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48" windowWidth="15216" windowHeight="8532" tabRatio="629" activeTab="2"/>
  </bookViews>
  <sheets>
    <sheet name="Product Types" sheetId="16" r:id="rId1"/>
    <sheet name="UKGas" sheetId="1" r:id="rId2"/>
    <sheet name="LongDescriptions" sheetId="18" r:id="rId3"/>
    <sheet name="Liquids" sheetId="9" r:id="rId4"/>
    <sheet name="IberianPower" sheetId="6" r:id="rId5"/>
    <sheet name="Weather" sheetId="8" r:id="rId6"/>
    <sheet name="Languages" sheetId="13" r:id="rId7"/>
    <sheet name="ContGas" sheetId="2" r:id="rId8"/>
    <sheet name="UKPower" sheetId="3"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7">ContGas!$A$1:$Q$66</definedName>
    <definedName name="_xlnm.Print_Area" localSheetId="9">ContPower!$A$1:$S$34</definedName>
    <definedName name="_xlnm.Print_Area" localSheetId="4">IberianPower!$A$1:$Q$43</definedName>
    <definedName name="_xlnm.Print_Area" localSheetId="2">LongDescriptions!$A$74:$J$190</definedName>
    <definedName name="_xlnm.Print_Area" localSheetId="1">UKGas!$A$1:$U$73</definedName>
    <definedName name="_xlnm.Print_Area" localSheetId="8">UKPower!$A$1:$U$64</definedName>
    <definedName name="_xlnm.Print_Area" localSheetId="5">Weather!$A$14:$M$60</definedName>
  </definedNames>
  <calcPr calcId="0"/>
</workbook>
</file>

<file path=xl/calcChain.xml><?xml version="1.0" encoding="utf-8"?>
<calcChain xmlns="http://schemas.openxmlformats.org/spreadsheetml/2006/main">
  <c r="B47" i="7" l="1"/>
  <c r="B51" i="7"/>
  <c r="B66" i="2"/>
  <c r="B103" i="4"/>
  <c r="B108" i="4"/>
  <c r="B48"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B79" i="1"/>
  <c r="B83" i="1"/>
  <c r="B87" i="1"/>
  <c r="B91" i="1"/>
  <c r="B95" i="1"/>
  <c r="B69" i="3"/>
  <c r="B73" i="3"/>
  <c r="C61" i="8"/>
</calcChain>
</file>

<file path=xl/sharedStrings.xml><?xml version="1.0" encoding="utf-8"?>
<sst xmlns="http://schemas.openxmlformats.org/spreadsheetml/2006/main" count="7470" uniqueCount="826">
  <si>
    <t>An agreement that gives the buyer (the holder) the right but not the obligation to sell an underlying asset for a specified price within a specified period of time in exchange for a one time premium payment.  The right can be exercised at anytime during the lifetime of the option up until the exercise date.</t>
  </si>
  <si>
    <t>An agreement that gives the buyer (the holder) the right but not the obligation to buy an underlying asset for a specified price within a specified period of time in exchange for a one time premium payment.  The right can only be exercised on the exercise date.</t>
  </si>
  <si>
    <t>An agreement that gives the buyer (the holder) the right but not the obligation to sell an underlying asset for a specified price within a specified period of time in exchange for a one time premium payment.  The right can only be exercised on the exercise date.</t>
  </si>
  <si>
    <t>Asian Call</t>
  </si>
  <si>
    <t>An agreement that gives the buyer (the holder) the right but not the obligation to buy an underlying asset for an average price of that asset within a specified period of time in exchange for a one time premium payment.</t>
  </si>
  <si>
    <t>Asian Put</t>
  </si>
  <si>
    <t>An agreement that gives the buyer (the holder) the right but not the obligation to sell an underlying asset for an average price of that asset within a specified period of time in exchange for a one time premium payment.</t>
  </si>
  <si>
    <t>An agreement whereby a physical commodity is exchanged  for a fixed price over a specified period</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</si>
  <si>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</si>
  <si>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</si>
  <si>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</si>
  <si>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</si>
  <si>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</si>
  <si>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</si>
  <si>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</si>
  <si>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</si>
  <si>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</si>
  <si>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 National Balancing Point, being a conceptual point on the NTS (National Transmission System - the main pipeline system operated by Transco for Natural Gas) for Trade Nominations as defined under the Network Code section C6</t>
  </si>
  <si>
    <t>a period from 06:00 hrs 1st October  to 06:00 hrs 1st October on the following year</t>
  </si>
  <si>
    <t>a period from 06:00 hrs 1st January to 06:00 hrs 1st January on the following year</t>
  </si>
  <si>
    <t>a period from 06:00 hrs 1st November to 06:00 hrs 1st May next year</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</si>
  <si>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</si>
  <si>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</si>
  <si>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</si>
  <si>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</si>
  <si>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</si>
  <si>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</si>
  <si>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</si>
  <si>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</si>
  <si>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</si>
  <si>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</si>
  <si>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</si>
  <si>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</si>
  <si>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</si>
  <si>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</si>
  <si>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</si>
  <si>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</si>
  <si>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</si>
  <si>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</si>
  <si>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</si>
  <si>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</si>
  <si>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Iberian Power Financial Swap, Day Ahead, PMH Time-weighted, Baseload, GBP/MWh</t>
  </si>
  <si>
    <t>DKK</t>
  </si>
  <si>
    <t>BEF</t>
  </si>
  <si>
    <t>PE Border</t>
  </si>
  <si>
    <r>
      <t>Put Option</t>
    </r>
    <r>
      <rPr>
        <sz val="10"/>
        <rFont val="Arial"/>
        <family val="2"/>
      </rPr>
      <t xml:space="preserve"> </t>
    </r>
  </si>
  <si>
    <t>LOLP (Loss of Load Probability) or capacity payment in £/MWh as published for each half-hour by England and Wales Power Pool</t>
  </si>
  <si>
    <t>Megawatt (1,000,000 watts) hour, where watt is a unit of electrical power equivalent to one joule per second</t>
  </si>
  <si>
    <t>Kilowatt (1,000 watts) hour, where watt is a unit of electrical power equivalent to one joule per second</t>
  </si>
  <si>
    <t>An agreement whereby physical electricity is exchanged for a fixed price over a specified period</t>
  </si>
  <si>
    <t>Next day electricity price on PreussenElektra borders (arithmetic average) as published by Dow Jones</t>
  </si>
  <si>
    <r>
      <t>NOK</t>
    </r>
    <r>
      <rPr>
        <sz val="10"/>
        <rFont val="Arial"/>
      </rPr>
      <t xml:space="preserve">, SEK, FIM, EUR, USD, GBP </t>
    </r>
  </si>
  <si>
    <r>
      <t>Baseload</t>
    </r>
    <r>
      <rPr>
        <sz val="10"/>
        <rFont val="Arial"/>
      </rPr>
      <t>/ Day/  Night</t>
    </r>
  </si>
  <si>
    <r>
      <t>Sweden</t>
    </r>
    <r>
      <rPr>
        <sz val="10"/>
        <rFont val="Arial"/>
      </rPr>
      <t>, Finland, Norway 1, Norway 2, Norway 3</t>
    </r>
  </si>
  <si>
    <r>
      <t xml:space="preserve">Sweden, </t>
    </r>
    <r>
      <rPr>
        <b/>
        <sz val="10"/>
        <rFont val="Arial"/>
        <family val="2"/>
      </rPr>
      <t>Finland,</t>
    </r>
    <r>
      <rPr>
        <sz val="10"/>
        <rFont val="Arial"/>
        <family val="2"/>
      </rPr>
      <t xml:space="preserve"> Norway 1, Norway 2, Norway 4</t>
    </r>
    <r>
      <rPr>
        <sz val="10"/>
        <rFont val="Arial"/>
      </rPr>
      <t/>
    </r>
  </si>
  <si>
    <r>
      <t xml:space="preserve">Baseload/ </t>
    </r>
    <r>
      <rPr>
        <b/>
        <sz val="10"/>
        <rFont val="Arial"/>
        <family val="2"/>
      </rPr>
      <t>Day/</t>
    </r>
    <r>
      <rPr>
        <sz val="10"/>
        <rFont val="Arial"/>
        <family val="2"/>
      </rPr>
      <t xml:space="preserve">  Night</t>
    </r>
  </si>
  <si>
    <r>
      <t xml:space="preserve">Baseload/ Day/  </t>
    </r>
    <r>
      <rPr>
        <b/>
        <sz val="10"/>
        <rFont val="Arial"/>
        <family val="2"/>
      </rPr>
      <t>Night</t>
    </r>
  </si>
  <si>
    <r>
      <t xml:space="preserve">Sweden, Finland, </t>
    </r>
    <r>
      <rPr>
        <b/>
        <sz val="10"/>
        <rFont val="Arial"/>
        <family val="2"/>
      </rPr>
      <t>Norway 1</t>
    </r>
    <r>
      <rPr>
        <sz val="10"/>
        <rFont val="Arial"/>
        <family val="2"/>
      </rPr>
      <t>, Norway 2, Norway 3</t>
    </r>
  </si>
  <si>
    <r>
      <t xml:space="preserve">Sweden, Finland, Norway 1, </t>
    </r>
    <r>
      <rPr>
        <b/>
        <sz val="10"/>
        <rFont val="Arial"/>
        <family val="2"/>
      </rPr>
      <t>Norway 2</t>
    </r>
    <r>
      <rPr>
        <sz val="10"/>
        <rFont val="Arial"/>
        <family val="2"/>
      </rPr>
      <t>, Norway 3</t>
    </r>
  </si>
  <si>
    <r>
      <t xml:space="preserve">Sweden, Finland, Norway 1, Norway 2, </t>
    </r>
    <r>
      <rPr>
        <b/>
        <sz val="10"/>
        <rFont val="Arial"/>
        <family val="2"/>
      </rPr>
      <t>Norway 3</t>
    </r>
  </si>
  <si>
    <r>
      <t>European Call</t>
    </r>
    <r>
      <rPr>
        <sz val="10"/>
        <rFont val="Arial"/>
      </rPr>
      <t>/ European Put</t>
    </r>
  </si>
  <si>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</si>
  <si>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</si>
  <si>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</si>
  <si>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</si>
  <si>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</si>
  <si>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</si>
  <si>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all hours from 00:00 on the closest Monday to 24:00 on the following Sunday</t>
  </si>
  <si>
    <t>all hours from 00.00 on the closest Monday to 24.00 on the Sunday two weeks forward</t>
  </si>
  <si>
    <t>all hours from 00.00 on the closest Monday to 24.00 on the Sunday four weeks forward</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</si>
  <si>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</si>
  <si>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</si>
  <si>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</si>
  <si>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</si>
  <si>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</si>
  <si>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</si>
  <si>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</si>
  <si>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</si>
  <si>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</si>
  <si>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</si>
  <si>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</si>
  <si>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</si>
  <si>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r>
      <t>therms,</t>
    </r>
    <r>
      <rPr>
        <sz val="10"/>
        <rFont val="Arial"/>
        <family val="2"/>
      </rPr>
      <t xml:space="preserve">  MMBtu,  kWh,     GJ</t>
    </r>
  </si>
  <si>
    <r>
      <t xml:space="preserve">therms,  </t>
    </r>
    <r>
      <rPr>
        <b/>
        <sz val="10"/>
        <rFont val="Arial"/>
        <family val="2"/>
      </rPr>
      <t>MMBtu</t>
    </r>
    <r>
      <rPr>
        <sz val="10"/>
        <rFont val="Arial"/>
        <family val="2"/>
      </rPr>
      <t>,  kWh,     GJ</t>
    </r>
  </si>
  <si>
    <t>Long Descriptions    (for Currenncy/Unit in Bold)</t>
  </si>
  <si>
    <r>
      <t xml:space="preserve">therms,  MMBtu,  </t>
    </r>
    <r>
      <rPr>
        <b/>
        <sz val="10"/>
        <rFont val="Arial"/>
        <family val="2"/>
      </rPr>
      <t>kWh</t>
    </r>
    <r>
      <rPr>
        <sz val="10"/>
        <rFont val="Arial"/>
        <family val="2"/>
      </rPr>
      <t>,     GJ</t>
    </r>
  </si>
  <si>
    <t>Gas Year 2000, 2001, 2002 and 2003</t>
  </si>
  <si>
    <r>
      <t xml:space="preserve">USD, GBP, EUR, </t>
    </r>
    <r>
      <rPr>
        <b/>
        <sz val="10"/>
        <rFont val="Arial"/>
        <family val="2"/>
      </rPr>
      <t>pence</t>
    </r>
  </si>
  <si>
    <r>
      <t xml:space="preserve">therms,  MMBtu,  kWh,     </t>
    </r>
    <r>
      <rPr>
        <b/>
        <sz val="10"/>
        <rFont val="Arial"/>
        <family val="2"/>
      </rPr>
      <t>GJ</t>
    </r>
  </si>
  <si>
    <r>
      <t>USD</t>
    </r>
    <r>
      <rPr>
        <sz val="10"/>
        <rFont val="Arial"/>
        <family val="2"/>
      </rPr>
      <t>, GBP, EUR, pence</t>
    </r>
  </si>
  <si>
    <r>
      <t xml:space="preserve">USD, </t>
    </r>
    <r>
      <rPr>
        <b/>
        <sz val="10"/>
        <rFont val="Arial"/>
        <family val="2"/>
      </rPr>
      <t>GBP,</t>
    </r>
    <r>
      <rPr>
        <sz val="10"/>
        <rFont val="Arial"/>
        <family val="2"/>
      </rPr>
      <t xml:space="preserve"> EUR, pence</t>
    </r>
  </si>
  <si>
    <r>
      <t xml:space="preserve">USD, GBP, </t>
    </r>
    <r>
      <rPr>
        <b/>
        <sz val="10"/>
        <rFont val="Arial"/>
        <family val="2"/>
      </rPr>
      <t xml:space="preserve">EUR, </t>
    </r>
    <r>
      <rPr>
        <sz val="10"/>
        <rFont val="Arial"/>
        <family val="2"/>
      </rPr>
      <t>pence</t>
    </r>
  </si>
  <si>
    <t>European Call</t>
  </si>
  <si>
    <t>XXX</t>
  </si>
  <si>
    <t>all hours from 00.00 on the closest Monday to 24.00 on the Sunday six weeks forward</t>
  </si>
  <si>
    <t>all hours from 00.00 on the first day of the closest month to 24.00 on the last day of the month three months forward</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</si>
  <si>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</si>
  <si>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</si>
  <si>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</si>
  <si>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</si>
  <si>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</si>
  <si>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</si>
  <si>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</si>
  <si>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</si>
  <si>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</si>
  <si>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</si>
  <si>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</si>
  <si>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</si>
  <si>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</si>
  <si>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</si>
  <si>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</si>
  <si>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</si>
  <si>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Spanish Ptas</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</si>
  <si>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</si>
  <si>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</si>
  <si>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</si>
  <si>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</si>
  <si>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</si>
  <si>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</si>
  <si>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</si>
  <si>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</si>
  <si>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</si>
  <si>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</si>
  <si>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</si>
  <si>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</si>
  <si>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</si>
  <si>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</si>
  <si>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</si>
  <si>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</si>
  <si>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</si>
  <si>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</si>
  <si>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</si>
  <si>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</si>
  <si>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</si>
  <si>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</si>
  <si>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</si>
  <si>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</si>
  <si>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Quartely (Q1 - Q4) for yrs. 1999 and 2000</t>
  </si>
  <si>
    <t>2 weeks from now</t>
  </si>
  <si>
    <t>4 weeks from now</t>
  </si>
  <si>
    <t>1 Year Ahead</t>
  </si>
  <si>
    <t>Option on Delivery</t>
  </si>
  <si>
    <t>Location / Index</t>
  </si>
  <si>
    <t>Monthly (Jan - Dec) up to 2 yrs forward</t>
  </si>
  <si>
    <t>Quartely (Q1 - Q4) up to 5 yrs forward</t>
  </si>
  <si>
    <t>NBP/IPE</t>
  </si>
  <si>
    <t>Combination of start and end dates up to 18 mths forward</t>
  </si>
  <si>
    <t>Year Starting in Oct up to 3 years forward</t>
  </si>
  <si>
    <t>Year Starting in April up to 3 years forward</t>
  </si>
  <si>
    <t>Summer up to 2 yrs forward</t>
  </si>
  <si>
    <t>Winter up to 2 yrs forward</t>
  </si>
  <si>
    <t>Quartely (Q1 - Q4) for 2 years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</si>
  <si>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</si>
  <si>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</si>
  <si>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</si>
  <si>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</si>
  <si>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</si>
  <si>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</si>
  <si>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</si>
  <si>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</si>
  <si>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</si>
  <si>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</si>
  <si>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</si>
  <si>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</si>
  <si>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</si>
  <si>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</si>
  <si>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</si>
  <si>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</si>
  <si>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USD</t>
    </r>
    <r>
      <rPr>
        <sz val="10"/>
        <rFont val="Arial"/>
        <family val="2"/>
      </rPr>
      <t>, GBP, EUR</t>
    </r>
  </si>
  <si>
    <r>
      <t xml:space="preserve">USD, GBP, </t>
    </r>
    <r>
      <rPr>
        <b/>
        <sz val="10"/>
        <rFont val="Arial"/>
        <family val="2"/>
      </rPr>
      <t>EUR</t>
    </r>
  </si>
  <si>
    <t>DD</t>
  </si>
  <si>
    <t>bbl</t>
  </si>
  <si>
    <t>all hours from  00:00 tomorrow to 00:00 the day after tomorrow</t>
  </si>
  <si>
    <t>all hours from 00:00 on the closest Monday to 00:00 on the following Monday</t>
  </si>
  <si>
    <t>all hours from 00.00 on the first day of the month to 00.00 on last day of the month</t>
  </si>
  <si>
    <t>all hours from 00.00 on the first day of the month to 00.00 on last day of the month two months forward</t>
  </si>
  <si>
    <t>all hours from 00.00 on the first day of the month to 00.00 on last day of the month six months forward</t>
  </si>
  <si>
    <t>all hours between 00:00 am on the first day of the nest calendar month and 00:00 am on the first day of the same calendar month in the following calendar year.</t>
  </si>
  <si>
    <t>the minimum amount of electric power delivered or required over a given period of time at a steady rate</t>
  </si>
  <si>
    <t>How Often Does Price Change?</t>
  </si>
  <si>
    <t>How many Products are available at one time?</t>
  </si>
  <si>
    <t>30 - 50</t>
  </si>
  <si>
    <t>&gt; 30</t>
  </si>
  <si>
    <t>1 per 5 min</t>
  </si>
  <si>
    <t>5 - 20</t>
  </si>
  <si>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</si>
  <si>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</si>
  <si>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</si>
  <si>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t>the hourly energy payment (PMH(h)) in Ptas/kWh from the Day-Ahead Market as published for each hour by OMEL (Operador del Mercado Electrico, S.A.  )</t>
  </si>
  <si>
    <r>
      <t>the hourly energy payment (PMHI(h,s)) in Ptas/kWh from the Intra-Daily Market Session</t>
    </r>
    <r>
      <rPr>
        <i/>
        <sz val="10"/>
        <rFont val="Arial"/>
        <family val="2"/>
      </rPr>
      <t>s</t>
    </r>
    <r>
      <rPr>
        <sz val="10"/>
        <rFont val="Arial"/>
      </rPr>
      <t xml:space="preserve"> as published for each hour by OMEL (Operador del Mercado Electrico, S.A.  )</t>
    </r>
  </si>
  <si>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</si>
  <si>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</si>
  <si>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</si>
  <si>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</si>
  <si>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</si>
  <si>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</si>
  <si>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</si>
  <si>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</si>
  <si>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</si>
  <si>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</si>
  <si>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</si>
  <si>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</si>
  <si>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</si>
  <si>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</si>
  <si>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</si>
  <si>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</si>
  <si>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</si>
  <si>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</si>
  <si>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</si>
  <si>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</si>
  <si>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</si>
  <si>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</si>
  <si>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</si>
  <si>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</si>
  <si>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</si>
  <si>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</si>
  <si>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</si>
  <si>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</si>
  <si>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</si>
  <si>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</si>
  <si>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</si>
  <si>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</si>
  <si>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</si>
  <si>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</si>
  <si>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</si>
  <si>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</si>
  <si>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</si>
  <si>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</si>
  <si>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</si>
  <si>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</si>
  <si>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</si>
  <si>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</si>
  <si>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</si>
  <si>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</si>
  <si>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</si>
  <si>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</si>
  <si>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</si>
  <si>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</si>
  <si>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</si>
  <si>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</si>
  <si>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</si>
  <si>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</si>
  <si>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</si>
  <si>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</si>
  <si>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</si>
  <si>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</si>
  <si>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</si>
  <si>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</si>
  <si>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</si>
  <si>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</si>
  <si>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</si>
  <si>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</si>
  <si>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</si>
  <si>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</si>
  <si>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</si>
  <si>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</si>
  <si>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</si>
  <si>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</si>
  <si>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</si>
  <si>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</si>
  <si>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</si>
  <si>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</si>
  <si>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</si>
  <si>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</si>
  <si>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</si>
  <si>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</si>
  <si>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</si>
  <si>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</si>
  <si>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</si>
  <si>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</si>
  <si>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</si>
  <si>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</si>
  <si>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</si>
  <si>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</si>
  <si>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</si>
  <si>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</si>
  <si>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</si>
  <si>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</si>
  <si>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</si>
  <si>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</si>
  <si>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</si>
  <si>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</si>
  <si>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</si>
  <si>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</si>
  <si>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</si>
  <si>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</si>
  <si>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</si>
  <si>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</si>
  <si>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</si>
  <si>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</si>
  <si>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</si>
  <si>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</si>
  <si>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</si>
  <si>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</si>
  <si>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</si>
  <si>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Miami WBAN# xxxxx</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</si>
  <si>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</si>
  <si>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</si>
  <si>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</si>
  <si>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</si>
  <si>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</si>
  <si>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</si>
  <si>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</si>
  <si>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</si>
  <si>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</si>
  <si>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</si>
  <si>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</si>
  <si>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</si>
  <si>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</si>
  <si>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</si>
  <si>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</si>
  <si>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</si>
  <si>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</si>
  <si>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</si>
  <si>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</si>
  <si>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</si>
  <si>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</si>
  <si>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</si>
  <si>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</si>
  <si>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</si>
  <si>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</si>
  <si>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r>
      <t>European Call</t>
    </r>
    <r>
      <rPr>
        <sz val="10"/>
        <rFont val="Arial"/>
        <family val="2"/>
      </rPr>
      <t>/ European Put</t>
    </r>
  </si>
  <si>
    <r>
      <t xml:space="preserve">European Call/ </t>
    </r>
    <r>
      <rPr>
        <b/>
        <sz val="10"/>
        <rFont val="Arial"/>
        <family val="2"/>
      </rPr>
      <t>European Put</t>
    </r>
  </si>
  <si>
    <t>against the average of half-hour periods in EFA slots WD1, WD2, WD6 and all weekends, according to the Electricity Forward Agreement calendar defined by England and Wales Power Pool Rules</t>
  </si>
  <si>
    <t>against the average of all half-hour periods with doubled volumes for half-hour periods in EFA slots WD3, WD4 and WD5, according to the Electricity Forward Agreement calendar defined by England and Wales Power Pool Rules</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</si>
  <si>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</si>
  <si>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</si>
  <si>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</si>
  <si>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</si>
  <si>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</si>
  <si>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</si>
  <si>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</si>
  <si>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</si>
  <si>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</si>
  <si>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</si>
  <si>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</si>
  <si>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</si>
  <si>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</si>
  <si>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</si>
  <si>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</si>
  <si>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</si>
  <si>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</si>
  <si>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</si>
  <si>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</si>
  <si>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</si>
  <si>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</si>
  <si>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</si>
  <si>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</si>
  <si>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</si>
  <si>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</si>
  <si>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</si>
  <si>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</si>
  <si>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</si>
  <si>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</si>
  <si>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</si>
  <si>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</si>
  <si>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</si>
  <si>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</si>
  <si>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</si>
  <si>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</si>
  <si>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</si>
  <si>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</si>
  <si>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</si>
  <si>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</si>
  <si>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</si>
  <si>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</si>
  <si>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</si>
  <si>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</si>
  <si>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</si>
  <si>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</si>
  <si>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</si>
  <si>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</si>
  <si>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</si>
  <si>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</si>
  <si>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</si>
  <si>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</si>
  <si>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</si>
  <si>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</si>
  <si>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</si>
  <si>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</si>
  <si>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</si>
  <si>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</si>
  <si>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</si>
  <si>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all hours from  00:00 CET  (Central European Time) to 24:00 CET tomorrow</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</si>
  <si>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</si>
  <si>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</si>
  <si>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</si>
  <si>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pence, equal to 1/100 of a Pound Sterling,</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</si>
  <si>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</si>
  <si>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</si>
  <si>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</si>
  <si>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</si>
  <si>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a period from 06:00 hrs tomorrow to 06:00 hrs the day after</t>
  </si>
  <si>
    <t>a period from 06:00 hrs today to 06:00 hrs tomorrow</t>
  </si>
  <si>
    <t>the beach system entry point connecting the Bacton terminal to the NTS  (National Transmission System - the main pipeline system operated by Transco for Natural Gas)</t>
  </si>
  <si>
    <t>the beach system entry point connecting the Teesside terminal to the NTS  (National Transmission System - the main pipeline system operated by Transco for Natural Gas)</t>
  </si>
  <si>
    <t>the beach system entry point connecting the St. Fergus terminal to the NTS  (National Transmission System - the main pipeline system operated by Transco for Natural Gas)</t>
  </si>
  <si>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</si>
  <si>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</si>
  <si>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</si>
  <si>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</si>
  <si>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</si>
  <si>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</si>
  <si>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t>140/90</t>
  </si>
  <si>
    <t>against the average of all half-hour periods</t>
  </si>
  <si>
    <t>against the average of half-hour periods in EFA slots WD3, WD4 and WD5, according to the Electricity Forward Agreement calendar defined by England and Wales Power Pool Rules</t>
  </si>
  <si>
    <r>
      <t xml:space="preserve">USD, DKK, EUR, </t>
    </r>
    <r>
      <rPr>
        <b/>
        <sz val="10"/>
        <rFont val="Arial"/>
        <family val="2"/>
      </rPr>
      <t>DEM,</t>
    </r>
    <r>
      <rPr>
        <sz val="10"/>
        <rFont val="Arial"/>
        <family val="2"/>
      </rPr>
      <t xml:space="preserve"> NLG,FFR, BEF, CHF, ITL, NOK, SEK</t>
    </r>
  </si>
  <si>
    <r>
      <t xml:space="preserve">USD, GBP, EUR, </t>
    </r>
    <r>
      <rPr>
        <b/>
        <sz val="10"/>
        <rFont val="Arial"/>
        <family val="2"/>
      </rPr>
      <t>PTE</t>
    </r>
  </si>
  <si>
    <t>the Swiss high voltage grid as published by Dow Jones (arithmetic average) for hour 11:00 - 12:00 CET (Central European Time)</t>
  </si>
  <si>
    <t>energy delivered 00:00 to 24:00 at a steady rate</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</si>
  <si>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</si>
  <si>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</si>
  <si>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</si>
  <si>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</si>
  <si>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</si>
  <si>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r>
      <t>Calendar</t>
    </r>
    <r>
      <rPr>
        <sz val="10"/>
        <rFont val="Arial"/>
        <family val="2"/>
      </rPr>
      <t>/ EFA</t>
    </r>
  </si>
  <si>
    <r>
      <t xml:space="preserve">Calendar/ </t>
    </r>
    <r>
      <rPr>
        <b/>
        <sz val="10"/>
        <rFont val="Arial"/>
        <family val="2"/>
      </rPr>
      <t>EFA</t>
    </r>
  </si>
  <si>
    <t>against the average of half-hour periods in EFA slots WD3, WD4, WD5 and WD6, according to the Electricity Forward Agreement calendar defined by England and Wales Power Pool Rules</t>
  </si>
  <si>
    <t>against the average of half-hour periods in EFA slots WD1, WD2, WE1 and WE2,  according to the Electricity Forward Agreement calendar defined by England and Wales Power Pool Rules</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</si>
  <si>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</si>
  <si>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</si>
  <si>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</si>
  <si>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</si>
  <si>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</si>
  <si>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</si>
  <si>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</si>
  <si>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half hours between 11:00 p.m. on 30th of September and 11:00 p.m. on 30th of September one year later</t>
  </si>
  <si>
    <t>half hours between 00:00 a.m. on 1st of October and 00:00 a.m. on 1st of October one year year</t>
  </si>
  <si>
    <t>half hours between 11:00 p.m. on 31st of March and 11:00 p.m. on  31st of March one year later</t>
  </si>
  <si>
    <t>half hours between 00:00 a.m. on 31st of March and 00:00 a.m. on 31st of March one year later</t>
  </si>
  <si>
    <t xml:space="preserve">Heren </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</si>
  <si>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</si>
  <si>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</si>
  <si>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</si>
  <si>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</si>
  <si>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</si>
  <si>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</si>
  <si>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</si>
  <si>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</si>
  <si>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</si>
  <si>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</si>
  <si>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</si>
  <si>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</si>
  <si>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</si>
  <si>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</si>
  <si>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</si>
  <si>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</si>
  <si>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</si>
  <si>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</si>
  <si>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period 1st January to 30th April</t>
  </si>
  <si>
    <t>the period 1st May to 30th September</t>
  </si>
  <si>
    <t>the period 1st October to 31st December</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</si>
  <si>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</si>
  <si>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</si>
  <si>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</si>
  <si>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</si>
  <si>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</si>
  <si>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</si>
  <si>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</si>
  <si>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</si>
  <si>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</si>
  <si>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</si>
  <si>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</si>
  <si>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a period from 06:00 hrs on the 1st day of the month to 06:00 hrs on the 1st day of the following month</t>
  </si>
  <si>
    <t>Calender Year</t>
  </si>
  <si>
    <r>
      <t>Call Swaption</t>
    </r>
    <r>
      <rPr>
        <sz val="10"/>
        <rFont val="Arial"/>
        <family val="2"/>
      </rPr>
      <t xml:space="preserve"> </t>
    </r>
  </si>
  <si>
    <t>gives the buyer a right, but not an oblogation to buy.</t>
  </si>
  <si>
    <r>
      <t>Put Swaption</t>
    </r>
    <r>
      <rPr>
        <sz val="10"/>
        <rFont val="Arial"/>
        <family val="2"/>
      </rPr>
      <t xml:space="preserve"> </t>
    </r>
  </si>
  <si>
    <t>gives the buyer a right, but not an oblogation to sell.</t>
  </si>
  <si>
    <t>the worldwide conventionally accepted Georgian calendar</t>
  </si>
  <si>
    <t>half-hour periods between 00:00 a.m. on 1st of April and 00:00 a.m. on the 1st of October</t>
  </si>
  <si>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</si>
  <si>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</si>
  <si>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</si>
  <si>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</si>
  <si>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</si>
  <si>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</si>
  <si>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</si>
  <si>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</si>
  <si>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</si>
  <si>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</si>
  <si>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</si>
  <si>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</si>
  <si>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</si>
  <si>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</si>
  <si>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</si>
  <si>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</si>
  <si>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</si>
  <si>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</si>
  <si>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</si>
  <si>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</si>
  <si>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</si>
  <si>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</si>
  <si>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</si>
  <si>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</si>
  <si>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</si>
  <si>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</si>
  <si>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</si>
  <si>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</si>
  <si>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</si>
  <si>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</si>
  <si>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</si>
  <si>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</si>
  <si>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</si>
  <si>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</si>
  <si>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</si>
  <si>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</si>
  <si>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</si>
  <si>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</si>
  <si>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</si>
  <si>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</si>
  <si>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</si>
  <si>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</si>
  <si>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</si>
  <si>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</si>
  <si>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</si>
  <si>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</si>
  <si>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</si>
  <si>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</si>
  <si>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</si>
  <si>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</si>
  <si>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</si>
  <si>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</si>
  <si>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</si>
  <si>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</si>
  <si>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</si>
  <si>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</si>
  <si>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</si>
  <si>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</si>
  <si>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</si>
  <si>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</si>
  <si>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</si>
  <si>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</si>
  <si>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</si>
  <si>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</si>
  <si>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</si>
  <si>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</si>
  <si>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</si>
  <si>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</si>
  <si>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</si>
  <si>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</si>
  <si>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</si>
  <si>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</si>
  <si>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</si>
  <si>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</si>
  <si>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</si>
  <si>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</si>
  <si>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</si>
  <si>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</si>
  <si>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</si>
  <si>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</si>
  <si>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</si>
  <si>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</si>
  <si>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</si>
  <si>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</si>
  <si>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</si>
  <si>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</si>
  <si>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</si>
  <si>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</si>
  <si>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</si>
  <si>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</si>
  <si>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</si>
  <si>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</si>
  <si>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a period from 06:00 hrs today to 06:00 hrs of the 1st Day of the next Calendar Month</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</si>
  <si>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</si>
  <si>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</si>
  <si>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</si>
  <si>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</si>
  <si>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</si>
  <si>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</si>
  <si>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</si>
  <si>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</si>
  <si>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</si>
  <si>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</si>
  <si>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</si>
  <si>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</si>
  <si>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</si>
  <si>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</si>
  <si>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</si>
  <si>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</si>
  <si>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</si>
  <si>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</si>
  <si>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</si>
  <si>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</si>
  <si>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</si>
  <si>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</si>
  <si>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</si>
  <si>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</si>
  <si>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</si>
  <si>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</si>
  <si>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</si>
  <si>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</si>
  <si>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</si>
  <si>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</si>
  <si>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</si>
  <si>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</si>
  <si>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</si>
  <si>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</si>
  <si>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</si>
  <si>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</si>
  <si>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</si>
  <si>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</si>
  <si>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</si>
  <si>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</si>
  <si>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</si>
  <si>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</si>
  <si>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</si>
  <si>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</si>
  <si>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</si>
  <si>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</si>
  <si>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</si>
  <si>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</si>
  <si>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</si>
  <si>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</si>
  <si>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</si>
  <si>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</si>
  <si>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</si>
  <si>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</si>
  <si>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</si>
  <si>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</si>
  <si>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</si>
  <si>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</si>
  <si>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</si>
  <si>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</si>
  <si>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</si>
  <si>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</si>
  <si>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</si>
  <si>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</si>
  <si>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</si>
  <si>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</si>
  <si>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</si>
  <si>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</si>
  <si>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</si>
  <si>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</si>
  <si>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</si>
  <si>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</si>
  <si>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</si>
  <si>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</si>
  <si>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</si>
  <si>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</si>
  <si>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</si>
  <si>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</si>
  <si>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</si>
  <si>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</si>
  <si>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</si>
  <si>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</si>
  <si>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</si>
  <si>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</si>
  <si>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</si>
  <si>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</si>
  <si>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</si>
  <si>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</si>
  <si>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</si>
  <si>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</si>
  <si>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</si>
  <si>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</si>
  <si>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</si>
  <si>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</si>
  <si>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</si>
  <si>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</si>
  <si>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</si>
  <si>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</si>
  <si>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</si>
  <si>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</si>
  <si>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</si>
  <si>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</si>
  <si>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</si>
  <si>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</si>
  <si>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</si>
  <si>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</si>
  <si>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</si>
  <si>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</si>
  <si>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</si>
  <si>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</si>
  <si>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</si>
  <si>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</si>
  <si>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Amsterdam-Rotterdam-Antwerp port area</t>
  </si>
  <si>
    <t>Delivery Terms</t>
  </si>
  <si>
    <t>Cost, Insurance and Freight as defined by Incoterms 1990</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</si>
  <si>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</si>
  <si>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</si>
  <si>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</si>
  <si>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</si>
  <si>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</si>
  <si>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</si>
  <si>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</si>
  <si>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</si>
  <si>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</si>
  <si>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</si>
  <si>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</si>
  <si>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</si>
  <si>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</si>
  <si>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</si>
  <si>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</si>
  <si>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</si>
  <si>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</si>
  <si>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</si>
  <si>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</si>
  <si>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</si>
  <si>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</si>
  <si>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</si>
  <si>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</si>
  <si>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</si>
  <si>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</si>
  <si>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</si>
  <si>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</si>
  <si>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Quartely (Q1 - Q4)</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</si>
  <si>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</si>
  <si>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</si>
  <si>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</si>
  <si>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</si>
  <si>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</si>
  <si>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</si>
  <si>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</si>
  <si>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</si>
  <si>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</si>
  <si>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</si>
  <si>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</si>
  <si>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</si>
  <si>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 xml:space="preserve">half hours between 11:00 p.m. on the closest Sunday and 11:00 p.m. on the Sunday following week </t>
  </si>
  <si>
    <t>half hours between 00:00 a.m. on the closest Monday and 00:00 a.m. on Monday one week later</t>
  </si>
  <si>
    <t xml:space="preserve">half hours between 00:00 a.m. tomorrow and 00:00 a.m. on the first day of the next calendar month </t>
  </si>
  <si>
    <r>
      <t>EFA Summer</t>
    </r>
    <r>
      <rPr>
        <sz val="10"/>
        <rFont val="Arial"/>
      </rPr>
      <t xml:space="preserve"> </t>
    </r>
  </si>
  <si>
    <r>
      <t>EFA Winter</t>
    </r>
    <r>
      <rPr>
        <sz val="10"/>
        <rFont val="Arial"/>
      </rPr>
      <t xml:space="preserve"> </t>
    </r>
  </si>
  <si>
    <t>Electricity Forward Agreement calendar defined by England and Wales Power Pool Rules</t>
  </si>
  <si>
    <t>half hours between 11:00 p.m. today and 11:00 p.m. on the last day of the current EFA month, I.e. according to the Electricity Forward Agreement calendar defined by England and Wales Power Pool Rules</t>
  </si>
  <si>
    <r>
      <t>Calendar Summer</t>
    </r>
    <r>
      <rPr>
        <sz val="10"/>
        <rFont val="Arial"/>
      </rPr>
      <t xml:space="preserve"> </t>
    </r>
  </si>
  <si>
    <t>half-hour periods between EFA weeks 14 and 39 inclusive according to the Electricity Forward Agreement calendar defined by England and Wales Power Pool Rules</t>
  </si>
  <si>
    <t>half-hour periods between EFA weeks 40 in the Year 1999 and 13 in the Year 2000 inclusive, according to the Electricity Forward Agreement calendar defined by England and Wales Power Pool Rules</t>
  </si>
  <si>
    <r>
      <t>LOLP</t>
    </r>
    <r>
      <rPr>
        <sz val="10"/>
        <rFont val="Arial"/>
      </rPr>
      <t xml:space="preserve"> </t>
    </r>
  </si>
  <si>
    <r>
      <t>SMP</t>
    </r>
    <r>
      <rPr>
        <sz val="10"/>
        <rFont val="Arial"/>
      </rPr>
      <t xml:space="preserve"> </t>
    </r>
  </si>
  <si>
    <t>System Marginal Price in £/MWh as published for each half-hour by England and Wales Power Pool</t>
  </si>
  <si>
    <t>Pool Purchase Price in £/MWh which is the sum of LOLP and SMP prices, as published for each half-hour by England and Wales Power Pool</t>
  </si>
  <si>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</si>
  <si>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</si>
  <si>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</si>
  <si>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</si>
  <si>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</si>
  <si>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</si>
  <si>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</si>
  <si>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</si>
  <si>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</si>
  <si>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half hours between 11:00 p.m. on the last day of the previous EFA month (pick the date from EFA Calendar in the Database) and 11:00 p.m. on the last day of the EFA month</t>
  </si>
  <si>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</si>
  <si>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</si>
  <si>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</si>
  <si>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</si>
  <si>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</si>
  <si>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</si>
  <si>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</si>
  <si>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</si>
  <si>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</si>
  <si>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</si>
  <si>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</si>
  <si>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</si>
  <si>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</si>
  <si>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</si>
  <si>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</si>
  <si>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</si>
  <si>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</si>
  <si>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</si>
  <si>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</si>
  <si>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</si>
  <si>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</si>
  <si>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</si>
  <si>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</si>
  <si>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</si>
  <si>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</si>
  <si>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</si>
  <si>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</si>
  <si>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</si>
  <si>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</si>
  <si>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</si>
  <si>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</si>
  <si>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</si>
  <si>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</si>
  <si>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</si>
  <si>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</si>
  <si>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</si>
  <si>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</si>
  <si>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</si>
  <si>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a period from 06:00 hrs 1st January to 06:00 hrs 1st April</t>
  </si>
  <si>
    <t>a period from 06:00 hrs 1st April to 06:00 hrs 1st July</t>
  </si>
  <si>
    <t>a period from 06:00 hrs 1st July to 06:00 hrs 1st October</t>
  </si>
  <si>
    <t>a period from 06:00 hrs 1st October to 06:00 hrs 1st January</t>
  </si>
  <si>
    <t>a period from 06:00 hrs 1st May to 06:00 hrs 1st October</t>
  </si>
  <si>
    <t>a period from 06:00 hrs of the 1st Day of the next Calendar Month to 06:00 hrs of the 1st Day of the following Calendar Month</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</si>
  <si>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</si>
  <si>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</si>
  <si>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</si>
  <si>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</si>
  <si>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</si>
  <si>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</si>
  <si>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</si>
  <si>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</si>
  <si>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</si>
  <si>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</si>
  <si>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NTS system entry capacity as defined under the network code section 1.2.3.(a)</t>
  </si>
  <si>
    <t xml:space="preserve">European Call </t>
  </si>
  <si>
    <t>European Put</t>
  </si>
  <si>
    <t>European Call Option</t>
  </si>
  <si>
    <r>
      <t>European Put Option</t>
    </r>
    <r>
      <rPr>
        <sz val="10"/>
        <rFont val="Arial"/>
        <family val="2"/>
      </rPr>
      <t xml:space="preserve"> </t>
    </r>
  </si>
  <si>
    <r>
      <t>GBP,</t>
    </r>
    <r>
      <rPr>
        <sz val="10"/>
        <rFont val="Arial"/>
        <family val="2"/>
      </rPr>
      <t xml:space="preserve"> EUR, pence</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</si>
  <si>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</si>
  <si>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</si>
  <si>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</si>
  <si>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a period from 06:00 hrs on the Starting Date  to 06:00 hrs on the day next after the Ending Date of the period</t>
  </si>
  <si>
    <t>Expiration date for financial options is an industry standard and has to be specified in confirmation ( for example: -5 days).</t>
  </si>
  <si>
    <t>Exercise Date</t>
  </si>
  <si>
    <t>a document prepared by Transco pursuant to its public transporters licence and relating to its principal pipeline system</t>
  </si>
  <si>
    <t>EFA Year Starting in October</t>
  </si>
  <si>
    <t>the arithmetic average of the daily official settlement prices for the prompt month natural gas contract on the International Petroleum Exchange (IPE)</t>
  </si>
  <si>
    <t>the arithmetic average of the daily official settlement prices for the Heren Index</t>
  </si>
  <si>
    <t>An agreement whereby the buyer (the holder) has the right but not the obligation to buy Natural Gas for a specified price on a specified exercise date in exchange for a premium payment</t>
  </si>
  <si>
    <t>An agreement whereby the buyer (the holder) has the right but not the obligation to sell Natural Gas for a specified price on a specified exercise date in exchange for a premium payment</t>
  </si>
  <si>
    <t>An agreement whereby the buyer (the holder) has the right but not the obligation to buy electricity for a specified price on a specified exercise date in exchange for a premium payment</t>
  </si>
  <si>
    <t>with reference or delivery in Sweden</t>
  </si>
  <si>
    <t>with reference or delivery in Finland</t>
  </si>
  <si>
    <t>with reference or delivery in South / East Norway</t>
  </si>
  <si>
    <t>with reference or delivery in Mid Norway</t>
  </si>
  <si>
    <t>with reference or delivery in Northern Norway</t>
  </si>
  <si>
    <t>An agreement that gives the buyer (the holder) the right but not the obligation to buy an underlying asset for a specified price within a specified period of time in exchange for a one time premium payment.</t>
  </si>
  <si>
    <t>An agreement that gives the buyer (the holder) the right but not the obligation to sell an underlying asset for a specified price within a specified period of time in exchange for a one time premium payment.</t>
  </si>
  <si>
    <t>American Call</t>
  </si>
  <si>
    <t>An agreement that gives the buyer (the holder) the right but not the obligation to buy an underlying asset for a specified price within a specified period of time in exchange for a one time premium payment.  The right can be exercised at anytime during the lifetime of the option up until the exercise date.</t>
  </si>
  <si>
    <t>American 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</si>
</sst>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mmm\-yyyy"/>
    <numFmt numFmtId="174" formatCode="_-* #,##0_-;\-* #,##0_-;_-* &quot;-&quot;??_-;_-@_-"/>
    <numFmt numFmtId="175" formatCode="_(* #,##0_);_(* \(#,##0\);_(* &quot;-&quot;??_);_(@_)"/>
  </numFmts>
  <fonts count="19"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s>
  <fills count="8">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57"/>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171" fontId="1" fillId="0" borderId="0" applyFont="0" applyFill="0" applyBorder="0" applyAlignment="0" applyProtection="0"/>
  </cellStyleXfs>
  <cellXfs count="339">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0" xfId="0" applyFont="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5" fillId="0" borderId="0" xfId="0" applyFont="1" applyAlignment="1">
      <alignment vertical="top"/>
    </xf>
    <xf numFmtId="0" fontId="0" fillId="0" borderId="0" xfId="0" applyAlignment="1">
      <alignment vertical="top" wrapText="1"/>
    </xf>
    <xf numFmtId="0" fontId="5" fillId="0" borderId="0" xfId="0" applyFont="1" applyAlignment="1">
      <alignment vertical="top" wrapText="1"/>
    </xf>
    <xf numFmtId="0" fontId="5" fillId="0" borderId="12" xfId="0" applyFont="1" applyFill="1" applyBorder="1" applyAlignment="1">
      <alignment vertical="top" wrapText="1"/>
    </xf>
    <xf numFmtId="0" fontId="0" fillId="0" borderId="11" xfId="0" applyBorder="1" applyAlignment="1">
      <alignment vertical="top" wrapText="1"/>
    </xf>
    <xf numFmtId="0" fontId="5" fillId="0" borderId="11" xfId="0" applyFont="1" applyBorder="1" applyAlignment="1">
      <alignment vertical="top" wrapText="1"/>
    </xf>
    <xf numFmtId="0" fontId="5" fillId="0" borderId="13" xfId="0" applyFont="1" applyFill="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1" xfId="0" applyBorder="1" applyAlignment="1">
      <alignment horizontal="left" vertical="top" wrapText="1"/>
    </xf>
    <xf numFmtId="0" fontId="4" fillId="2" borderId="17" xfId="0" applyFont="1" applyFill="1" applyBorder="1" applyAlignment="1">
      <alignment horizontal="center" wrapText="1"/>
    </xf>
    <xf numFmtId="0" fontId="5" fillId="0" borderId="12" xfId="0" applyFont="1" applyBorder="1" applyAlignment="1">
      <alignment vertical="top"/>
    </xf>
    <xf numFmtId="0" fontId="4" fillId="2" borderId="18" xfId="0" applyFont="1" applyFill="1" applyBorder="1" applyAlignment="1">
      <alignment horizontal="center" wrapText="1"/>
    </xf>
    <xf numFmtId="0" fontId="5" fillId="0" borderId="19" xfId="0" applyFont="1" applyBorder="1" applyAlignment="1">
      <alignment vertical="top"/>
    </xf>
    <xf numFmtId="0" fontId="5" fillId="0" borderId="19" xfId="0" applyFont="1" applyBorder="1" applyAlignment="1">
      <alignment vertical="top" wrapText="1"/>
    </xf>
    <xf numFmtId="0" fontId="5" fillId="0" borderId="20" xfId="0" applyFont="1" applyBorder="1" applyAlignment="1">
      <alignment vertical="top" wrapText="1"/>
    </xf>
    <xf numFmtId="10" fontId="5" fillId="0" borderId="19" xfId="0" applyNumberFormat="1" applyFont="1" applyBorder="1" applyAlignment="1">
      <alignment horizontal="left" vertical="top" wrapText="1"/>
    </xf>
    <xf numFmtId="9" fontId="5" fillId="0" borderId="19" xfId="0" applyNumberFormat="1" applyFont="1" applyBorder="1" applyAlignment="1">
      <alignment horizontal="left" vertical="top" wrapText="1"/>
    </xf>
    <xf numFmtId="0" fontId="0" fillId="0" borderId="19" xfId="0" applyBorder="1" applyAlignment="1">
      <alignment horizontal="left" vertical="top" wrapText="1"/>
    </xf>
    <xf numFmtId="10" fontId="5" fillId="0" borderId="20" xfId="0" applyNumberFormat="1" applyFont="1" applyBorder="1" applyAlignment="1">
      <alignment horizontal="left" vertical="top" wrapText="1"/>
    </xf>
    <xf numFmtId="0" fontId="0" fillId="0" borderId="19" xfId="0" applyBorder="1" applyAlignment="1">
      <alignment vertical="top" wrapText="1"/>
    </xf>
    <xf numFmtId="0" fontId="0" fillId="0" borderId="20" xfId="0" applyBorder="1" applyAlignment="1">
      <alignment vertical="top" wrapText="1"/>
    </xf>
    <xf numFmtId="0" fontId="4" fillId="2" borderId="21" xfId="0" applyFont="1" applyFill="1" applyBorder="1" applyAlignment="1">
      <alignment horizontal="center" wrapText="1"/>
    </xf>
    <xf numFmtId="0" fontId="4" fillId="2" borderId="19" xfId="0" applyFont="1" applyFill="1" applyBorder="1" applyAlignment="1">
      <alignment horizontal="center" wrapText="1"/>
    </xf>
    <xf numFmtId="0" fontId="5" fillId="0" borderId="19" xfId="0" applyFont="1" applyFill="1" applyBorder="1" applyAlignment="1">
      <alignment vertical="top"/>
    </xf>
    <xf numFmtId="0" fontId="5" fillId="0" borderId="19" xfId="0" applyFont="1" applyFill="1" applyBorder="1" applyAlignment="1">
      <alignment vertical="top" wrapText="1"/>
    </xf>
    <xf numFmtId="0" fontId="5" fillId="0" borderId="20" xfId="0" applyFont="1" applyFill="1" applyBorder="1" applyAlignment="1">
      <alignment vertical="top" wrapText="1"/>
    </xf>
    <xf numFmtId="0" fontId="5" fillId="0" borderId="14"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0" fontId="5" fillId="0" borderId="10" xfId="0" applyFont="1" applyFill="1" applyBorder="1" applyAlignment="1">
      <alignment vertical="top" wrapText="1"/>
    </xf>
    <xf numFmtId="0" fontId="5" fillId="0" borderId="18" xfId="0" applyFont="1" applyFill="1" applyBorder="1" applyAlignment="1">
      <alignment vertical="top" wrapText="1"/>
    </xf>
    <xf numFmtId="0" fontId="5" fillId="0" borderId="10" xfId="0" applyFont="1" applyBorder="1" applyAlignment="1">
      <alignment vertical="top" wrapText="1"/>
    </xf>
    <xf numFmtId="0" fontId="5" fillId="0" borderId="18" xfId="0" applyFont="1"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19" xfId="0" applyFont="1" applyFill="1" applyBorder="1" applyAlignment="1">
      <alignment vertical="top" wrapText="1"/>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8" xfId="0" applyBorder="1" applyAlignment="1">
      <alignment vertical="top" wrapText="1"/>
    </xf>
    <xf numFmtId="17" fontId="0" fillId="0" borderId="19" xfId="0" applyNumberFormat="1" applyBorder="1" applyAlignment="1">
      <alignment horizontal="left" vertical="top" wrapText="1"/>
    </xf>
    <xf numFmtId="0" fontId="0" fillId="0" borderId="0" xfId="0" applyFill="1" applyBorder="1" applyAlignment="1">
      <alignment vertical="top" wrapText="1"/>
    </xf>
    <xf numFmtId="0" fontId="0" fillId="0" borderId="10" xfId="0" applyBorder="1" applyAlignment="1">
      <alignment vertical="top" wrapText="1"/>
    </xf>
    <xf numFmtId="0" fontId="0" fillId="0" borderId="0" xfId="0" applyBorder="1" applyAlignment="1">
      <alignment vertical="top"/>
    </xf>
    <xf numFmtId="0" fontId="5" fillId="0" borderId="22" xfId="0" applyFont="1" applyFill="1" applyBorder="1" applyAlignment="1">
      <alignment vertical="top" wrapText="1"/>
    </xf>
    <xf numFmtId="0" fontId="5" fillId="0" borderId="21" xfId="0" applyFont="1" applyFill="1" applyBorder="1" applyAlignment="1">
      <alignment vertical="top" wrapText="1"/>
    </xf>
    <xf numFmtId="0" fontId="5" fillId="0" borderId="23" xfId="0" applyFont="1" applyFill="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5" fillId="0" borderId="23" xfId="0" applyFont="1" applyBorder="1" applyAlignment="1">
      <alignment vertical="top" wrapText="1"/>
    </xf>
    <xf numFmtId="0" fontId="0" fillId="0" borderId="22" xfId="0" applyBorder="1" applyAlignment="1">
      <alignment vertical="top" wrapText="1"/>
    </xf>
    <xf numFmtId="17" fontId="0" fillId="0" borderId="19" xfId="0" applyNumberFormat="1" applyBorder="1" applyAlignment="1">
      <alignment horizontal="left" vertical="top"/>
    </xf>
    <xf numFmtId="17" fontId="0" fillId="0" borderId="18" xfId="0" applyNumberFormat="1" applyBorder="1" applyAlignment="1">
      <alignment horizontal="left" vertical="top"/>
    </xf>
    <xf numFmtId="17" fontId="0" fillId="0" borderId="18" xfId="0" applyNumberFormat="1" applyBorder="1" applyAlignment="1">
      <alignment horizontal="left" vertical="top" wrapText="1"/>
    </xf>
    <xf numFmtId="0" fontId="0" fillId="0" borderId="19" xfId="0" applyBorder="1" applyAlignment="1">
      <alignment horizontal="left" vertical="top"/>
    </xf>
    <xf numFmtId="0" fontId="0" fillId="0" borderId="10" xfId="0" applyBorder="1" applyAlignment="1">
      <alignment vertical="top"/>
    </xf>
    <xf numFmtId="17" fontId="0" fillId="0" borderId="20" xfId="0" applyNumberFormat="1" applyBorder="1" applyAlignment="1">
      <alignment horizontal="left" vertical="top" wrapText="1"/>
    </xf>
    <xf numFmtId="17" fontId="0" fillId="0" borderId="20" xfId="0" applyNumberFormat="1" applyBorder="1" applyAlignment="1">
      <alignment horizontal="left" vertical="top"/>
    </xf>
    <xf numFmtId="0" fontId="7" fillId="0" borderId="22" xfId="0" applyFont="1" applyFill="1" applyBorder="1" applyAlignment="1">
      <alignment vertical="top" wrapText="1"/>
    </xf>
    <xf numFmtId="0" fontId="7" fillId="0" borderId="21" xfId="0" applyFont="1" applyFill="1" applyBorder="1" applyAlignment="1">
      <alignment vertical="top" wrapText="1"/>
    </xf>
    <xf numFmtId="0" fontId="5" fillId="0" borderId="24" xfId="0" applyFont="1" applyFill="1" applyBorder="1" applyAlignment="1">
      <alignment vertical="top" wrapText="1"/>
    </xf>
    <xf numFmtId="17" fontId="0" fillId="0" borderId="12" xfId="0" applyNumberFormat="1" applyBorder="1" applyAlignment="1">
      <alignment horizontal="left" vertical="top" wrapText="1"/>
    </xf>
    <xf numFmtId="17" fontId="5" fillId="0" borderId="12" xfId="0" applyNumberFormat="1" applyFont="1" applyBorder="1" applyAlignment="1">
      <alignment horizontal="left" vertical="top" wrapText="1"/>
    </xf>
    <xf numFmtId="17" fontId="5" fillId="0" borderId="17" xfId="0" applyNumberFormat="1" applyFont="1" applyBorder="1" applyAlignment="1">
      <alignment horizontal="left" vertical="top" wrapText="1"/>
    </xf>
    <xf numFmtId="0" fontId="18" fillId="0" borderId="0" xfId="0" applyFont="1" applyFill="1" applyBorder="1" applyAlignment="1">
      <alignment vertical="top" wrapText="1"/>
    </xf>
    <xf numFmtId="0" fontId="0" fillId="0" borderId="18" xfId="0" applyBorder="1" applyAlignment="1">
      <alignment vertical="top"/>
    </xf>
    <xf numFmtId="0" fontId="5" fillId="0" borderId="8" xfId="0" applyFont="1" applyFill="1" applyBorder="1" applyAlignment="1">
      <alignment vertical="top" wrapText="1"/>
    </xf>
    <xf numFmtId="0" fontId="0" fillId="0" borderId="21" xfId="0" applyBorder="1" applyAlignment="1">
      <alignment vertical="top"/>
    </xf>
    <xf numFmtId="0" fontId="0" fillId="0" borderId="23" xfId="0" applyBorder="1" applyAlignment="1">
      <alignment vertical="top"/>
    </xf>
    <xf numFmtId="0" fontId="7" fillId="0" borderId="22" xfId="0" applyFont="1" applyBorder="1" applyAlignment="1">
      <alignment vertical="top"/>
    </xf>
    <xf numFmtId="0" fontId="0" fillId="0" borderId="25" xfId="0" applyBorder="1" applyAlignment="1">
      <alignment vertical="top" wrapText="1"/>
    </xf>
    <xf numFmtId="0" fontId="7" fillId="0" borderId="22" xfId="0" applyFont="1" applyBorder="1" applyAlignment="1">
      <alignment vertical="top" wrapText="1"/>
    </xf>
    <xf numFmtId="0" fontId="7" fillId="0" borderId="21" xfId="0" applyFont="1" applyBorder="1" applyAlignment="1">
      <alignment vertical="top" wrapText="1"/>
    </xf>
    <xf numFmtId="0" fontId="7" fillId="0" borderId="19" xfId="0" applyFont="1" applyBorder="1" applyAlignment="1">
      <alignment vertical="top" wrapText="1"/>
    </xf>
    <xf numFmtId="0" fontId="7" fillId="0" borderId="18" xfId="0" applyFont="1" applyBorder="1" applyAlignment="1">
      <alignment vertical="top" wrapText="1"/>
    </xf>
    <xf numFmtId="0" fontId="7" fillId="0" borderId="20" xfId="0" applyFont="1" applyBorder="1" applyAlignment="1">
      <alignment vertical="top" wrapText="1"/>
    </xf>
    <xf numFmtId="0" fontId="7" fillId="0" borderId="23" xfId="0" applyFont="1" applyBorder="1" applyAlignment="1">
      <alignment vertical="top" wrapText="1"/>
    </xf>
    <xf numFmtId="0" fontId="7" fillId="0" borderId="21" xfId="0" applyFont="1" applyBorder="1" applyAlignment="1">
      <alignment vertical="top"/>
    </xf>
    <xf numFmtId="0" fontId="7" fillId="0" borderId="0" xfId="0" applyFont="1" applyBorder="1" applyAlignment="1">
      <alignment horizontal="left" vertical="top"/>
    </xf>
    <xf numFmtId="0" fontId="7" fillId="0" borderId="0" xfId="0" applyFont="1" applyBorder="1" applyAlignment="1">
      <alignment vertical="top" wrapText="1"/>
    </xf>
    <xf numFmtId="0" fontId="5" fillId="0" borderId="17" xfId="0" applyFont="1" applyFill="1" applyBorder="1" applyAlignment="1">
      <alignment vertical="top" wrapText="1"/>
    </xf>
    <xf numFmtId="0" fontId="7" fillId="0" borderId="19" xfId="0" applyFont="1" applyBorder="1" applyAlignment="1">
      <alignment horizontal="left" vertical="top" wrapText="1"/>
    </xf>
    <xf numFmtId="0" fontId="7" fillId="0" borderId="10" xfId="0" applyFont="1" applyBorder="1" applyAlignment="1">
      <alignment horizontal="left" vertical="top"/>
    </xf>
    <xf numFmtId="0" fontId="7" fillId="0" borderId="12" xfId="0" applyFont="1" applyBorder="1" applyAlignment="1">
      <alignment horizontal="left" vertical="top" wrapText="1"/>
    </xf>
    <xf numFmtId="0" fontId="5"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horizontal="left" vertical="top"/>
    </xf>
    <xf numFmtId="0" fontId="0" fillId="0" borderId="9" xfId="0" applyBorder="1" applyAlignment="1">
      <alignment vertical="top" wrapText="1"/>
    </xf>
    <xf numFmtId="10" fontId="5" fillId="4" borderId="19" xfId="0" applyNumberFormat="1" applyFont="1" applyFill="1" applyBorder="1" applyAlignment="1">
      <alignment horizontal="left" vertical="top" wrapText="1"/>
    </xf>
    <xf numFmtId="0" fontId="5" fillId="4" borderId="0" xfId="0" applyFont="1" applyFill="1" applyBorder="1" applyAlignment="1">
      <alignment vertical="top" wrapText="1"/>
    </xf>
    <xf numFmtId="0" fontId="5" fillId="4" borderId="19" xfId="0" applyFont="1" applyFill="1" applyBorder="1" applyAlignment="1">
      <alignment vertical="top" wrapText="1"/>
    </xf>
    <xf numFmtId="0" fontId="0" fillId="4" borderId="0" xfId="0" applyFill="1" applyBorder="1" applyAlignment="1">
      <alignment vertical="top" wrapText="1"/>
    </xf>
    <xf numFmtId="0" fontId="7" fillId="4" borderId="22" xfId="0" applyFont="1" applyFill="1" applyBorder="1" applyAlignment="1">
      <alignment vertical="top" wrapText="1"/>
    </xf>
    <xf numFmtId="0" fontId="0" fillId="4" borderId="8" xfId="0" applyFill="1" applyBorder="1" applyAlignment="1">
      <alignment vertical="top" wrapText="1"/>
    </xf>
    <xf numFmtId="10" fontId="5" fillId="4" borderId="18" xfId="0" applyNumberFormat="1" applyFont="1" applyFill="1" applyBorder="1" applyAlignment="1">
      <alignment horizontal="left" vertical="top" wrapText="1"/>
    </xf>
    <xf numFmtId="0" fontId="5" fillId="4" borderId="10" xfId="0" applyFont="1" applyFill="1" applyBorder="1" applyAlignment="1">
      <alignment vertical="top" wrapText="1"/>
    </xf>
    <xf numFmtId="0" fontId="5" fillId="4" borderId="18" xfId="0" applyFont="1" applyFill="1" applyBorder="1" applyAlignment="1">
      <alignment vertical="top" wrapText="1"/>
    </xf>
    <xf numFmtId="0" fontId="0" fillId="4" borderId="18" xfId="0" applyFill="1" applyBorder="1" applyAlignment="1">
      <alignment vertical="top" wrapText="1"/>
    </xf>
    <xf numFmtId="0" fontId="7" fillId="4" borderId="21" xfId="0" applyFont="1" applyFill="1" applyBorder="1" applyAlignment="1">
      <alignment vertical="top" wrapText="1"/>
    </xf>
    <xf numFmtId="0" fontId="5" fillId="5" borderId="0" xfId="0" applyFont="1" applyFill="1" applyBorder="1" applyAlignment="1">
      <alignment vertical="top" wrapText="1"/>
    </xf>
    <xf numFmtId="0" fontId="5" fillId="5" borderId="19" xfId="0" applyFont="1" applyFill="1" applyBorder="1" applyAlignment="1">
      <alignment vertical="top" wrapText="1"/>
    </xf>
    <xf numFmtId="0" fontId="5" fillId="5" borderId="22" xfId="0" applyFont="1" applyFill="1" applyBorder="1" applyAlignment="1">
      <alignment vertical="top" wrapText="1"/>
    </xf>
    <xf numFmtId="0" fontId="0" fillId="5" borderId="0" xfId="0" applyFill="1" applyBorder="1" applyAlignment="1">
      <alignment vertical="top" wrapText="1"/>
    </xf>
    <xf numFmtId="0" fontId="5" fillId="5" borderId="10" xfId="0" applyFont="1" applyFill="1" applyBorder="1" applyAlignment="1">
      <alignment vertical="top" wrapText="1"/>
    </xf>
    <xf numFmtId="0" fontId="5" fillId="5" borderId="18" xfId="0" applyFont="1" applyFill="1" applyBorder="1" applyAlignment="1">
      <alignment vertical="top" wrapText="1"/>
    </xf>
    <xf numFmtId="0" fontId="0" fillId="5" borderId="18" xfId="0" applyFill="1" applyBorder="1" applyAlignment="1">
      <alignment vertical="top" wrapText="1"/>
    </xf>
    <xf numFmtId="0" fontId="0" fillId="6" borderId="0" xfId="0" applyFill="1" applyBorder="1" applyAlignment="1">
      <alignment vertical="top" wrapText="1"/>
    </xf>
    <xf numFmtId="0" fontId="5" fillId="6" borderId="18" xfId="0" applyFont="1" applyFill="1" applyBorder="1" applyAlignment="1">
      <alignment vertical="top" wrapText="1"/>
    </xf>
    <xf numFmtId="0" fontId="0" fillId="6" borderId="18" xfId="0" applyFill="1" applyBorder="1" applyAlignment="1">
      <alignment vertical="top" wrapText="1"/>
    </xf>
    <xf numFmtId="0" fontId="7" fillId="0" borderId="18" xfId="0" applyFont="1" applyFill="1" applyBorder="1" applyAlignment="1">
      <alignment vertical="top" wrapText="1"/>
    </xf>
    <xf numFmtId="0" fontId="7" fillId="0" borderId="20" xfId="0" applyFont="1" applyFill="1" applyBorder="1" applyAlignment="1">
      <alignment vertical="top" wrapText="1"/>
    </xf>
    <xf numFmtId="10" fontId="5" fillId="4" borderId="27" xfId="0" applyNumberFormat="1" applyFont="1" applyFill="1" applyBorder="1" applyAlignment="1">
      <alignment horizontal="left" vertical="top" wrapText="1"/>
    </xf>
    <xf numFmtId="0" fontId="5" fillId="4" borderId="28" xfId="0" applyFont="1" applyFill="1" applyBorder="1" applyAlignment="1">
      <alignment vertical="top" wrapText="1"/>
    </xf>
    <xf numFmtId="0" fontId="5" fillId="4" borderId="27" xfId="0" applyFont="1" applyFill="1" applyBorder="1" applyAlignment="1">
      <alignment vertical="top" wrapText="1"/>
    </xf>
    <xf numFmtId="0" fontId="0" fillId="4" borderId="28" xfId="0" applyFill="1" applyBorder="1" applyAlignment="1">
      <alignment vertical="top" wrapText="1"/>
    </xf>
    <xf numFmtId="0" fontId="7" fillId="4" borderId="29" xfId="0" applyFont="1" applyFill="1" applyBorder="1" applyAlignment="1">
      <alignment vertical="top" wrapText="1"/>
    </xf>
    <xf numFmtId="0" fontId="0" fillId="4" borderId="0" xfId="0" applyFill="1" applyAlignment="1">
      <alignment vertical="top" wrapText="1"/>
    </xf>
    <xf numFmtId="0" fontId="0" fillId="4" borderId="10" xfId="0" applyFill="1" applyBorder="1" applyAlignment="1">
      <alignment vertical="top" wrapText="1"/>
    </xf>
    <xf numFmtId="0" fontId="5" fillId="4" borderId="22" xfId="0" applyFont="1" applyFill="1" applyBorder="1" applyAlignment="1">
      <alignment vertical="top" wrapText="1"/>
    </xf>
    <xf numFmtId="0" fontId="0" fillId="4" borderId="19" xfId="0" applyFill="1" applyBorder="1" applyAlignment="1">
      <alignment vertical="top" wrapText="1"/>
    </xf>
    <xf numFmtId="0" fontId="0" fillId="4" borderId="19" xfId="0" applyFill="1" applyBorder="1" applyAlignment="1">
      <alignment horizontal="left" vertical="top" wrapText="1"/>
    </xf>
    <xf numFmtId="0" fontId="5" fillId="4" borderId="8" xfId="0" applyFont="1" applyFill="1" applyBorder="1" applyAlignment="1">
      <alignment horizontal="left" vertical="top" wrapText="1"/>
    </xf>
    <xf numFmtId="0" fontId="0" fillId="4" borderId="18" xfId="0" applyFill="1" applyBorder="1" applyAlignment="1">
      <alignment horizontal="left" vertical="top" wrapText="1"/>
    </xf>
    <xf numFmtId="0" fontId="7" fillId="4" borderId="18" xfId="0" applyFont="1" applyFill="1" applyBorder="1" applyAlignment="1">
      <alignment vertical="top" wrapText="1"/>
    </xf>
    <xf numFmtId="10" fontId="5" fillId="4" borderId="20" xfId="0" applyNumberFormat="1" applyFont="1" applyFill="1" applyBorder="1" applyAlignment="1">
      <alignment horizontal="left" vertical="top" wrapText="1"/>
    </xf>
    <xf numFmtId="0" fontId="5" fillId="4" borderId="11" xfId="0" applyFont="1" applyFill="1" applyBorder="1" applyAlignment="1">
      <alignment vertical="top" wrapText="1"/>
    </xf>
    <xf numFmtId="0" fontId="5" fillId="4" borderId="20" xfId="0" applyFont="1" applyFill="1" applyBorder="1" applyAlignment="1">
      <alignment vertical="top" wrapText="1"/>
    </xf>
    <xf numFmtId="0" fontId="7" fillId="4" borderId="20" xfId="0" applyFont="1" applyFill="1" applyBorder="1" applyAlignment="1">
      <alignment vertical="top" wrapText="1"/>
    </xf>
    <xf numFmtId="0" fontId="5" fillId="5" borderId="12" xfId="0" applyFont="1" applyFill="1" applyBorder="1" applyAlignment="1">
      <alignment vertical="top" wrapText="1"/>
    </xf>
    <xf numFmtId="0" fontId="0" fillId="5" borderId="19" xfId="0" applyFill="1" applyBorder="1" applyAlignment="1">
      <alignment horizontal="left" vertical="top"/>
    </xf>
    <xf numFmtId="0" fontId="0" fillId="5" borderId="0" xfId="0" applyFill="1" applyBorder="1" applyAlignment="1">
      <alignment vertical="top"/>
    </xf>
    <xf numFmtId="0" fontId="0" fillId="5" borderId="0" xfId="0" applyFill="1" applyAlignment="1">
      <alignment vertical="top" wrapText="1"/>
    </xf>
    <xf numFmtId="17" fontId="0" fillId="5" borderId="18" xfId="0" applyNumberFormat="1" applyFill="1" applyBorder="1" applyAlignment="1">
      <alignment horizontal="left" vertical="top" wrapText="1"/>
    </xf>
    <xf numFmtId="0" fontId="5" fillId="5" borderId="21" xfId="0" applyFont="1" applyFill="1" applyBorder="1" applyAlignment="1">
      <alignment vertical="top" wrapText="1"/>
    </xf>
    <xf numFmtId="17" fontId="0" fillId="5" borderId="19" xfId="0" applyNumberFormat="1" applyFill="1" applyBorder="1" applyAlignment="1">
      <alignment horizontal="left" vertical="top" wrapText="1"/>
    </xf>
    <xf numFmtId="0" fontId="0" fillId="5" borderId="10" xfId="0" applyFill="1" applyBorder="1" applyAlignment="1">
      <alignment vertical="top"/>
    </xf>
    <xf numFmtId="0" fontId="5" fillId="5" borderId="20" xfId="0" applyFont="1" applyFill="1" applyBorder="1" applyAlignment="1">
      <alignment vertical="top" wrapText="1"/>
    </xf>
    <xf numFmtId="0" fontId="5" fillId="5" borderId="11" xfId="0" applyFont="1" applyFill="1" applyBorder="1" applyAlignment="1">
      <alignment vertical="top" wrapText="1"/>
    </xf>
    <xf numFmtId="17" fontId="0" fillId="5" borderId="20" xfId="0" applyNumberFormat="1" applyFill="1" applyBorder="1" applyAlignment="1">
      <alignment horizontal="left" vertical="top" wrapText="1"/>
    </xf>
    <xf numFmtId="0" fontId="0" fillId="5" borderId="11" xfId="0" applyFill="1" applyBorder="1" applyAlignment="1">
      <alignment vertical="top"/>
    </xf>
    <xf numFmtId="0" fontId="5" fillId="5" borderId="23" xfId="0" applyFont="1" applyFill="1" applyBorder="1" applyAlignment="1">
      <alignment vertical="top" wrapText="1"/>
    </xf>
    <xf numFmtId="0" fontId="5" fillId="3" borderId="19" xfId="0" applyFont="1" applyFill="1" applyBorder="1" applyAlignment="1">
      <alignment vertical="top"/>
    </xf>
    <xf numFmtId="0" fontId="5" fillId="3" borderId="0" xfId="0" applyFont="1" applyFill="1" applyBorder="1" applyAlignment="1">
      <alignment vertical="top"/>
    </xf>
    <xf numFmtId="0" fontId="5" fillId="3" borderId="22" xfId="0" applyFont="1" applyFill="1" applyBorder="1" applyAlignment="1">
      <alignment vertical="top" wrapText="1"/>
    </xf>
    <xf numFmtId="0" fontId="7" fillId="3" borderId="22" xfId="0" applyFont="1" applyFill="1" applyBorder="1" applyAlignment="1">
      <alignment vertical="top"/>
    </xf>
    <xf numFmtId="0" fontId="0" fillId="3" borderId="18" xfId="0" applyFill="1" applyBorder="1" applyAlignment="1">
      <alignment vertical="top" wrapText="1"/>
    </xf>
    <xf numFmtId="0" fontId="0" fillId="3" borderId="0" xfId="0" applyFill="1" applyBorder="1" applyAlignment="1">
      <alignment vertical="top"/>
    </xf>
    <xf numFmtId="0" fontId="0" fillId="3" borderId="0" xfId="0" applyFill="1" applyAlignment="1">
      <alignment vertical="top"/>
    </xf>
    <xf numFmtId="0" fontId="5" fillId="3" borderId="18" xfId="0" applyFont="1" applyFill="1" applyBorder="1" applyAlignment="1">
      <alignment vertical="top"/>
    </xf>
    <xf numFmtId="0" fontId="5" fillId="3" borderId="10" xfId="0" applyFont="1" applyFill="1" applyBorder="1" applyAlignment="1">
      <alignment vertical="top"/>
    </xf>
    <xf numFmtId="0" fontId="5" fillId="3" borderId="21" xfId="0" applyFont="1" applyFill="1" applyBorder="1" applyAlignment="1">
      <alignment vertical="top" wrapText="1"/>
    </xf>
    <xf numFmtId="0" fontId="7" fillId="3" borderId="18" xfId="0" applyFont="1" applyFill="1" applyBorder="1" applyAlignment="1">
      <alignment vertical="top"/>
    </xf>
    <xf numFmtId="0" fontId="5" fillId="3" borderId="20" xfId="0" applyFont="1" applyFill="1" applyBorder="1" applyAlignment="1">
      <alignment vertical="top"/>
    </xf>
    <xf numFmtId="0" fontId="5" fillId="3" borderId="11" xfId="0" applyFont="1" applyFill="1" applyBorder="1" applyAlignment="1">
      <alignment vertical="top"/>
    </xf>
    <xf numFmtId="0" fontId="5" fillId="3" borderId="23" xfId="0" applyFont="1" applyFill="1" applyBorder="1" applyAlignment="1">
      <alignment vertical="top" wrapText="1"/>
    </xf>
    <xf numFmtId="0" fontId="7" fillId="3" borderId="20" xfId="0" applyFont="1" applyFill="1" applyBorder="1" applyAlignment="1">
      <alignment vertical="top"/>
    </xf>
    <xf numFmtId="0" fontId="0" fillId="3" borderId="25" xfId="0" applyFill="1" applyBorder="1" applyAlignment="1">
      <alignment vertical="top" wrapText="1"/>
    </xf>
    <xf numFmtId="0" fontId="5" fillId="6" borderId="30" xfId="0" applyFont="1" applyFill="1" applyBorder="1" applyAlignment="1">
      <alignment vertical="top" wrapText="1"/>
    </xf>
    <xf numFmtId="0" fontId="5" fillId="6" borderId="31" xfId="0" applyFont="1" applyFill="1" applyBorder="1" applyAlignment="1">
      <alignment vertical="top" wrapText="1"/>
    </xf>
    <xf numFmtId="0" fontId="7" fillId="6" borderId="32" xfId="0" applyFont="1" applyFill="1" applyBorder="1" applyAlignment="1">
      <alignment vertical="top" wrapText="1"/>
    </xf>
    <xf numFmtId="0" fontId="0" fillId="6" borderId="0" xfId="0" applyFill="1" applyAlignment="1">
      <alignment vertical="top" wrapText="1"/>
    </xf>
    <xf numFmtId="0" fontId="5" fillId="6" borderId="20" xfId="0" applyFont="1" applyFill="1" applyBorder="1" applyAlignment="1">
      <alignment vertical="top" wrapText="1"/>
    </xf>
    <xf numFmtId="0" fontId="5" fillId="6" borderId="11" xfId="0" applyFont="1" applyFill="1" applyBorder="1" applyAlignment="1">
      <alignment vertical="top" wrapText="1"/>
    </xf>
    <xf numFmtId="0" fontId="7" fillId="6" borderId="20" xfId="0" applyFont="1" applyFill="1" applyBorder="1" applyAlignment="1">
      <alignment vertical="top" wrapText="1"/>
    </xf>
    <xf numFmtId="0" fontId="7" fillId="6" borderId="23" xfId="0" applyFont="1" applyFill="1" applyBorder="1" applyAlignment="1">
      <alignment vertical="top"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7" fillId="0" borderId="9" xfId="0" applyFont="1" applyFill="1" applyBorder="1" applyAlignment="1">
      <alignment vertical="top" wrapText="1"/>
    </xf>
    <xf numFmtId="0" fontId="7" fillId="5" borderId="19" xfId="0" applyFont="1" applyFill="1" applyBorder="1" applyAlignment="1">
      <alignment vertical="top" wrapText="1"/>
    </xf>
    <xf numFmtId="0" fontId="7" fillId="5" borderId="18" xfId="0" applyFont="1" applyFill="1" applyBorder="1" applyAlignment="1">
      <alignment vertical="top" wrapText="1"/>
    </xf>
    <xf numFmtId="0" fontId="7" fillId="5" borderId="9" xfId="0" applyFont="1" applyFill="1" applyBorder="1" applyAlignment="1">
      <alignment vertical="top" wrapText="1"/>
    </xf>
    <xf numFmtId="0" fontId="5" fillId="5" borderId="19" xfId="0" applyFont="1" applyFill="1" applyBorder="1" applyAlignment="1">
      <alignment horizontal="left" vertical="top" wrapText="1"/>
    </xf>
    <xf numFmtId="0" fontId="7" fillId="5" borderId="20" xfId="0" applyFont="1" applyFill="1" applyBorder="1" applyAlignment="1">
      <alignment vertical="top" wrapText="1"/>
    </xf>
    <xf numFmtId="0" fontId="7" fillId="3" borderId="19" xfId="0" applyFont="1" applyFill="1" applyBorder="1" applyAlignment="1">
      <alignment vertical="top" wrapText="1"/>
    </xf>
    <xf numFmtId="0" fontId="7" fillId="3" borderId="18" xfId="0" applyFont="1" applyFill="1" applyBorder="1" applyAlignment="1">
      <alignment vertical="top" wrapText="1"/>
    </xf>
    <xf numFmtId="0" fontId="7" fillId="3" borderId="20" xfId="0" applyFont="1" applyFill="1" applyBorder="1" applyAlignment="1">
      <alignment vertical="top" wrapText="1"/>
    </xf>
    <xf numFmtId="0" fontId="7" fillId="6" borderId="30" xfId="0" applyFont="1" applyFill="1" applyBorder="1" applyAlignment="1">
      <alignment vertical="top" wrapText="1"/>
    </xf>
    <xf numFmtId="0" fontId="5" fillId="6" borderId="19" xfId="0" applyFont="1" applyFill="1" applyBorder="1" applyAlignment="1">
      <alignment horizontal="left" vertical="top" wrapText="1"/>
    </xf>
    <xf numFmtId="0" fontId="7" fillId="4" borderId="27" xfId="0" applyFont="1" applyFill="1" applyBorder="1" applyAlignment="1">
      <alignment vertical="top" wrapText="1"/>
    </xf>
    <xf numFmtId="0" fontId="7" fillId="4" borderId="19" xfId="0" applyFont="1" applyFill="1" applyBorder="1" applyAlignment="1">
      <alignment vertical="top" wrapText="1"/>
    </xf>
    <xf numFmtId="0" fontId="7" fillId="0" borderId="18" xfId="0" applyFont="1" applyBorder="1" applyAlignment="1">
      <alignment horizontal="left" vertical="top" wrapText="1"/>
    </xf>
    <xf numFmtId="0" fontId="7" fillId="0" borderId="17" xfId="0" applyFont="1" applyBorder="1" applyAlignment="1">
      <alignment horizontal="left" vertical="top" wrapText="1"/>
    </xf>
    <xf numFmtId="0" fontId="0" fillId="0" borderId="0" xfId="0" applyFill="1" applyAlignment="1">
      <alignment wrapText="1"/>
    </xf>
    <xf numFmtId="0" fontId="0" fillId="0" borderId="0" xfId="0" applyAlignment="1">
      <alignment wrapText="1"/>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0" fillId="0" borderId="0" xfId="0" applyAlignment="1">
      <alignment horizontal="left" vertical="justify" wrapText="1"/>
    </xf>
    <xf numFmtId="0" fontId="0" fillId="0" borderId="0" xfId="0" applyAlignment="1">
      <alignment horizontal="left"/>
    </xf>
    <xf numFmtId="0" fontId="4" fillId="7" borderId="7" xfId="0" applyFont="1" applyFill="1" applyBorder="1" applyAlignment="1">
      <alignment horizontal="center" vertical="center"/>
    </xf>
    <xf numFmtId="0" fontId="4" fillId="7"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6"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563880</xdr:colOff>
      <xdr:row>2</xdr:row>
      <xdr:rowOff>38100</xdr:rowOff>
    </xdr:from>
    <xdr:to>
      <xdr:col>12</xdr:col>
      <xdr:colOff>388620</xdr:colOff>
      <xdr:row>13</xdr:row>
      <xdr:rowOff>38100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9240" y="426720"/>
          <a:ext cx="5311140"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44" workbookViewId="0">
      <selection activeCell="C55" sqref="C55"/>
    </sheetView>
  </sheetViews>
  <sheetFormatPr defaultColWidth="9.109375" defaultRowHeight="13.2" x14ac:dyDescent="0.25"/>
  <cols>
    <col min="1" max="1" width="17.33203125" style="125" customWidth="1"/>
    <col min="2" max="2" width="12.88671875" style="125" customWidth="1"/>
    <col min="3" max="3" width="15.6640625" style="125" customWidth="1"/>
    <col min="4" max="4" width="10.44140625" style="125" customWidth="1"/>
    <col min="5" max="5" width="13.44140625" style="125" customWidth="1"/>
    <col min="6" max="6" width="14.109375" style="125" customWidth="1"/>
    <col min="7" max="7" width="13.6640625" style="125" customWidth="1"/>
    <col min="8" max="8" width="21" style="118" customWidth="1"/>
    <col min="9" max="9" width="19.5546875" style="125" customWidth="1"/>
    <col min="10" max="16384" width="9.109375" style="125"/>
  </cols>
  <sheetData>
    <row r="1" spans="1:9" customFormat="1" ht="17.399999999999999" x14ac:dyDescent="0.3">
      <c r="A1" s="23" t="s">
        <v>201</v>
      </c>
      <c r="H1" s="118"/>
    </row>
    <row r="2" spans="1:9" customFormat="1" ht="27.75" customHeight="1" x14ac:dyDescent="0.25">
      <c r="A2" s="136" t="s">
        <v>207</v>
      </c>
      <c r="B2" s="97" t="s">
        <v>308</v>
      </c>
      <c r="C2" s="138" t="s">
        <v>208</v>
      </c>
      <c r="D2" s="97" t="s">
        <v>209</v>
      </c>
      <c r="E2" s="138" t="s">
        <v>210</v>
      </c>
      <c r="F2" s="100" t="s">
        <v>211</v>
      </c>
      <c r="G2" s="149" t="s">
        <v>212</v>
      </c>
      <c r="H2" s="100" t="s">
        <v>571</v>
      </c>
      <c r="I2" s="148" t="s">
        <v>213</v>
      </c>
    </row>
    <row r="3" spans="1:9" s="157" customFormat="1" ht="25.5" customHeight="1" x14ac:dyDescent="0.25">
      <c r="A3" s="153" t="s">
        <v>648</v>
      </c>
      <c r="B3" s="154" t="s">
        <v>304</v>
      </c>
      <c r="C3" s="155" t="s">
        <v>218</v>
      </c>
      <c r="D3" s="154" t="s">
        <v>519</v>
      </c>
      <c r="E3" s="155" t="s">
        <v>508</v>
      </c>
      <c r="F3" s="156" t="s">
        <v>309</v>
      </c>
      <c r="G3" s="151" t="s">
        <v>311</v>
      </c>
      <c r="H3" s="119" t="s">
        <v>195</v>
      </c>
      <c r="I3" s="155" t="s">
        <v>305</v>
      </c>
    </row>
    <row r="4" spans="1:9" s="157" customFormat="1" ht="25.5" customHeight="1" x14ac:dyDescent="0.25">
      <c r="A4" s="127" t="s">
        <v>648</v>
      </c>
      <c r="B4" s="156" t="s">
        <v>304</v>
      </c>
      <c r="C4" s="151" t="s">
        <v>218</v>
      </c>
      <c r="D4" s="156" t="s">
        <v>519</v>
      </c>
      <c r="E4" s="151" t="s">
        <v>509</v>
      </c>
      <c r="F4" s="156" t="s">
        <v>309</v>
      </c>
      <c r="G4" s="151" t="s">
        <v>311</v>
      </c>
      <c r="H4" s="119" t="s">
        <v>195</v>
      </c>
      <c r="I4" s="151" t="s">
        <v>305</v>
      </c>
    </row>
    <row r="5" spans="1:9" s="158" customFormat="1" ht="25.5" customHeight="1" x14ac:dyDescent="0.25">
      <c r="A5" s="127" t="s">
        <v>648</v>
      </c>
      <c r="B5" s="156" t="s">
        <v>304</v>
      </c>
      <c r="C5" s="151" t="s">
        <v>218</v>
      </c>
      <c r="D5" s="156" t="s">
        <v>520</v>
      </c>
      <c r="E5" s="151" t="s">
        <v>214</v>
      </c>
      <c r="F5" s="156" t="s">
        <v>215</v>
      </c>
      <c r="G5" s="151" t="s">
        <v>311</v>
      </c>
      <c r="H5" s="119" t="s">
        <v>195</v>
      </c>
      <c r="I5" s="151" t="s">
        <v>306</v>
      </c>
    </row>
    <row r="6" spans="1:9" s="158" customFormat="1" ht="25.5" customHeight="1" x14ac:dyDescent="0.25">
      <c r="A6" s="127" t="s">
        <v>648</v>
      </c>
      <c r="B6" s="156" t="s">
        <v>304</v>
      </c>
      <c r="C6" s="151" t="s">
        <v>218</v>
      </c>
      <c r="D6" s="156" t="s">
        <v>520</v>
      </c>
      <c r="E6" s="151" t="s">
        <v>509</v>
      </c>
      <c r="F6" s="156" t="s">
        <v>215</v>
      </c>
      <c r="G6" s="151" t="s">
        <v>311</v>
      </c>
      <c r="H6" s="119" t="s">
        <v>195</v>
      </c>
      <c r="I6" s="151" t="s">
        <v>306</v>
      </c>
    </row>
    <row r="7" spans="1:9" s="158" customFormat="1" ht="25.5" customHeight="1" x14ac:dyDescent="0.25">
      <c r="A7" s="127" t="s">
        <v>648</v>
      </c>
      <c r="B7" s="156" t="s">
        <v>304</v>
      </c>
      <c r="C7" s="151" t="s">
        <v>218</v>
      </c>
      <c r="D7" s="156" t="s">
        <v>520</v>
      </c>
      <c r="E7" s="151" t="s">
        <v>307</v>
      </c>
      <c r="F7" s="156" t="s">
        <v>215</v>
      </c>
      <c r="G7" s="151" t="s">
        <v>311</v>
      </c>
      <c r="H7" s="119" t="s">
        <v>195</v>
      </c>
      <c r="I7" s="151" t="s">
        <v>306</v>
      </c>
    </row>
    <row r="8" spans="1:9" s="158" customFormat="1" ht="25.5" customHeight="1" thickBot="1" x14ac:dyDescent="0.3">
      <c r="A8" s="130" t="s">
        <v>648</v>
      </c>
      <c r="B8" s="159" t="s">
        <v>304</v>
      </c>
      <c r="C8" s="152" t="s">
        <v>218</v>
      </c>
      <c r="D8" s="159" t="s">
        <v>520</v>
      </c>
      <c r="E8" s="152" t="s">
        <v>512</v>
      </c>
      <c r="F8" s="159" t="s">
        <v>215</v>
      </c>
      <c r="G8" s="152" t="s">
        <v>311</v>
      </c>
      <c r="H8" s="120" t="s">
        <v>195</v>
      </c>
      <c r="I8" s="152" t="s">
        <v>306</v>
      </c>
    </row>
    <row r="9" spans="1:9" ht="25.5" customHeight="1" x14ac:dyDescent="0.25">
      <c r="A9" s="131" t="s">
        <v>649</v>
      </c>
      <c r="B9" s="126" t="s">
        <v>304</v>
      </c>
      <c r="C9" s="140" t="s">
        <v>217</v>
      </c>
      <c r="D9" s="126" t="s">
        <v>519</v>
      </c>
      <c r="E9" s="140" t="s">
        <v>508</v>
      </c>
      <c r="F9" s="126" t="s">
        <v>309</v>
      </c>
      <c r="G9" s="140" t="s">
        <v>220</v>
      </c>
      <c r="H9" s="119" t="s">
        <v>195</v>
      </c>
      <c r="I9" s="151" t="s">
        <v>305</v>
      </c>
    </row>
    <row r="10" spans="1:9" ht="25.5" customHeight="1" thickBot="1" x14ac:dyDescent="0.3">
      <c r="A10" s="132" t="s">
        <v>649</v>
      </c>
      <c r="B10" s="129" t="s">
        <v>304</v>
      </c>
      <c r="C10" s="141" t="s">
        <v>217</v>
      </c>
      <c r="D10" s="129" t="s">
        <v>519</v>
      </c>
      <c r="E10" s="141" t="s">
        <v>509</v>
      </c>
      <c r="F10" s="129" t="s">
        <v>309</v>
      </c>
      <c r="G10" s="141" t="s">
        <v>220</v>
      </c>
      <c r="H10" s="120" t="s">
        <v>195</v>
      </c>
      <c r="I10" s="152" t="s">
        <v>305</v>
      </c>
    </row>
    <row r="11" spans="1:9" s="123" customFormat="1" ht="42" customHeight="1" x14ac:dyDescent="0.25">
      <c r="A11" s="137" t="s">
        <v>650</v>
      </c>
      <c r="B11" s="124" t="s">
        <v>304</v>
      </c>
      <c r="C11" s="139" t="s">
        <v>217</v>
      </c>
      <c r="D11" s="124" t="s">
        <v>519</v>
      </c>
      <c r="E11" s="139" t="s">
        <v>508</v>
      </c>
      <c r="F11" s="124" t="s">
        <v>309</v>
      </c>
      <c r="G11" s="139" t="s">
        <v>312</v>
      </c>
      <c r="H11" s="121" t="s">
        <v>196</v>
      </c>
      <c r="I11" s="150" t="s">
        <v>305</v>
      </c>
    </row>
    <row r="12" spans="1:9" ht="44.25" customHeight="1" x14ac:dyDescent="0.25">
      <c r="A12" s="131" t="s">
        <v>650</v>
      </c>
      <c r="B12" s="126" t="s">
        <v>304</v>
      </c>
      <c r="C12" s="140" t="s">
        <v>217</v>
      </c>
      <c r="D12" s="126" t="s">
        <v>520</v>
      </c>
      <c r="E12" s="140" t="s">
        <v>214</v>
      </c>
      <c r="F12" s="126" t="s">
        <v>600</v>
      </c>
      <c r="G12" s="140" t="s">
        <v>312</v>
      </c>
      <c r="H12" s="121" t="s">
        <v>196</v>
      </c>
      <c r="I12" s="151" t="s">
        <v>306</v>
      </c>
    </row>
    <row r="13" spans="1:9" ht="42.75" customHeight="1" x14ac:dyDescent="0.25">
      <c r="A13" s="131" t="s">
        <v>650</v>
      </c>
      <c r="B13" s="126" t="s">
        <v>304</v>
      </c>
      <c r="C13" s="140" t="s">
        <v>217</v>
      </c>
      <c r="D13" s="126" t="s">
        <v>520</v>
      </c>
      <c r="E13" s="140" t="s">
        <v>214</v>
      </c>
      <c r="F13" s="126" t="s">
        <v>604</v>
      </c>
      <c r="G13" s="140" t="s">
        <v>312</v>
      </c>
      <c r="H13" s="121" t="s">
        <v>196</v>
      </c>
      <c r="I13" s="151" t="s">
        <v>306</v>
      </c>
    </row>
    <row r="14" spans="1:9" ht="41.25" customHeight="1" thickBot="1" x14ac:dyDescent="0.3">
      <c r="A14" s="132" t="s">
        <v>650</v>
      </c>
      <c r="B14" s="129" t="s">
        <v>304</v>
      </c>
      <c r="C14" s="141" t="s">
        <v>217</v>
      </c>
      <c r="D14" s="129" t="s">
        <v>520</v>
      </c>
      <c r="E14" s="141" t="s">
        <v>214</v>
      </c>
      <c r="F14" s="129" t="s">
        <v>603</v>
      </c>
      <c r="G14" s="141" t="s">
        <v>312</v>
      </c>
      <c r="H14" s="122" t="s">
        <v>196</v>
      </c>
      <c r="I14" s="152" t="s">
        <v>306</v>
      </c>
    </row>
    <row r="15" spans="1:9" ht="25.5" customHeight="1" x14ac:dyDescent="0.25">
      <c r="A15" s="131" t="s">
        <v>651</v>
      </c>
      <c r="B15" s="126" t="s">
        <v>304</v>
      </c>
      <c r="C15" s="140" t="s">
        <v>217</v>
      </c>
      <c r="D15" s="126" t="s">
        <v>519</v>
      </c>
      <c r="E15" s="140" t="s">
        <v>508</v>
      </c>
      <c r="F15" s="126" t="s">
        <v>309</v>
      </c>
      <c r="G15" s="140" t="s">
        <v>231</v>
      </c>
      <c r="H15" s="121" t="s">
        <v>197</v>
      </c>
      <c r="I15" s="151" t="s">
        <v>305</v>
      </c>
    </row>
    <row r="16" spans="1:9" ht="25.5" customHeight="1" x14ac:dyDescent="0.25">
      <c r="A16" s="131" t="s">
        <v>651</v>
      </c>
      <c r="B16" s="126" t="s">
        <v>304</v>
      </c>
      <c r="C16" s="140" t="s">
        <v>217</v>
      </c>
      <c r="D16" s="126" t="s">
        <v>519</v>
      </c>
      <c r="E16" s="140" t="s">
        <v>509</v>
      </c>
      <c r="F16" s="126" t="s">
        <v>309</v>
      </c>
      <c r="G16" s="140" t="s">
        <v>231</v>
      </c>
      <c r="H16" s="121" t="s">
        <v>197</v>
      </c>
      <c r="I16" s="151" t="s">
        <v>305</v>
      </c>
    </row>
    <row r="17" spans="1:9" ht="25.5" customHeight="1" thickBot="1" x14ac:dyDescent="0.3">
      <c r="A17" s="132" t="s">
        <v>651</v>
      </c>
      <c r="B17" s="129" t="s">
        <v>304</v>
      </c>
      <c r="C17" s="141" t="s">
        <v>217</v>
      </c>
      <c r="D17" s="129" t="s">
        <v>519</v>
      </c>
      <c r="E17" s="141" t="s">
        <v>655</v>
      </c>
      <c r="F17" s="129" t="s">
        <v>309</v>
      </c>
      <c r="G17" s="141" t="s">
        <v>231</v>
      </c>
      <c r="H17" s="122" t="s">
        <v>197</v>
      </c>
      <c r="I17" s="152" t="s">
        <v>305</v>
      </c>
    </row>
    <row r="18" spans="1:9" ht="26.4" x14ac:dyDescent="0.25">
      <c r="A18" s="131" t="s">
        <v>652</v>
      </c>
      <c r="B18" s="126" t="s">
        <v>304</v>
      </c>
      <c r="C18" s="140" t="s">
        <v>218</v>
      </c>
      <c r="D18" s="126" t="s">
        <v>519</v>
      </c>
      <c r="E18" s="140" t="s">
        <v>508</v>
      </c>
      <c r="F18" s="126" t="s">
        <v>309</v>
      </c>
      <c r="G18" s="140" t="s">
        <v>311</v>
      </c>
      <c r="H18" s="121" t="s">
        <v>198</v>
      </c>
      <c r="I18" s="151" t="s">
        <v>305</v>
      </c>
    </row>
    <row r="19" spans="1:9" ht="26.4" x14ac:dyDescent="0.25">
      <c r="A19" s="131" t="s">
        <v>652</v>
      </c>
      <c r="B19" s="126" t="s">
        <v>304</v>
      </c>
      <c r="C19" s="140" t="s">
        <v>218</v>
      </c>
      <c r="D19" s="126" t="s">
        <v>520</v>
      </c>
      <c r="E19" s="140" t="s">
        <v>214</v>
      </c>
      <c r="F19" s="126" t="s">
        <v>215</v>
      </c>
      <c r="G19" s="140" t="s">
        <v>311</v>
      </c>
      <c r="H19" s="121" t="s">
        <v>198</v>
      </c>
      <c r="I19" s="151" t="s">
        <v>306</v>
      </c>
    </row>
    <row r="20" spans="1:9" ht="27" thickBot="1" x14ac:dyDescent="0.3">
      <c r="A20" s="132" t="s">
        <v>652</v>
      </c>
      <c r="B20" s="129" t="s">
        <v>304</v>
      </c>
      <c r="C20" s="141" t="s">
        <v>218</v>
      </c>
      <c r="D20" s="129" t="s">
        <v>520</v>
      </c>
      <c r="E20" s="141" t="s">
        <v>512</v>
      </c>
      <c r="F20" s="129" t="s">
        <v>215</v>
      </c>
      <c r="G20" s="141" t="s">
        <v>311</v>
      </c>
      <c r="H20" s="122" t="s">
        <v>198</v>
      </c>
      <c r="I20" s="152" t="s">
        <v>306</v>
      </c>
    </row>
    <row r="21" spans="1:9" ht="25.5" customHeight="1" x14ac:dyDescent="0.25">
      <c r="A21" s="131" t="s">
        <v>653</v>
      </c>
      <c r="B21" s="126" t="s">
        <v>304</v>
      </c>
      <c r="C21" s="140" t="s">
        <v>653</v>
      </c>
      <c r="D21" s="126" t="s">
        <v>289</v>
      </c>
      <c r="E21" s="140" t="s">
        <v>290</v>
      </c>
      <c r="F21" s="126" t="s">
        <v>309</v>
      </c>
      <c r="G21" s="140" t="s">
        <v>231</v>
      </c>
      <c r="H21" s="119" t="s">
        <v>195</v>
      </c>
      <c r="I21" s="140" t="s">
        <v>267</v>
      </c>
    </row>
    <row r="22" spans="1:9" ht="25.5" customHeight="1" thickBot="1" x14ac:dyDescent="0.3">
      <c r="A22" s="132" t="s">
        <v>653</v>
      </c>
      <c r="B22" s="129" t="s">
        <v>304</v>
      </c>
      <c r="C22" s="141" t="s">
        <v>653</v>
      </c>
      <c r="D22" s="129" t="s">
        <v>289</v>
      </c>
      <c r="E22" s="141" t="s">
        <v>291</v>
      </c>
      <c r="F22" s="129" t="s">
        <v>309</v>
      </c>
      <c r="G22" s="141" t="s">
        <v>231</v>
      </c>
      <c r="H22" s="120" t="s">
        <v>195</v>
      </c>
      <c r="I22" s="141" t="s">
        <v>267</v>
      </c>
    </row>
    <row r="23" spans="1:9" ht="25.5" customHeight="1" x14ac:dyDescent="0.25">
      <c r="A23" s="131" t="s">
        <v>500</v>
      </c>
      <c r="B23" s="126" t="s">
        <v>304</v>
      </c>
      <c r="C23" s="140" t="s">
        <v>568</v>
      </c>
      <c r="D23" s="126" t="s">
        <v>519</v>
      </c>
      <c r="E23" s="140" t="s">
        <v>508</v>
      </c>
      <c r="F23" s="126" t="s">
        <v>309</v>
      </c>
      <c r="G23" s="140" t="s">
        <v>231</v>
      </c>
      <c r="H23" s="119" t="s">
        <v>195</v>
      </c>
      <c r="I23" s="140" t="s">
        <v>305</v>
      </c>
    </row>
    <row r="24" spans="1:9" ht="25.5" customHeight="1" x14ac:dyDescent="0.25">
      <c r="A24" s="131" t="s">
        <v>500</v>
      </c>
      <c r="B24" s="126" t="s">
        <v>304</v>
      </c>
      <c r="C24" s="140" t="s">
        <v>569</v>
      </c>
      <c r="D24" s="126" t="s">
        <v>519</v>
      </c>
      <c r="E24" s="140" t="s">
        <v>508</v>
      </c>
      <c r="F24" s="126" t="s">
        <v>309</v>
      </c>
      <c r="G24" s="140" t="s">
        <v>231</v>
      </c>
      <c r="H24" s="119" t="s">
        <v>195</v>
      </c>
      <c r="I24" s="140" t="s">
        <v>305</v>
      </c>
    </row>
    <row r="25" spans="1:9" ht="25.5" customHeight="1" x14ac:dyDescent="0.25">
      <c r="A25" s="131" t="s">
        <v>500</v>
      </c>
      <c r="B25" s="126" t="s">
        <v>304</v>
      </c>
      <c r="C25" s="140" t="s">
        <v>292</v>
      </c>
      <c r="D25" s="126" t="s">
        <v>519</v>
      </c>
      <c r="E25" s="140" t="s">
        <v>508</v>
      </c>
      <c r="F25" s="126" t="s">
        <v>309</v>
      </c>
      <c r="G25" s="140" t="s">
        <v>231</v>
      </c>
      <c r="H25" s="119" t="s">
        <v>195</v>
      </c>
      <c r="I25" s="140" t="s">
        <v>305</v>
      </c>
    </row>
    <row r="26" spans="1:9" ht="25.5" customHeight="1" x14ac:dyDescent="0.25">
      <c r="A26" s="131" t="s">
        <v>500</v>
      </c>
      <c r="B26" s="126" t="s">
        <v>304</v>
      </c>
      <c r="C26" s="140" t="s">
        <v>568</v>
      </c>
      <c r="D26" s="126" t="s">
        <v>519</v>
      </c>
      <c r="E26" s="140" t="s">
        <v>509</v>
      </c>
      <c r="F26" s="126" t="s">
        <v>309</v>
      </c>
      <c r="G26" s="140" t="s">
        <v>231</v>
      </c>
      <c r="H26" s="119" t="s">
        <v>195</v>
      </c>
      <c r="I26" s="140" t="s">
        <v>305</v>
      </c>
    </row>
    <row r="27" spans="1:9" ht="25.5" customHeight="1" x14ac:dyDescent="0.25">
      <c r="A27" s="131" t="s">
        <v>500</v>
      </c>
      <c r="B27" s="126" t="s">
        <v>304</v>
      </c>
      <c r="C27" s="140" t="s">
        <v>569</v>
      </c>
      <c r="D27" s="126" t="s">
        <v>519</v>
      </c>
      <c r="E27" s="140" t="s">
        <v>509</v>
      </c>
      <c r="F27" s="126" t="s">
        <v>309</v>
      </c>
      <c r="G27" s="140" t="s">
        <v>231</v>
      </c>
      <c r="H27" s="119" t="s">
        <v>195</v>
      </c>
      <c r="I27" s="140" t="s">
        <v>305</v>
      </c>
    </row>
    <row r="28" spans="1:9" ht="25.5" customHeight="1" thickBot="1" x14ac:dyDescent="0.3">
      <c r="A28" s="132" t="s">
        <v>500</v>
      </c>
      <c r="B28" s="129" t="s">
        <v>304</v>
      </c>
      <c r="C28" s="141" t="s">
        <v>292</v>
      </c>
      <c r="D28" s="129" t="s">
        <v>519</v>
      </c>
      <c r="E28" s="141" t="s">
        <v>509</v>
      </c>
      <c r="F28" s="129" t="s">
        <v>309</v>
      </c>
      <c r="G28" s="141" t="s">
        <v>231</v>
      </c>
      <c r="H28" s="120" t="s">
        <v>195</v>
      </c>
      <c r="I28" s="141" t="s">
        <v>305</v>
      </c>
    </row>
    <row r="29" spans="1:9" ht="25.5" customHeight="1" x14ac:dyDescent="0.25">
      <c r="A29" s="131" t="s">
        <v>663</v>
      </c>
      <c r="B29" s="126" t="s">
        <v>304</v>
      </c>
      <c r="C29" s="142" t="s">
        <v>232</v>
      </c>
      <c r="D29" s="126" t="s">
        <v>519</v>
      </c>
      <c r="E29" s="140" t="s">
        <v>508</v>
      </c>
      <c r="F29" s="126" t="s">
        <v>309</v>
      </c>
      <c r="G29" s="140" t="s">
        <v>293</v>
      </c>
      <c r="H29" s="125" t="s">
        <v>572</v>
      </c>
      <c r="I29" s="140" t="s">
        <v>305</v>
      </c>
    </row>
    <row r="30" spans="1:9" ht="25.5" customHeight="1" x14ac:dyDescent="0.25">
      <c r="A30" s="131" t="s">
        <v>663</v>
      </c>
      <c r="B30" s="126" t="s">
        <v>304</v>
      </c>
      <c r="C30" s="143" t="s">
        <v>235</v>
      </c>
      <c r="D30" s="126" t="s">
        <v>519</v>
      </c>
      <c r="E30" s="140" t="s">
        <v>508</v>
      </c>
      <c r="F30" s="126" t="s">
        <v>309</v>
      </c>
      <c r="G30" s="140" t="s">
        <v>293</v>
      </c>
      <c r="H30" s="121" t="s">
        <v>572</v>
      </c>
      <c r="I30" s="140" t="s">
        <v>305</v>
      </c>
    </row>
    <row r="31" spans="1:9" ht="25.5" customHeight="1" x14ac:dyDescent="0.25">
      <c r="A31" s="131" t="s">
        <v>663</v>
      </c>
      <c r="B31" s="126" t="s">
        <v>304</v>
      </c>
      <c r="C31" s="142" t="s">
        <v>118</v>
      </c>
      <c r="D31" s="126" t="s">
        <v>519</v>
      </c>
      <c r="E31" s="140" t="s">
        <v>508</v>
      </c>
      <c r="F31" s="126" t="s">
        <v>309</v>
      </c>
      <c r="G31" s="140" t="s">
        <v>293</v>
      </c>
      <c r="H31" s="121" t="s">
        <v>572</v>
      </c>
      <c r="I31" s="140" t="s">
        <v>305</v>
      </c>
    </row>
    <row r="32" spans="1:9" ht="25.5" customHeight="1" x14ac:dyDescent="0.25">
      <c r="A32" s="131" t="s">
        <v>663</v>
      </c>
      <c r="B32" s="126" t="s">
        <v>304</v>
      </c>
      <c r="C32" s="142" t="s">
        <v>739</v>
      </c>
      <c r="D32" s="126" t="s">
        <v>519</v>
      </c>
      <c r="E32" s="140" t="s">
        <v>508</v>
      </c>
      <c r="F32" s="126" t="s">
        <v>309</v>
      </c>
      <c r="G32" s="140" t="s">
        <v>293</v>
      </c>
      <c r="H32" s="121" t="s">
        <v>572</v>
      </c>
      <c r="I32" s="140" t="s">
        <v>305</v>
      </c>
    </row>
    <row r="33" spans="1:9" ht="25.5" customHeight="1" x14ac:dyDescent="0.25">
      <c r="A33" s="131" t="s">
        <v>663</v>
      </c>
      <c r="B33" s="126" t="s">
        <v>304</v>
      </c>
      <c r="C33" s="142" t="s">
        <v>249</v>
      </c>
      <c r="D33" s="126" t="s">
        <v>519</v>
      </c>
      <c r="E33" s="140" t="s">
        <v>508</v>
      </c>
      <c r="F33" s="126" t="s">
        <v>309</v>
      </c>
      <c r="G33" s="140" t="s">
        <v>293</v>
      </c>
      <c r="H33" s="121" t="s">
        <v>572</v>
      </c>
      <c r="I33" s="140" t="s">
        <v>305</v>
      </c>
    </row>
    <row r="34" spans="1:9" ht="25.5" customHeight="1" x14ac:dyDescent="0.25">
      <c r="A34" s="131" t="s">
        <v>663</v>
      </c>
      <c r="B34" s="126" t="s">
        <v>304</v>
      </c>
      <c r="C34" s="144" t="s">
        <v>263</v>
      </c>
      <c r="D34" s="126" t="s">
        <v>519</v>
      </c>
      <c r="E34" s="140" t="s">
        <v>264</v>
      </c>
      <c r="F34" s="126" t="s">
        <v>309</v>
      </c>
      <c r="G34" s="140" t="s">
        <v>293</v>
      </c>
      <c r="H34" s="121" t="s">
        <v>572</v>
      </c>
      <c r="I34" s="140" t="s">
        <v>305</v>
      </c>
    </row>
    <row r="35" spans="1:9" ht="25.5" customHeight="1" x14ac:dyDescent="0.25">
      <c r="A35" s="131" t="s">
        <v>663</v>
      </c>
      <c r="B35" s="126" t="s">
        <v>304</v>
      </c>
      <c r="C35" s="142" t="s">
        <v>251</v>
      </c>
      <c r="D35" s="126" t="s">
        <v>520</v>
      </c>
      <c r="E35" s="140" t="s">
        <v>290</v>
      </c>
      <c r="F35" s="126" t="s">
        <v>309</v>
      </c>
      <c r="G35" s="140" t="s">
        <v>293</v>
      </c>
      <c r="H35" s="121" t="s">
        <v>199</v>
      </c>
      <c r="I35" s="140" t="s">
        <v>221</v>
      </c>
    </row>
    <row r="36" spans="1:9" ht="26.4" x14ac:dyDescent="0.25">
      <c r="A36" s="131" t="s">
        <v>663</v>
      </c>
      <c r="B36" s="126" t="s">
        <v>304</v>
      </c>
      <c r="C36" s="142" t="s">
        <v>254</v>
      </c>
      <c r="D36" s="126" t="s">
        <v>520</v>
      </c>
      <c r="E36" s="140" t="s">
        <v>290</v>
      </c>
      <c r="F36" s="126" t="s">
        <v>309</v>
      </c>
      <c r="G36" s="140" t="s">
        <v>293</v>
      </c>
      <c r="H36" s="121" t="s">
        <v>199</v>
      </c>
      <c r="I36" s="140" t="s">
        <v>221</v>
      </c>
    </row>
    <row r="37" spans="1:9" ht="26.4" x14ac:dyDescent="0.25">
      <c r="A37" s="131" t="s">
        <v>663</v>
      </c>
      <c r="B37" s="126" t="s">
        <v>304</v>
      </c>
      <c r="C37" s="142" t="s">
        <v>256</v>
      </c>
      <c r="D37" s="126" t="s">
        <v>520</v>
      </c>
      <c r="E37" s="140" t="s">
        <v>290</v>
      </c>
      <c r="F37" s="126" t="s">
        <v>309</v>
      </c>
      <c r="G37" s="140" t="s">
        <v>293</v>
      </c>
      <c r="H37" s="121" t="s">
        <v>199</v>
      </c>
      <c r="I37" s="140" t="s">
        <v>221</v>
      </c>
    </row>
    <row r="38" spans="1:9" ht="26.4" x14ac:dyDescent="0.25">
      <c r="A38" s="131" t="s">
        <v>663</v>
      </c>
      <c r="B38" s="126" t="s">
        <v>304</v>
      </c>
      <c r="C38" s="142" t="s">
        <v>260</v>
      </c>
      <c r="D38" s="126" t="s">
        <v>520</v>
      </c>
      <c r="E38" s="140" t="s">
        <v>290</v>
      </c>
      <c r="F38" s="126" t="s">
        <v>309</v>
      </c>
      <c r="G38" s="140" t="s">
        <v>293</v>
      </c>
      <c r="H38" s="121" t="s">
        <v>199</v>
      </c>
      <c r="I38" s="140" t="s">
        <v>221</v>
      </c>
    </row>
    <row r="39" spans="1:9" ht="39.6" x14ac:dyDescent="0.25">
      <c r="A39" s="131" t="s">
        <v>663</v>
      </c>
      <c r="B39" s="126" t="s">
        <v>304</v>
      </c>
      <c r="C39" s="142" t="s">
        <v>119</v>
      </c>
      <c r="D39" s="126" t="s">
        <v>520</v>
      </c>
      <c r="E39" s="140" t="s">
        <v>290</v>
      </c>
      <c r="F39" s="126" t="s">
        <v>309</v>
      </c>
      <c r="G39" s="140" t="s">
        <v>293</v>
      </c>
      <c r="H39" s="121" t="s">
        <v>199</v>
      </c>
      <c r="I39" s="140" t="s">
        <v>305</v>
      </c>
    </row>
    <row r="40" spans="1:9" ht="26.4" x14ac:dyDescent="0.25">
      <c r="A40" s="131" t="s">
        <v>663</v>
      </c>
      <c r="B40" s="126" t="s">
        <v>304</v>
      </c>
      <c r="C40" s="142" t="s">
        <v>120</v>
      </c>
      <c r="D40" s="126" t="s">
        <v>520</v>
      </c>
      <c r="E40" s="140" t="s">
        <v>290</v>
      </c>
      <c r="F40" s="126" t="s">
        <v>309</v>
      </c>
      <c r="G40" s="140" t="s">
        <v>293</v>
      </c>
      <c r="H40" s="121" t="s">
        <v>199</v>
      </c>
      <c r="I40" s="140" t="s">
        <v>221</v>
      </c>
    </row>
    <row r="41" spans="1:9" ht="26.4" x14ac:dyDescent="0.25">
      <c r="A41" s="131" t="s">
        <v>663</v>
      </c>
      <c r="B41" s="126" t="s">
        <v>304</v>
      </c>
      <c r="C41" s="142" t="s">
        <v>121</v>
      </c>
      <c r="D41" s="126" t="s">
        <v>520</v>
      </c>
      <c r="E41" s="140" t="s">
        <v>290</v>
      </c>
      <c r="F41" s="126" t="s">
        <v>309</v>
      </c>
      <c r="G41" s="140" t="s">
        <v>293</v>
      </c>
      <c r="H41" s="121" t="s">
        <v>199</v>
      </c>
      <c r="I41" s="140" t="s">
        <v>221</v>
      </c>
    </row>
    <row r="42" spans="1:9" ht="27" thickBot="1" x14ac:dyDescent="0.3">
      <c r="A42" s="132" t="s">
        <v>663</v>
      </c>
      <c r="B42" s="129" t="s">
        <v>304</v>
      </c>
      <c r="C42" s="145" t="s">
        <v>122</v>
      </c>
      <c r="D42" s="129" t="s">
        <v>520</v>
      </c>
      <c r="E42" s="141" t="s">
        <v>290</v>
      </c>
      <c r="F42" s="129" t="s">
        <v>309</v>
      </c>
      <c r="G42" s="141" t="s">
        <v>293</v>
      </c>
      <c r="H42" s="122" t="s">
        <v>199</v>
      </c>
      <c r="I42" s="141" t="s">
        <v>221</v>
      </c>
    </row>
    <row r="43" spans="1:9" ht="26.4" x14ac:dyDescent="0.25">
      <c r="A43" s="133" t="s">
        <v>101</v>
      </c>
      <c r="B43" s="125" t="s">
        <v>266</v>
      </c>
      <c r="C43" s="146" t="s">
        <v>217</v>
      </c>
      <c r="D43" s="125" t="s">
        <v>519</v>
      </c>
      <c r="E43" s="146" t="s">
        <v>508</v>
      </c>
      <c r="F43" s="125" t="s">
        <v>309</v>
      </c>
      <c r="G43" s="146" t="s">
        <v>220</v>
      </c>
      <c r="H43" s="118" t="s">
        <v>200</v>
      </c>
      <c r="I43" s="146" t="s">
        <v>268</v>
      </c>
    </row>
    <row r="44" spans="1:9" ht="26.4" x14ac:dyDescent="0.25">
      <c r="A44" s="133" t="s">
        <v>101</v>
      </c>
      <c r="B44" s="125" t="s">
        <v>266</v>
      </c>
      <c r="C44" s="146" t="s">
        <v>217</v>
      </c>
      <c r="D44" s="125" t="s">
        <v>519</v>
      </c>
      <c r="E44" s="146" t="s">
        <v>509</v>
      </c>
      <c r="F44" s="125" t="s">
        <v>309</v>
      </c>
      <c r="G44" s="146" t="s">
        <v>220</v>
      </c>
      <c r="H44" s="118" t="s">
        <v>200</v>
      </c>
      <c r="I44" s="146" t="s">
        <v>268</v>
      </c>
    </row>
    <row r="45" spans="1:9" ht="26.4" x14ac:dyDescent="0.25">
      <c r="A45" s="133" t="s">
        <v>101</v>
      </c>
      <c r="B45" s="125" t="s">
        <v>266</v>
      </c>
      <c r="C45" s="146" t="s">
        <v>217</v>
      </c>
      <c r="D45" s="125" t="s">
        <v>519</v>
      </c>
      <c r="E45" s="146" t="s">
        <v>655</v>
      </c>
      <c r="F45" s="125" t="s">
        <v>309</v>
      </c>
      <c r="G45" s="146" t="s">
        <v>220</v>
      </c>
      <c r="H45" s="118" t="s">
        <v>200</v>
      </c>
      <c r="I45" s="146" t="s">
        <v>268</v>
      </c>
    </row>
    <row r="46" spans="1:9" ht="27" thickBot="1" x14ac:dyDescent="0.3">
      <c r="A46" s="134" t="s">
        <v>101</v>
      </c>
      <c r="B46" s="128" t="s">
        <v>266</v>
      </c>
      <c r="C46" s="147" t="s">
        <v>217</v>
      </c>
      <c r="D46" s="128" t="s">
        <v>520</v>
      </c>
      <c r="E46" s="147" t="s">
        <v>508</v>
      </c>
      <c r="F46" s="128" t="s">
        <v>309</v>
      </c>
      <c r="G46" s="147" t="s">
        <v>220</v>
      </c>
      <c r="H46" s="135" t="s">
        <v>200</v>
      </c>
      <c r="I46" s="147" t="s">
        <v>268</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22"/>
  <sheetViews>
    <sheetView topLeftCell="A51" workbookViewId="0">
      <selection activeCell="C64" sqref="C64"/>
    </sheetView>
  </sheetViews>
  <sheetFormatPr defaultRowHeight="13.2" x14ac:dyDescent="0.25"/>
  <cols>
    <col min="1" max="1" width="17.5546875" customWidth="1"/>
    <col min="2" max="2" width="21.88671875" customWidth="1"/>
    <col min="3" max="3" width="11.6640625" customWidth="1"/>
    <col min="4" max="4" width="9.5546875" customWidth="1"/>
    <col min="5" max="5" width="10.88671875" customWidth="1"/>
    <col min="7" max="7" width="12.109375" customWidth="1"/>
    <col min="8" max="8" width="10.6640625" customWidth="1"/>
    <col min="9" max="9" width="13" customWidth="1"/>
    <col min="10" max="10" width="9.6640625" customWidth="1"/>
    <col min="11" max="11" width="11.88671875" customWidth="1"/>
    <col min="13" max="13" width="10.33203125" customWidth="1"/>
    <col min="15" max="15" width="12.44140625" customWidth="1"/>
    <col min="17" max="17" width="12.5546875" customWidth="1"/>
    <col min="19" max="19" width="12.33203125" customWidth="1"/>
  </cols>
  <sheetData>
    <row r="1" spans="1:17" x14ac:dyDescent="0.25">
      <c r="A1" s="65" t="s">
        <v>790</v>
      </c>
    </row>
    <row r="2" spans="1:17" ht="17.399999999999999" x14ac:dyDescent="0.3">
      <c r="A2" s="23" t="s">
        <v>606</v>
      </c>
      <c r="B2" s="4"/>
      <c r="M2" s="10"/>
      <c r="N2" s="11"/>
      <c r="O2" s="19" t="s">
        <v>483</v>
      </c>
      <c r="P2" s="11"/>
      <c r="Q2" s="13"/>
    </row>
    <row r="3" spans="1:17" ht="13.8" thickBot="1" x14ac:dyDescent="0.3"/>
    <row r="4" spans="1:17" ht="39.75" customHeight="1" thickBot="1" x14ac:dyDescent="0.3">
      <c r="A4" s="7" t="s">
        <v>388</v>
      </c>
      <c r="B4" s="9"/>
      <c r="C4" s="5" t="s">
        <v>595</v>
      </c>
      <c r="D4" s="14"/>
      <c r="E4" s="5" t="s">
        <v>474</v>
      </c>
      <c r="F4" s="14"/>
      <c r="G4" s="5" t="s">
        <v>486</v>
      </c>
      <c r="H4" s="14"/>
      <c r="I4" s="5" t="s">
        <v>571</v>
      </c>
      <c r="J4" s="6"/>
      <c r="K4" s="34" t="s">
        <v>576</v>
      </c>
      <c r="L4" s="6"/>
      <c r="M4" s="8" t="s">
        <v>478</v>
      </c>
      <c r="N4" s="17"/>
      <c r="O4" s="8" t="s">
        <v>481</v>
      </c>
      <c r="P4" s="17"/>
      <c r="Q4" s="8" t="s">
        <v>482</v>
      </c>
    </row>
    <row r="5" spans="1:17" x14ac:dyDescent="0.25">
      <c r="A5" t="s">
        <v>31</v>
      </c>
      <c r="C5" s="30" t="s">
        <v>488</v>
      </c>
      <c r="E5" s="60" t="s">
        <v>476</v>
      </c>
      <c r="F5" s="2"/>
      <c r="G5" s="30" t="s">
        <v>106</v>
      </c>
      <c r="H5" s="2"/>
      <c r="I5" s="86" t="s">
        <v>572</v>
      </c>
      <c r="J5" s="18"/>
      <c r="K5" s="86" t="s">
        <v>581</v>
      </c>
      <c r="M5" s="18"/>
      <c r="N5" s="18"/>
      <c r="O5" s="18"/>
      <c r="P5" s="18"/>
      <c r="Q5" s="18"/>
    </row>
    <row r="6" spans="1:17" x14ac:dyDescent="0.25">
      <c r="C6" s="30" t="s">
        <v>593</v>
      </c>
      <c r="E6" s="60" t="s">
        <v>489</v>
      </c>
      <c r="F6" s="2"/>
      <c r="G6" s="60" t="s">
        <v>487</v>
      </c>
      <c r="H6" s="2"/>
      <c r="I6" s="86" t="s">
        <v>42</v>
      </c>
      <c r="J6" s="18"/>
      <c r="K6" s="18"/>
      <c r="M6" s="18"/>
      <c r="N6" s="18"/>
      <c r="O6" s="18"/>
      <c r="P6" s="18"/>
      <c r="Q6" s="18"/>
    </row>
    <row r="7" spans="1:17" x14ac:dyDescent="0.25">
      <c r="C7" t="s">
        <v>594</v>
      </c>
      <c r="E7" s="85" t="s">
        <v>491</v>
      </c>
      <c r="F7" s="2"/>
      <c r="G7" s="60" t="s">
        <v>458</v>
      </c>
      <c r="H7" s="2"/>
      <c r="I7" s="30" t="s">
        <v>573</v>
      </c>
      <c r="M7" s="18"/>
      <c r="N7" s="18"/>
      <c r="O7" s="18"/>
      <c r="P7" s="18"/>
      <c r="Q7" s="18"/>
    </row>
    <row r="8" spans="1:17" x14ac:dyDescent="0.25">
      <c r="E8" s="85" t="s">
        <v>492</v>
      </c>
      <c r="G8" s="2"/>
      <c r="I8" s="30" t="s">
        <v>583</v>
      </c>
      <c r="M8" s="18"/>
      <c r="N8" s="18"/>
      <c r="O8" s="18"/>
      <c r="P8" s="18"/>
      <c r="Q8" s="18"/>
    </row>
    <row r="9" spans="1:17" x14ac:dyDescent="0.25">
      <c r="E9" s="21" t="s">
        <v>493</v>
      </c>
      <c r="F9" s="2"/>
      <c r="H9" s="2"/>
      <c r="I9" s="60" t="s">
        <v>584</v>
      </c>
      <c r="J9" s="2"/>
      <c r="K9" s="2"/>
    </row>
    <row r="10" spans="1:17" x14ac:dyDescent="0.25">
      <c r="E10" s="21" t="s">
        <v>494</v>
      </c>
      <c r="I10" s="30" t="s">
        <v>585</v>
      </c>
    </row>
    <row r="11" spans="1:17" x14ac:dyDescent="0.25">
      <c r="I11" s="30" t="s">
        <v>43</v>
      </c>
    </row>
    <row r="12" spans="1:17" x14ac:dyDescent="0.25">
      <c r="E12" s="14"/>
      <c r="I12" s="30" t="s">
        <v>587</v>
      </c>
    </row>
    <row r="13" spans="1:17" x14ac:dyDescent="0.25">
      <c r="E13" s="2"/>
      <c r="I13" s="30" t="s">
        <v>588</v>
      </c>
    </row>
    <row r="14" spans="1:17" x14ac:dyDescent="0.25">
      <c r="E14" s="2"/>
      <c r="I14" s="30" t="s">
        <v>589</v>
      </c>
    </row>
    <row r="15" spans="1:17" x14ac:dyDescent="0.25">
      <c r="E15" s="2"/>
      <c r="I15" s="30" t="s">
        <v>590</v>
      </c>
    </row>
    <row r="16" spans="1:17" x14ac:dyDescent="0.25">
      <c r="E16" s="2"/>
    </row>
    <row r="17" spans="1:21" x14ac:dyDescent="0.25">
      <c r="E17" s="2"/>
    </row>
    <row r="18" spans="1:21" ht="13.8" thickBot="1" x14ac:dyDescent="0.3"/>
    <row r="19" spans="1:21" ht="27" thickBot="1" x14ac:dyDescent="0.3">
      <c r="A19" s="7" t="s">
        <v>389</v>
      </c>
      <c r="B19" s="9"/>
      <c r="C19" s="5" t="s">
        <v>472</v>
      </c>
      <c r="D19" s="14"/>
      <c r="E19" s="5" t="s">
        <v>474</v>
      </c>
      <c r="F19" s="14"/>
      <c r="G19" s="5" t="s">
        <v>486</v>
      </c>
      <c r="H19" s="14"/>
      <c r="I19" s="5" t="s">
        <v>373</v>
      </c>
      <c r="J19" s="14"/>
      <c r="K19" s="5" t="s">
        <v>503</v>
      </c>
      <c r="L19" s="14"/>
      <c r="M19" s="5" t="s">
        <v>502</v>
      </c>
      <c r="N19" s="6"/>
      <c r="O19" s="5" t="s">
        <v>599</v>
      </c>
      <c r="P19" s="6"/>
      <c r="Q19" s="5" t="s">
        <v>504</v>
      </c>
      <c r="R19" s="6"/>
      <c r="S19" s="5" t="s">
        <v>571</v>
      </c>
      <c r="T19" s="6"/>
      <c r="U19" s="34" t="s">
        <v>576</v>
      </c>
    </row>
    <row r="20" spans="1:21" x14ac:dyDescent="0.25">
      <c r="A20" t="s">
        <v>796</v>
      </c>
      <c r="C20" t="s">
        <v>109</v>
      </c>
      <c r="E20" s="2" t="s">
        <v>476</v>
      </c>
      <c r="F20" s="2"/>
      <c r="G20" s="2" t="s">
        <v>487</v>
      </c>
      <c r="H20" s="2"/>
      <c r="I20" s="2" t="s">
        <v>476</v>
      </c>
      <c r="J20" s="2"/>
      <c r="K20" t="s">
        <v>600</v>
      </c>
      <c r="L20" s="2"/>
      <c r="M20" t="s">
        <v>598</v>
      </c>
      <c r="O20" t="s">
        <v>105</v>
      </c>
      <c r="Q20" t="s">
        <v>601</v>
      </c>
      <c r="S20" s="18" t="s">
        <v>572</v>
      </c>
      <c r="T20" s="18"/>
      <c r="U20" s="18" t="s">
        <v>581</v>
      </c>
    </row>
    <row r="21" spans="1:21" x14ac:dyDescent="0.25">
      <c r="C21" t="s">
        <v>110</v>
      </c>
      <c r="E21" s="2" t="s">
        <v>489</v>
      </c>
      <c r="F21" s="2"/>
      <c r="G21" s="33" t="s">
        <v>368</v>
      </c>
      <c r="H21" s="33"/>
      <c r="I21" s="33" t="s">
        <v>489</v>
      </c>
      <c r="J21" s="2"/>
      <c r="K21" t="s">
        <v>604</v>
      </c>
      <c r="L21" s="2"/>
      <c r="M21" t="s">
        <v>597</v>
      </c>
      <c r="Q21" t="s">
        <v>602</v>
      </c>
      <c r="S21" s="18" t="s">
        <v>574</v>
      </c>
      <c r="T21" s="18"/>
      <c r="U21" s="18"/>
    </row>
    <row r="22" spans="1:21" x14ac:dyDescent="0.25">
      <c r="C22" t="s">
        <v>44</v>
      </c>
      <c r="E22" s="20" t="s">
        <v>491</v>
      </c>
      <c r="F22" s="2"/>
      <c r="G22" s="22" t="s">
        <v>369</v>
      </c>
      <c r="H22" s="22"/>
      <c r="I22" t="s">
        <v>375</v>
      </c>
      <c r="J22" s="2"/>
      <c r="K22" t="s">
        <v>603</v>
      </c>
      <c r="L22" s="2"/>
      <c r="Q22" t="s">
        <v>380</v>
      </c>
      <c r="S22" t="s">
        <v>573</v>
      </c>
    </row>
    <row r="23" spans="1:21" x14ac:dyDescent="0.25">
      <c r="C23" t="s">
        <v>596</v>
      </c>
      <c r="E23" s="20" t="s">
        <v>492</v>
      </c>
      <c r="G23" s="33" t="s">
        <v>367</v>
      </c>
      <c r="H23" s="33"/>
      <c r="I23" s="22" t="s">
        <v>374</v>
      </c>
      <c r="S23" t="s">
        <v>583</v>
      </c>
    </row>
    <row r="24" spans="1:21" x14ac:dyDescent="0.25">
      <c r="E24" s="21" t="s">
        <v>493</v>
      </c>
      <c r="F24" s="2"/>
      <c r="G24" s="2"/>
      <c r="H24" s="2"/>
      <c r="I24" s="2"/>
      <c r="J24" s="2"/>
      <c r="L24" s="2"/>
      <c r="S24" s="2" t="s">
        <v>584</v>
      </c>
      <c r="T24" s="2"/>
      <c r="U24" s="2"/>
    </row>
    <row r="25" spans="1:21" x14ac:dyDescent="0.25">
      <c r="E25" s="21" t="s">
        <v>494</v>
      </c>
      <c r="S25" t="s">
        <v>585</v>
      </c>
    </row>
    <row r="26" spans="1:21" x14ac:dyDescent="0.25">
      <c r="S26" t="s">
        <v>586</v>
      </c>
    </row>
    <row r="27" spans="1:21" x14ac:dyDescent="0.25">
      <c r="S27" t="s">
        <v>587</v>
      </c>
    </row>
    <row r="28" spans="1:21" x14ac:dyDescent="0.25">
      <c r="S28" t="s">
        <v>588</v>
      </c>
    </row>
    <row r="29" spans="1:21" x14ac:dyDescent="0.25">
      <c r="S29" t="s">
        <v>589</v>
      </c>
    </row>
    <row r="30" spans="1:21" x14ac:dyDescent="0.25">
      <c r="S30" t="s">
        <v>590</v>
      </c>
    </row>
    <row r="31" spans="1:21" x14ac:dyDescent="0.25">
      <c r="S31" t="s">
        <v>591</v>
      </c>
    </row>
    <row r="32" spans="1:21" x14ac:dyDescent="0.25">
      <c r="S32" t="s">
        <v>592</v>
      </c>
    </row>
    <row r="33" spans="1:256" x14ac:dyDescent="0.25">
      <c r="A33" s="57" t="s">
        <v>507</v>
      </c>
      <c r="B33" s="50" t="s">
        <v>605</v>
      </c>
    </row>
    <row r="34" spans="1:256" x14ac:dyDescent="0.25">
      <c r="A34" s="50"/>
      <c r="B34" s="50" t="s">
        <v>768</v>
      </c>
    </row>
    <row r="36" spans="1:256" ht="17.399999999999999" x14ac:dyDescent="0.3">
      <c r="A36" s="23" t="s">
        <v>535</v>
      </c>
    </row>
    <row r="38" spans="1:256" x14ac:dyDescent="0.25">
      <c r="A38" s="74" t="s">
        <v>461</v>
      </c>
      <c r="B38" s="73"/>
      <c r="C38" s="73"/>
      <c r="D38" s="73"/>
      <c r="E38" s="74"/>
      <c r="F38" s="73"/>
      <c r="G38" s="73"/>
      <c r="H38" s="73"/>
      <c r="I38" s="74"/>
      <c r="J38" s="73"/>
      <c r="K38" s="73"/>
      <c r="L38" s="73"/>
      <c r="M38" s="74"/>
      <c r="N38" s="73"/>
      <c r="O38" s="73"/>
      <c r="P38" s="73"/>
      <c r="Q38" s="74"/>
      <c r="R38" s="73"/>
      <c r="S38" s="73"/>
      <c r="T38" s="73"/>
      <c r="U38" s="74"/>
      <c r="V38" s="73"/>
      <c r="W38" s="73"/>
      <c r="X38" s="73"/>
      <c r="Y38" s="74"/>
      <c r="Z38" s="73"/>
      <c r="AA38" s="73"/>
      <c r="AB38" s="73"/>
      <c r="AC38" s="74"/>
      <c r="AD38" s="73"/>
      <c r="AE38" s="73"/>
      <c r="AF38" s="73"/>
      <c r="AG38" s="74"/>
      <c r="AH38" s="73"/>
      <c r="AI38" s="73"/>
      <c r="AJ38" s="73"/>
      <c r="AK38" s="74"/>
      <c r="AL38" s="73"/>
      <c r="AM38" s="73"/>
      <c r="AN38" s="73"/>
      <c r="AO38" s="74"/>
      <c r="AP38" s="73"/>
      <c r="AQ38" s="73"/>
      <c r="AR38" s="73"/>
      <c r="AS38" s="74"/>
      <c r="AT38" s="73"/>
      <c r="AU38" s="73"/>
      <c r="AV38" s="73"/>
      <c r="AW38" s="74"/>
      <c r="AX38" s="73"/>
      <c r="AY38" s="73"/>
      <c r="AZ38" s="73"/>
      <c r="BA38" s="74"/>
      <c r="BB38" s="73"/>
      <c r="BC38" s="73"/>
      <c r="BD38" s="73"/>
      <c r="BE38" s="74"/>
      <c r="BF38" s="73"/>
      <c r="BG38" s="73"/>
      <c r="BH38" s="73"/>
      <c r="BI38" s="74"/>
      <c r="BJ38" s="73"/>
      <c r="BK38" s="73"/>
      <c r="BL38" s="73"/>
      <c r="BM38" s="74"/>
      <c r="BN38" s="73"/>
      <c r="BO38" s="73"/>
      <c r="BP38" s="73"/>
      <c r="BQ38" s="74"/>
      <c r="BR38" s="73"/>
      <c r="BS38" s="73"/>
      <c r="BT38" s="73"/>
      <c r="BU38" s="74"/>
      <c r="BV38" s="73"/>
      <c r="BW38" s="73"/>
      <c r="BX38" s="73"/>
      <c r="BY38" s="74"/>
      <c r="BZ38" s="73"/>
      <c r="CA38" s="73"/>
      <c r="CB38" s="73"/>
      <c r="CC38" s="74"/>
      <c r="CD38" s="73"/>
      <c r="CE38" s="73"/>
      <c r="CF38" s="73"/>
      <c r="CG38" s="74"/>
      <c r="CH38" s="73"/>
      <c r="CI38" s="73"/>
      <c r="CJ38" s="73"/>
      <c r="CK38" s="74"/>
      <c r="CL38" s="73"/>
      <c r="CM38" s="73"/>
      <c r="CN38" s="73"/>
      <c r="CO38" s="74"/>
      <c r="CP38" s="73"/>
      <c r="CQ38" s="73"/>
      <c r="CR38" s="73"/>
      <c r="CS38" s="74"/>
      <c r="CT38" s="73"/>
      <c r="CU38" s="73"/>
      <c r="CV38" s="73"/>
      <c r="CW38" s="74"/>
      <c r="CX38" s="73"/>
      <c r="CY38" s="73"/>
      <c r="CZ38" s="73"/>
      <c r="DA38" s="74"/>
      <c r="DB38" s="73"/>
      <c r="DC38" s="73"/>
      <c r="DD38" s="73"/>
      <c r="DE38" s="74"/>
      <c r="DF38" s="73"/>
      <c r="DG38" s="73"/>
      <c r="DH38" s="73"/>
      <c r="DI38" s="74"/>
      <c r="DJ38" s="73"/>
      <c r="DK38" s="73"/>
      <c r="DL38" s="73"/>
      <c r="DM38" s="74"/>
      <c r="DN38" s="73"/>
      <c r="DO38" s="73"/>
      <c r="DP38" s="73"/>
      <c r="DQ38" s="74"/>
      <c r="DR38" s="73"/>
      <c r="DS38" s="73"/>
      <c r="DT38" s="73"/>
      <c r="DU38" s="74"/>
      <c r="DV38" s="73"/>
      <c r="DW38" s="73"/>
      <c r="DX38" s="73"/>
      <c r="DY38" s="74"/>
      <c r="DZ38" s="73"/>
      <c r="EA38" s="73"/>
      <c r="EB38" s="73"/>
      <c r="EC38" s="74"/>
      <c r="ED38" s="73"/>
      <c r="EE38" s="73"/>
      <c r="EF38" s="73"/>
      <c r="EG38" s="74"/>
      <c r="EH38" s="73"/>
      <c r="EI38" s="73"/>
      <c r="EJ38" s="73"/>
      <c r="EK38" s="74"/>
      <c r="EL38" s="73"/>
      <c r="EM38" s="73"/>
      <c r="EN38" s="73"/>
      <c r="EO38" s="74"/>
      <c r="EP38" s="73"/>
      <c r="EQ38" s="73"/>
      <c r="ER38" s="73"/>
      <c r="ES38" s="74"/>
      <c r="ET38" s="73"/>
      <c r="EU38" s="73"/>
      <c r="EV38" s="73"/>
      <c r="EW38" s="74"/>
      <c r="EX38" s="73"/>
      <c r="EY38" s="73"/>
      <c r="EZ38" s="73"/>
      <c r="FA38" s="74"/>
      <c r="FB38" s="73"/>
      <c r="FC38" s="73"/>
      <c r="FD38" s="73"/>
      <c r="FE38" s="74"/>
      <c r="FF38" s="73"/>
      <c r="FG38" s="73"/>
      <c r="FH38" s="73"/>
      <c r="FI38" s="74"/>
      <c r="FJ38" s="73"/>
      <c r="FK38" s="73"/>
      <c r="FL38" s="73"/>
      <c r="FM38" s="74"/>
      <c r="FN38" s="73"/>
      <c r="FO38" s="73"/>
      <c r="FP38" s="73"/>
      <c r="FQ38" s="74"/>
      <c r="FR38" s="73"/>
      <c r="FS38" s="73"/>
      <c r="FT38" s="73"/>
      <c r="FU38" s="74"/>
      <c r="FV38" s="73"/>
      <c r="FW38" s="73"/>
      <c r="FX38" s="73"/>
      <c r="FY38" s="74"/>
      <c r="FZ38" s="73"/>
      <c r="GA38" s="73"/>
      <c r="GB38" s="73"/>
      <c r="GC38" s="74"/>
      <c r="GD38" s="73"/>
      <c r="GE38" s="73"/>
      <c r="GF38" s="73"/>
      <c r="GG38" s="74"/>
      <c r="GH38" s="73"/>
      <c r="GI38" s="73"/>
      <c r="GJ38" s="73"/>
      <c r="GK38" s="74"/>
      <c r="GL38" s="73"/>
      <c r="GM38" s="73"/>
      <c r="GN38" s="73"/>
      <c r="GO38" s="74"/>
      <c r="GP38" s="73"/>
      <c r="GQ38" s="73"/>
      <c r="GR38" s="73"/>
      <c r="GS38" s="74"/>
      <c r="GT38" s="73"/>
      <c r="GU38" s="73"/>
      <c r="GV38" s="73"/>
      <c r="GW38" s="74"/>
      <c r="GX38" s="73"/>
      <c r="GY38" s="73"/>
      <c r="GZ38" s="73"/>
      <c r="HA38" s="74"/>
      <c r="HB38" s="73"/>
      <c r="HC38" s="73"/>
      <c r="HD38" s="73"/>
      <c r="HE38" s="74"/>
      <c r="HF38" s="73"/>
      <c r="HG38" s="73"/>
      <c r="HH38" s="73"/>
      <c r="HI38" s="74"/>
      <c r="HJ38" s="73"/>
      <c r="HK38" s="73"/>
      <c r="HL38" s="73"/>
      <c r="HM38" s="74"/>
      <c r="HN38" s="73"/>
      <c r="HO38" s="73"/>
      <c r="HP38" s="73"/>
      <c r="HQ38" s="74"/>
      <c r="HR38" s="73"/>
      <c r="HS38" s="73"/>
      <c r="HT38" s="73"/>
      <c r="HU38" s="74"/>
      <c r="HV38" s="73"/>
      <c r="HW38" s="73"/>
      <c r="HX38" s="73"/>
      <c r="HY38" s="74"/>
      <c r="HZ38" s="73"/>
      <c r="IA38" s="73"/>
      <c r="IB38" s="73"/>
      <c r="IC38" s="74"/>
      <c r="ID38" s="73"/>
      <c r="IE38" s="73"/>
      <c r="IF38" s="73"/>
      <c r="IG38" s="74"/>
      <c r="IH38" s="73"/>
      <c r="II38" s="73"/>
      <c r="IJ38" s="73"/>
      <c r="IK38" s="74"/>
      <c r="IL38" s="73"/>
      <c r="IM38" s="73"/>
      <c r="IN38" s="73"/>
      <c r="IO38" s="74"/>
      <c r="IP38" s="73"/>
      <c r="IQ38" s="73"/>
      <c r="IR38" s="73"/>
      <c r="IS38" s="74"/>
      <c r="IT38" s="73"/>
      <c r="IU38" s="73"/>
      <c r="IV38" s="73"/>
    </row>
    <row r="39" spans="1:256" x14ac:dyDescent="0.25">
      <c r="A39" s="73"/>
      <c r="B39" s="75" t="s">
        <v>31</v>
      </c>
      <c r="C39" s="73" t="s">
        <v>398</v>
      </c>
      <c r="D39" s="73"/>
      <c r="E39" s="75"/>
      <c r="F39" s="73"/>
      <c r="G39" s="73"/>
      <c r="H39" s="73"/>
      <c r="I39" s="75"/>
      <c r="J39" s="73"/>
      <c r="K39" s="73"/>
      <c r="L39" s="73"/>
      <c r="M39" s="75"/>
      <c r="N39" s="73"/>
      <c r="O39" s="73"/>
      <c r="P39" s="73"/>
      <c r="Q39" s="75"/>
      <c r="R39" s="73"/>
      <c r="S39" s="73"/>
      <c r="T39" s="73"/>
      <c r="U39" s="75"/>
      <c r="V39" s="73"/>
      <c r="W39" s="73"/>
      <c r="X39" s="73"/>
      <c r="Y39" s="75"/>
      <c r="Z39" s="73"/>
      <c r="AA39" s="73"/>
      <c r="AB39" s="73"/>
      <c r="AC39" s="75"/>
      <c r="AD39" s="73"/>
      <c r="AE39" s="73"/>
      <c r="AF39" s="73"/>
      <c r="AG39" s="75"/>
      <c r="AH39" s="73"/>
      <c r="AI39" s="73"/>
      <c r="AJ39" s="73"/>
      <c r="AK39" s="75"/>
      <c r="AL39" s="73"/>
      <c r="AM39" s="73"/>
      <c r="AN39" s="73"/>
      <c r="AO39" s="75"/>
      <c r="AP39" s="73"/>
      <c r="AQ39" s="73"/>
      <c r="AR39" s="73"/>
      <c r="AS39" s="75"/>
      <c r="AT39" s="73"/>
      <c r="AU39" s="73"/>
      <c r="AV39" s="73"/>
      <c r="AW39" s="75"/>
      <c r="AX39" s="73"/>
      <c r="AY39" s="73"/>
      <c r="AZ39" s="73"/>
      <c r="BA39" s="75"/>
      <c r="BB39" s="73"/>
      <c r="BC39" s="73"/>
      <c r="BD39" s="73"/>
      <c r="BE39" s="75"/>
      <c r="BF39" s="73"/>
      <c r="BG39" s="73"/>
      <c r="BH39" s="73"/>
      <c r="BI39" s="75"/>
      <c r="BJ39" s="73"/>
      <c r="BK39" s="73"/>
      <c r="BL39" s="73"/>
      <c r="BM39" s="75"/>
      <c r="BN39" s="73"/>
      <c r="BO39" s="73"/>
      <c r="BP39" s="73"/>
      <c r="BQ39" s="75"/>
      <c r="BR39" s="73"/>
      <c r="BS39" s="73"/>
      <c r="BT39" s="73"/>
      <c r="BU39" s="75"/>
      <c r="BV39" s="73"/>
      <c r="BW39" s="73"/>
      <c r="BX39" s="73"/>
      <c r="BY39" s="75"/>
      <c r="BZ39" s="73"/>
      <c r="CA39" s="73"/>
      <c r="CB39" s="73"/>
      <c r="CC39" s="75"/>
      <c r="CD39" s="73"/>
      <c r="CE39" s="73"/>
      <c r="CF39" s="73"/>
      <c r="CG39" s="75"/>
      <c r="CH39" s="73"/>
      <c r="CI39" s="73"/>
      <c r="CJ39" s="73"/>
      <c r="CK39" s="75"/>
      <c r="CL39" s="73"/>
      <c r="CM39" s="73"/>
      <c r="CN39" s="73"/>
      <c r="CO39" s="75"/>
      <c r="CP39" s="73"/>
      <c r="CQ39" s="73"/>
      <c r="CR39" s="73"/>
      <c r="CS39" s="75"/>
      <c r="CT39" s="73"/>
      <c r="CU39" s="73"/>
      <c r="CV39" s="73"/>
      <c r="CW39" s="75"/>
      <c r="CX39" s="73"/>
      <c r="CY39" s="73"/>
      <c r="CZ39" s="73"/>
      <c r="DA39" s="75"/>
      <c r="DB39" s="73"/>
      <c r="DC39" s="73"/>
      <c r="DD39" s="73"/>
      <c r="DE39" s="75"/>
      <c r="DF39" s="73"/>
      <c r="DG39" s="73"/>
      <c r="DH39" s="73"/>
      <c r="DI39" s="75"/>
      <c r="DJ39" s="73"/>
      <c r="DK39" s="73"/>
      <c r="DL39" s="73"/>
      <c r="DM39" s="75"/>
      <c r="DN39" s="73"/>
      <c r="DO39" s="73"/>
      <c r="DP39" s="73"/>
      <c r="DQ39" s="75"/>
      <c r="DR39" s="73"/>
      <c r="DS39" s="73"/>
      <c r="DT39" s="73"/>
      <c r="DU39" s="75"/>
      <c r="DV39" s="73"/>
      <c r="DW39" s="73"/>
      <c r="DX39" s="73"/>
      <c r="DY39" s="75"/>
      <c r="DZ39" s="73"/>
      <c r="EA39" s="73"/>
      <c r="EB39" s="73"/>
      <c r="EC39" s="75"/>
      <c r="ED39" s="73"/>
      <c r="EE39" s="73"/>
      <c r="EF39" s="73"/>
      <c r="EG39" s="75"/>
      <c r="EH39" s="73"/>
      <c r="EI39" s="73"/>
      <c r="EJ39" s="73"/>
      <c r="EK39" s="75"/>
      <c r="EL39" s="73"/>
      <c r="EM39" s="73"/>
      <c r="EN39" s="73"/>
      <c r="EO39" s="75"/>
      <c r="EP39" s="73"/>
      <c r="EQ39" s="73"/>
      <c r="ER39" s="73"/>
      <c r="ES39" s="75"/>
      <c r="ET39" s="73"/>
      <c r="EU39" s="73"/>
      <c r="EV39" s="73"/>
      <c r="EW39" s="75"/>
      <c r="EX39" s="73"/>
      <c r="EY39" s="73"/>
      <c r="EZ39" s="73"/>
      <c r="FA39" s="75"/>
      <c r="FB39" s="73"/>
      <c r="FC39" s="73"/>
      <c r="FD39" s="73"/>
      <c r="FE39" s="75"/>
      <c r="FF39" s="73"/>
      <c r="FG39" s="73"/>
      <c r="FH39" s="73"/>
      <c r="FI39" s="75"/>
      <c r="FJ39" s="73"/>
      <c r="FK39" s="73"/>
      <c r="FL39" s="73"/>
      <c r="FM39" s="75"/>
      <c r="FN39" s="73"/>
      <c r="FO39" s="73"/>
      <c r="FP39" s="73"/>
      <c r="FQ39" s="75"/>
      <c r="FR39" s="73"/>
      <c r="FS39" s="73"/>
      <c r="FT39" s="73"/>
      <c r="FU39" s="75"/>
      <c r="FV39" s="73"/>
      <c r="FW39" s="73"/>
      <c r="FX39" s="73"/>
      <c r="FY39" s="75"/>
      <c r="FZ39" s="73"/>
      <c r="GA39" s="73"/>
      <c r="GB39" s="73"/>
      <c r="GC39" s="75"/>
      <c r="GD39" s="73"/>
      <c r="GE39" s="73"/>
      <c r="GF39" s="73"/>
      <c r="GG39" s="75"/>
      <c r="GH39" s="73"/>
      <c r="GI39" s="73"/>
      <c r="GJ39" s="73"/>
      <c r="GK39" s="75"/>
      <c r="GL39" s="73"/>
      <c r="GM39" s="73"/>
      <c r="GN39" s="73"/>
      <c r="GO39" s="75"/>
      <c r="GP39" s="73"/>
      <c r="GQ39" s="73"/>
      <c r="GR39" s="73"/>
      <c r="GS39" s="75"/>
      <c r="GT39" s="73"/>
      <c r="GU39" s="73"/>
      <c r="GV39" s="73"/>
      <c r="GW39" s="75"/>
      <c r="GX39" s="73"/>
      <c r="GY39" s="73"/>
      <c r="GZ39" s="73"/>
      <c r="HA39" s="75"/>
      <c r="HB39" s="73"/>
      <c r="HC39" s="73"/>
      <c r="HD39" s="73"/>
      <c r="HE39" s="75"/>
      <c r="HF39" s="73"/>
      <c r="HG39" s="73"/>
      <c r="HH39" s="73"/>
      <c r="HI39" s="75"/>
      <c r="HJ39" s="73"/>
      <c r="HK39" s="73"/>
      <c r="HL39" s="73"/>
      <c r="HM39" s="75"/>
      <c r="HN39" s="73"/>
      <c r="HO39" s="73"/>
      <c r="HP39" s="73"/>
      <c r="HQ39" s="75"/>
      <c r="HR39" s="73"/>
      <c r="HS39" s="73"/>
      <c r="HT39" s="73"/>
      <c r="HU39" s="75"/>
      <c r="HV39" s="73"/>
      <c r="HW39" s="73"/>
      <c r="HX39" s="73"/>
      <c r="HY39" s="75"/>
      <c r="HZ39" s="73"/>
      <c r="IA39" s="73"/>
      <c r="IB39" s="73"/>
      <c r="IC39" s="75"/>
      <c r="ID39" s="73"/>
      <c r="IE39" s="73"/>
      <c r="IF39" s="73"/>
      <c r="IG39" s="75"/>
      <c r="IH39" s="73"/>
      <c r="II39" s="73"/>
      <c r="IJ39" s="73"/>
      <c r="IK39" s="75"/>
      <c r="IL39" s="73"/>
      <c r="IM39" s="73"/>
      <c r="IN39" s="73"/>
      <c r="IO39" s="75"/>
      <c r="IP39" s="73"/>
      <c r="IQ39" s="73"/>
      <c r="IR39" s="73"/>
      <c r="IS39" s="75"/>
      <c r="IT39" s="73"/>
      <c r="IU39" s="73"/>
    </row>
    <row r="40" spans="1:256" x14ac:dyDescent="0.25">
      <c r="A40" s="73"/>
      <c r="B40" s="75" t="s">
        <v>796</v>
      </c>
      <c r="C40" s="76" t="s">
        <v>49</v>
      </c>
      <c r="D40" s="73"/>
      <c r="E40" s="75"/>
      <c r="F40" s="73"/>
      <c r="G40" s="76"/>
      <c r="H40" s="73"/>
      <c r="I40" s="75"/>
      <c r="J40" s="73"/>
      <c r="K40" s="76"/>
      <c r="L40" s="73"/>
      <c r="M40" s="75"/>
      <c r="N40" s="73"/>
      <c r="O40" s="76"/>
      <c r="P40" s="73"/>
      <c r="Q40" s="75"/>
      <c r="R40" s="73"/>
      <c r="S40" s="76"/>
      <c r="T40" s="73"/>
      <c r="U40" s="75"/>
      <c r="V40" s="73"/>
      <c r="W40" s="76"/>
      <c r="X40" s="73"/>
      <c r="Y40" s="75"/>
      <c r="Z40" s="73"/>
      <c r="AA40" s="76"/>
      <c r="AB40" s="73"/>
      <c r="AC40" s="75"/>
      <c r="AD40" s="73"/>
      <c r="AE40" s="76"/>
      <c r="AF40" s="73"/>
      <c r="AG40" s="75"/>
      <c r="AH40" s="73"/>
      <c r="AI40" s="76"/>
      <c r="AJ40" s="73"/>
      <c r="AK40" s="75"/>
      <c r="AL40" s="73"/>
      <c r="AM40" s="76"/>
      <c r="AN40" s="73"/>
      <c r="AO40" s="75"/>
      <c r="AP40" s="73"/>
      <c r="AQ40" s="76"/>
      <c r="AR40" s="73"/>
      <c r="AS40" s="75"/>
      <c r="AT40" s="73"/>
      <c r="AU40" s="76"/>
      <c r="AV40" s="73"/>
      <c r="AW40" s="75"/>
      <c r="AX40" s="73"/>
      <c r="AY40" s="76"/>
      <c r="AZ40" s="73"/>
      <c r="BA40" s="75"/>
      <c r="BB40" s="73"/>
      <c r="BC40" s="76"/>
      <c r="BD40" s="73"/>
      <c r="BE40" s="75"/>
      <c r="BF40" s="73"/>
      <c r="BG40" s="76"/>
      <c r="BH40" s="73"/>
      <c r="BI40" s="75"/>
      <c r="BJ40" s="73"/>
      <c r="BK40" s="76"/>
      <c r="BL40" s="73"/>
      <c r="BM40" s="75"/>
      <c r="BN40" s="73"/>
      <c r="BO40" s="76"/>
      <c r="BP40" s="73"/>
      <c r="BQ40" s="75"/>
      <c r="BR40" s="73"/>
      <c r="BS40" s="76"/>
      <c r="BT40" s="73"/>
      <c r="BU40" s="75"/>
      <c r="BV40" s="73"/>
      <c r="BW40" s="76"/>
      <c r="BX40" s="73"/>
      <c r="BY40" s="75"/>
      <c r="BZ40" s="73"/>
      <c r="CA40" s="76"/>
      <c r="CB40" s="73"/>
      <c r="CC40" s="75"/>
      <c r="CD40" s="73"/>
      <c r="CE40" s="76"/>
      <c r="CF40" s="73"/>
      <c r="CG40" s="75"/>
      <c r="CH40" s="73"/>
      <c r="CI40" s="76"/>
      <c r="CJ40" s="73"/>
      <c r="CK40" s="75"/>
      <c r="CL40" s="73"/>
      <c r="CM40" s="76"/>
      <c r="CN40" s="73"/>
      <c r="CO40" s="75"/>
      <c r="CP40" s="73"/>
      <c r="CQ40" s="76"/>
      <c r="CR40" s="73"/>
      <c r="CS40" s="75"/>
      <c r="CT40" s="73"/>
      <c r="CU40" s="76"/>
      <c r="CV40" s="73"/>
      <c r="CW40" s="75"/>
      <c r="CX40" s="73"/>
      <c r="CY40" s="76"/>
      <c r="CZ40" s="73"/>
      <c r="DA40" s="75"/>
      <c r="DB40" s="73"/>
      <c r="DC40" s="76"/>
      <c r="DD40" s="73"/>
      <c r="DE40" s="75"/>
      <c r="DF40" s="73"/>
      <c r="DG40" s="76"/>
      <c r="DH40" s="73"/>
      <c r="DI40" s="75"/>
      <c r="DJ40" s="73"/>
      <c r="DK40" s="76"/>
      <c r="DL40" s="73"/>
      <c r="DM40" s="75"/>
      <c r="DN40" s="73"/>
      <c r="DO40" s="76"/>
      <c r="DP40" s="73"/>
      <c r="DQ40" s="75"/>
      <c r="DR40" s="73"/>
      <c r="DS40" s="76"/>
      <c r="DT40" s="73"/>
      <c r="DU40" s="75"/>
      <c r="DV40" s="73"/>
      <c r="DW40" s="76"/>
      <c r="DX40" s="73"/>
      <c r="DY40" s="75"/>
      <c r="DZ40" s="73"/>
      <c r="EA40" s="76"/>
      <c r="EB40" s="73"/>
      <c r="EC40" s="75"/>
      <c r="ED40" s="73"/>
      <c r="EE40" s="76"/>
      <c r="EF40" s="73"/>
      <c r="EG40" s="75"/>
      <c r="EH40" s="73"/>
      <c r="EI40" s="76"/>
      <c r="EJ40" s="73"/>
      <c r="EK40" s="75"/>
      <c r="EL40" s="73"/>
      <c r="EM40" s="76"/>
      <c r="EN40" s="73"/>
      <c r="EO40" s="75"/>
      <c r="EP40" s="73"/>
      <c r="EQ40" s="76"/>
      <c r="ER40" s="73"/>
      <c r="ES40" s="75"/>
      <c r="ET40" s="73"/>
      <c r="EU40" s="76"/>
      <c r="EV40" s="73"/>
      <c r="EW40" s="75"/>
      <c r="EX40" s="73"/>
      <c r="EY40" s="76"/>
      <c r="EZ40" s="73"/>
      <c r="FA40" s="75"/>
      <c r="FB40" s="73"/>
      <c r="FC40" s="76"/>
      <c r="FD40" s="73"/>
      <c r="FE40" s="75"/>
      <c r="FF40" s="73"/>
      <c r="FG40" s="76"/>
      <c r="FH40" s="73"/>
      <c r="FI40" s="75"/>
      <c r="FJ40" s="73"/>
      <c r="FK40" s="76"/>
      <c r="FL40" s="73"/>
      <c r="FM40" s="75"/>
      <c r="FN40" s="73"/>
      <c r="FO40" s="76"/>
      <c r="FP40" s="73"/>
      <c r="FQ40" s="75"/>
      <c r="FR40" s="73"/>
      <c r="FS40" s="76"/>
      <c r="FT40" s="73"/>
      <c r="FU40" s="75"/>
      <c r="FV40" s="73"/>
      <c r="FW40" s="76"/>
      <c r="FX40" s="73"/>
      <c r="FY40" s="75"/>
      <c r="FZ40" s="73"/>
      <c r="GA40" s="76"/>
      <c r="GB40" s="73"/>
      <c r="GC40" s="75"/>
      <c r="GD40" s="73"/>
      <c r="GE40" s="76"/>
      <c r="GF40" s="73"/>
      <c r="GG40" s="75"/>
      <c r="GH40" s="73"/>
      <c r="GI40" s="76"/>
      <c r="GJ40" s="73"/>
      <c r="GK40" s="75"/>
      <c r="GL40" s="73"/>
      <c r="GM40" s="76"/>
      <c r="GN40" s="73"/>
      <c r="GO40" s="75"/>
      <c r="GP40" s="73"/>
      <c r="GQ40" s="76"/>
      <c r="GR40" s="73"/>
      <c r="GS40" s="75"/>
      <c r="GT40" s="73"/>
      <c r="GU40" s="76"/>
      <c r="GV40" s="73"/>
      <c r="GW40" s="75"/>
      <c r="GX40" s="73"/>
      <c r="GY40" s="76"/>
      <c r="GZ40" s="73"/>
      <c r="HA40" s="75"/>
      <c r="HB40" s="73"/>
      <c r="HC40" s="76"/>
      <c r="HD40" s="73"/>
      <c r="HE40" s="75"/>
      <c r="HF40" s="73"/>
      <c r="HG40" s="76"/>
      <c r="HH40" s="73"/>
      <c r="HI40" s="75"/>
      <c r="HJ40" s="73"/>
      <c r="HK40" s="76"/>
      <c r="HL40" s="73"/>
      <c r="HM40" s="75"/>
      <c r="HN40" s="73"/>
      <c r="HO40" s="76"/>
      <c r="HP40" s="73"/>
      <c r="HQ40" s="75"/>
      <c r="HR40" s="73"/>
      <c r="HS40" s="76"/>
      <c r="HT40" s="73"/>
      <c r="HU40" s="75"/>
      <c r="HV40" s="73"/>
      <c r="HW40" s="76"/>
      <c r="HX40" s="73"/>
      <c r="HY40" s="75"/>
      <c r="HZ40" s="73"/>
      <c r="IA40" s="76"/>
      <c r="IB40" s="73"/>
      <c r="IC40" s="75"/>
      <c r="ID40" s="73"/>
      <c r="IE40" s="76"/>
      <c r="IF40" s="73"/>
      <c r="IG40" s="75"/>
      <c r="IH40" s="73"/>
      <c r="II40" s="76"/>
      <c r="IJ40" s="73"/>
      <c r="IK40" s="75"/>
      <c r="IL40" s="73"/>
      <c r="IM40" s="76"/>
      <c r="IN40" s="73"/>
      <c r="IO40" s="75"/>
      <c r="IP40" s="73"/>
      <c r="IQ40" s="76"/>
      <c r="IR40" s="73"/>
      <c r="IS40" s="75"/>
      <c r="IT40" s="73"/>
      <c r="IU40" s="76"/>
    </row>
    <row r="41" spans="1:256" x14ac:dyDescent="0.25">
      <c r="A41" s="73"/>
      <c r="B41" s="75"/>
      <c r="C41" s="73"/>
      <c r="D41" s="76"/>
      <c r="E41" s="73"/>
      <c r="F41" s="75"/>
      <c r="G41" s="73"/>
      <c r="H41" s="76"/>
      <c r="I41" s="73"/>
      <c r="J41" s="75"/>
      <c r="K41" s="73"/>
      <c r="L41" s="76"/>
      <c r="M41" s="73"/>
      <c r="N41" s="75"/>
      <c r="O41" s="73"/>
      <c r="P41" s="76"/>
      <c r="Q41" s="73"/>
      <c r="R41" s="75"/>
      <c r="S41" s="73"/>
      <c r="T41" s="76"/>
      <c r="U41" s="73"/>
      <c r="V41" s="75"/>
      <c r="W41" s="73"/>
      <c r="X41" s="76"/>
      <c r="Y41" s="73"/>
      <c r="Z41" s="75"/>
      <c r="AA41" s="73"/>
      <c r="AB41" s="76"/>
      <c r="AC41" s="73"/>
      <c r="AD41" s="75"/>
      <c r="AE41" s="73"/>
      <c r="AF41" s="76"/>
      <c r="AG41" s="73"/>
      <c r="AH41" s="75"/>
      <c r="AI41" s="73"/>
      <c r="AJ41" s="76"/>
      <c r="AK41" s="73"/>
      <c r="AL41" s="75"/>
      <c r="AM41" s="73"/>
      <c r="AN41" s="76"/>
      <c r="AO41" s="73"/>
      <c r="AP41" s="75"/>
      <c r="AQ41" s="73"/>
      <c r="AR41" s="76"/>
      <c r="AS41" s="73"/>
      <c r="AT41" s="75"/>
      <c r="AU41" s="73"/>
      <c r="AV41" s="76"/>
      <c r="AW41" s="73"/>
      <c r="AX41" s="75"/>
      <c r="AY41" s="73"/>
      <c r="AZ41" s="76"/>
      <c r="BA41" s="73"/>
      <c r="BB41" s="75"/>
      <c r="BC41" s="73"/>
      <c r="BD41" s="76"/>
      <c r="BE41" s="73"/>
      <c r="BF41" s="75"/>
      <c r="BG41" s="73"/>
      <c r="BH41" s="76"/>
      <c r="BI41" s="73"/>
      <c r="BJ41" s="75"/>
      <c r="BK41" s="73"/>
      <c r="BL41" s="76"/>
      <c r="BM41" s="73"/>
      <c r="BN41" s="75"/>
      <c r="BO41" s="73"/>
      <c r="BP41" s="76"/>
      <c r="BQ41" s="73"/>
      <c r="BR41" s="75"/>
      <c r="BS41" s="73"/>
      <c r="BT41" s="76"/>
      <c r="BU41" s="73"/>
      <c r="BV41" s="75"/>
      <c r="BW41" s="73"/>
      <c r="BX41" s="76"/>
      <c r="BY41" s="73"/>
      <c r="BZ41" s="75"/>
      <c r="CA41" s="73"/>
      <c r="CB41" s="76"/>
      <c r="CC41" s="73"/>
      <c r="CD41" s="75"/>
      <c r="CE41" s="73"/>
      <c r="CF41" s="76"/>
      <c r="CG41" s="73"/>
      <c r="CH41" s="75"/>
      <c r="CI41" s="73"/>
      <c r="CJ41" s="76"/>
      <c r="CK41" s="73"/>
      <c r="CL41" s="75"/>
      <c r="CM41" s="73"/>
      <c r="CN41" s="76"/>
      <c r="CO41" s="73"/>
      <c r="CP41" s="75"/>
      <c r="CQ41" s="73"/>
      <c r="CR41" s="76"/>
      <c r="CS41" s="73"/>
      <c r="CT41" s="75"/>
      <c r="CU41" s="73"/>
      <c r="CV41" s="76"/>
      <c r="CW41" s="73"/>
      <c r="CX41" s="75"/>
      <c r="CY41" s="73"/>
      <c r="CZ41" s="76"/>
      <c r="DA41" s="73"/>
      <c r="DB41" s="75"/>
      <c r="DC41" s="73"/>
      <c r="DD41" s="76"/>
      <c r="DE41" s="73"/>
      <c r="DF41" s="75"/>
      <c r="DG41" s="73"/>
      <c r="DH41" s="76"/>
      <c r="DI41" s="73"/>
      <c r="DJ41" s="75"/>
      <c r="DK41" s="73"/>
      <c r="DL41" s="76"/>
      <c r="DM41" s="73"/>
      <c r="DN41" s="75"/>
      <c r="DO41" s="73"/>
      <c r="DP41" s="76"/>
      <c r="DQ41" s="73"/>
      <c r="DR41" s="75"/>
      <c r="DS41" s="73"/>
      <c r="DT41" s="76"/>
      <c r="DU41" s="73"/>
      <c r="DV41" s="75"/>
      <c r="DW41" s="73"/>
      <c r="DX41" s="76"/>
      <c r="DY41" s="73"/>
      <c r="DZ41" s="75"/>
      <c r="EA41" s="73"/>
      <c r="EB41" s="76"/>
      <c r="EC41" s="73"/>
      <c r="ED41" s="75"/>
      <c r="EE41" s="73"/>
      <c r="EF41" s="76"/>
      <c r="EG41" s="73"/>
      <c r="EH41" s="75"/>
      <c r="EI41" s="73"/>
      <c r="EJ41" s="76"/>
      <c r="EK41" s="73"/>
      <c r="EL41" s="75"/>
      <c r="EM41" s="73"/>
      <c r="EN41" s="76"/>
      <c r="EO41" s="73"/>
      <c r="EP41" s="75"/>
      <c r="EQ41" s="73"/>
      <c r="ER41" s="76"/>
      <c r="ES41" s="73"/>
      <c r="ET41" s="75"/>
      <c r="EU41" s="73"/>
      <c r="EV41" s="76"/>
      <c r="EW41" s="73"/>
      <c r="EX41" s="75"/>
      <c r="EY41" s="73"/>
      <c r="EZ41" s="76"/>
      <c r="FA41" s="73"/>
      <c r="FB41" s="75"/>
      <c r="FC41" s="73"/>
      <c r="FD41" s="76"/>
      <c r="FE41" s="73"/>
      <c r="FF41" s="75"/>
      <c r="FG41" s="73"/>
      <c r="FH41" s="76"/>
      <c r="FI41" s="73"/>
      <c r="FJ41" s="75"/>
      <c r="FK41" s="73"/>
      <c r="FL41" s="76"/>
      <c r="FM41" s="73"/>
      <c r="FN41" s="75"/>
      <c r="FO41" s="73"/>
      <c r="FP41" s="76"/>
      <c r="FQ41" s="73"/>
      <c r="FR41" s="75"/>
      <c r="FS41" s="73"/>
      <c r="FT41" s="76"/>
      <c r="FU41" s="73"/>
      <c r="FV41" s="75"/>
      <c r="FW41" s="73"/>
      <c r="FX41" s="76"/>
      <c r="FY41" s="73"/>
      <c r="FZ41" s="75"/>
      <c r="GA41" s="73"/>
      <c r="GB41" s="76"/>
      <c r="GC41" s="73"/>
      <c r="GD41" s="75"/>
      <c r="GE41" s="73"/>
      <c r="GF41" s="76"/>
      <c r="GG41" s="73"/>
      <c r="GH41" s="75"/>
      <c r="GI41" s="73"/>
      <c r="GJ41" s="76"/>
      <c r="GK41" s="73"/>
      <c r="GL41" s="75"/>
      <c r="GM41" s="73"/>
      <c r="GN41" s="76"/>
      <c r="GO41" s="73"/>
      <c r="GP41" s="75"/>
      <c r="GQ41" s="73"/>
      <c r="GR41" s="76"/>
      <c r="GS41" s="73"/>
      <c r="GT41" s="75"/>
      <c r="GU41" s="73"/>
      <c r="GV41" s="76"/>
      <c r="GW41" s="73"/>
      <c r="GX41" s="75"/>
      <c r="GY41" s="73"/>
      <c r="GZ41" s="76"/>
      <c r="HA41" s="73"/>
      <c r="HB41" s="75"/>
      <c r="HC41" s="73"/>
      <c r="HD41" s="76"/>
      <c r="HE41" s="73"/>
      <c r="HF41" s="75"/>
      <c r="HG41" s="73"/>
      <c r="HH41" s="76"/>
      <c r="HI41" s="73"/>
      <c r="HJ41" s="75"/>
      <c r="HK41" s="73"/>
      <c r="HL41" s="76"/>
      <c r="HM41" s="73"/>
      <c r="HN41" s="75"/>
      <c r="HO41" s="73"/>
      <c r="HP41" s="76"/>
      <c r="HQ41" s="73"/>
      <c r="HR41" s="75"/>
      <c r="HS41" s="73"/>
      <c r="HT41" s="76"/>
      <c r="HU41" s="73"/>
      <c r="HV41" s="75"/>
      <c r="HW41" s="73"/>
      <c r="HX41" s="76"/>
      <c r="HY41" s="73"/>
      <c r="HZ41" s="75"/>
      <c r="IA41" s="73"/>
      <c r="IB41" s="76"/>
      <c r="IC41" s="73"/>
      <c r="ID41" s="75"/>
      <c r="IE41" s="73"/>
      <c r="IF41" s="76"/>
      <c r="IG41" s="73"/>
      <c r="IH41" s="75"/>
      <c r="II41" s="73"/>
      <c r="IJ41" s="76"/>
      <c r="IK41" s="73"/>
      <c r="IL41" s="75"/>
      <c r="IM41" s="73"/>
      <c r="IN41" s="76"/>
      <c r="IO41" s="73"/>
      <c r="IP41" s="75"/>
      <c r="IQ41" s="73"/>
      <c r="IR41" s="76"/>
      <c r="IS41" s="73"/>
      <c r="IT41" s="75"/>
      <c r="IU41" s="73"/>
      <c r="IV41" s="76"/>
    </row>
    <row r="43" spans="1:256" x14ac:dyDescent="0.25">
      <c r="A43" s="30" t="s">
        <v>595</v>
      </c>
      <c r="B43" s="31" t="s">
        <v>488</v>
      </c>
      <c r="C43" t="s">
        <v>408</v>
      </c>
    </row>
    <row r="44" spans="1:256" x14ac:dyDescent="0.25">
      <c r="B44" s="31" t="s">
        <v>593</v>
      </c>
      <c r="C44" t="s">
        <v>50</v>
      </c>
    </row>
    <row r="45" spans="1:256" x14ac:dyDescent="0.25">
      <c r="B45" s="31" t="s">
        <v>594</v>
      </c>
      <c r="C45" t="s">
        <v>108</v>
      </c>
    </row>
    <row r="46" spans="1:256" x14ac:dyDescent="0.25">
      <c r="B46" s="31"/>
    </row>
    <row r="47" spans="1:256" x14ac:dyDescent="0.25">
      <c r="A47" s="30" t="s">
        <v>472</v>
      </c>
      <c r="B47" s="31" t="s">
        <v>109</v>
      </c>
      <c r="C47" t="s">
        <v>364</v>
      </c>
    </row>
    <row r="48" spans="1:256" x14ac:dyDescent="0.25">
      <c r="A48" s="30"/>
      <c r="B48" s="31" t="s">
        <v>110</v>
      </c>
      <c r="C48" t="s">
        <v>363</v>
      </c>
    </row>
    <row r="49" spans="1:3" x14ac:dyDescent="0.25">
      <c r="B49" s="31" t="s">
        <v>44</v>
      </c>
      <c r="C49" t="s">
        <v>65</v>
      </c>
    </row>
    <row r="50" spans="1:3" x14ac:dyDescent="0.25">
      <c r="B50" s="31" t="s">
        <v>596</v>
      </c>
      <c r="C50" t="s">
        <v>66</v>
      </c>
    </row>
    <row r="51" spans="1:3" x14ac:dyDescent="0.25">
      <c r="B51" s="31"/>
    </row>
    <row r="52" spans="1:3" x14ac:dyDescent="0.25">
      <c r="A52" s="30" t="s">
        <v>474</v>
      </c>
      <c r="B52" s="31" t="s">
        <v>749</v>
      </c>
      <c r="C52" t="s">
        <v>383</v>
      </c>
    </row>
    <row r="53" spans="1:3" x14ac:dyDescent="0.25">
      <c r="A53" s="35"/>
      <c r="B53" s="31" t="s">
        <v>489</v>
      </c>
      <c r="C53" t="s">
        <v>67</v>
      </c>
    </row>
    <row r="54" spans="1:3" x14ac:dyDescent="0.25">
      <c r="B54" s="32" t="s">
        <v>491</v>
      </c>
      <c r="C54" s="33" t="s">
        <v>68</v>
      </c>
    </row>
    <row r="55" spans="1:3" x14ac:dyDescent="0.25">
      <c r="B55" s="32" t="s">
        <v>751</v>
      </c>
      <c r="C55" s="33" t="s">
        <v>69</v>
      </c>
    </row>
    <row r="56" spans="1:3" x14ac:dyDescent="0.25">
      <c r="B56" s="32" t="s">
        <v>493</v>
      </c>
      <c r="C56" s="33" t="s">
        <v>94</v>
      </c>
    </row>
    <row r="57" spans="1:3" x14ac:dyDescent="0.25">
      <c r="B57" s="32" t="s">
        <v>494</v>
      </c>
      <c r="C57" s="33" t="s">
        <v>95</v>
      </c>
    </row>
    <row r="58" spans="1:3" x14ac:dyDescent="0.25">
      <c r="B58" s="39"/>
    </row>
    <row r="59" spans="1:3" x14ac:dyDescent="0.25">
      <c r="A59" s="30" t="s">
        <v>486</v>
      </c>
      <c r="B59" s="32" t="s">
        <v>733</v>
      </c>
      <c r="C59" s="33" t="s">
        <v>409</v>
      </c>
    </row>
    <row r="60" spans="1:3" x14ac:dyDescent="0.25">
      <c r="A60" s="35"/>
      <c r="B60" s="32" t="s">
        <v>365</v>
      </c>
      <c r="C60" s="33" t="s">
        <v>410</v>
      </c>
    </row>
    <row r="61" spans="1:3" x14ac:dyDescent="0.25">
      <c r="A61" s="35"/>
      <c r="B61" s="31" t="s">
        <v>366</v>
      </c>
      <c r="C61" s="33" t="s">
        <v>411</v>
      </c>
    </row>
    <row r="62" spans="1:3" x14ac:dyDescent="0.25">
      <c r="A62" s="35"/>
      <c r="B62" s="32" t="s">
        <v>367</v>
      </c>
      <c r="C62" s="33" t="s">
        <v>412</v>
      </c>
    </row>
    <row r="63" spans="1:3" x14ac:dyDescent="0.25">
      <c r="A63" s="35"/>
      <c r="B63" s="32" t="s">
        <v>107</v>
      </c>
      <c r="C63" s="33" t="s">
        <v>413</v>
      </c>
    </row>
    <row r="64" spans="1:3" x14ac:dyDescent="0.25">
      <c r="B64" s="32"/>
    </row>
    <row r="65" spans="1:3" x14ac:dyDescent="0.25">
      <c r="A65" s="30" t="s">
        <v>747</v>
      </c>
      <c r="B65" s="31" t="s">
        <v>752</v>
      </c>
      <c r="C65" t="s">
        <v>753</v>
      </c>
    </row>
    <row r="67" spans="1:3" x14ac:dyDescent="0.25">
      <c r="A67" s="30" t="s">
        <v>571</v>
      </c>
      <c r="B67" s="31" t="s">
        <v>572</v>
      </c>
      <c r="C67" s="22" t="s">
        <v>755</v>
      </c>
    </row>
    <row r="68" spans="1:3" x14ac:dyDescent="0.25">
      <c r="B68" s="31" t="s">
        <v>573</v>
      </c>
      <c r="C68" s="22" t="s">
        <v>757</v>
      </c>
    </row>
    <row r="69" spans="1:3" x14ac:dyDescent="0.25">
      <c r="B69" s="31" t="s">
        <v>583</v>
      </c>
      <c r="C69" s="22" t="s">
        <v>758</v>
      </c>
    </row>
    <row r="70" spans="1:3" x14ac:dyDescent="0.25">
      <c r="B70" s="32" t="s">
        <v>754</v>
      </c>
      <c r="C70" s="33" t="s">
        <v>759</v>
      </c>
    </row>
    <row r="71" spans="1:3" x14ac:dyDescent="0.25">
      <c r="B71" s="31" t="s">
        <v>585</v>
      </c>
      <c r="C71" s="22" t="s">
        <v>760</v>
      </c>
    </row>
    <row r="72" spans="1:3" x14ac:dyDescent="0.25">
      <c r="B72" s="31" t="s">
        <v>43</v>
      </c>
      <c r="C72" s="22" t="s">
        <v>761</v>
      </c>
    </row>
    <row r="73" spans="1:3" x14ac:dyDescent="0.25">
      <c r="B73" s="31" t="s">
        <v>587</v>
      </c>
      <c r="C73" s="22" t="s">
        <v>762</v>
      </c>
    </row>
    <row r="74" spans="1:3" x14ac:dyDescent="0.25">
      <c r="B74" s="31" t="s">
        <v>588</v>
      </c>
      <c r="C74" s="22" t="s">
        <v>763</v>
      </c>
    </row>
    <row r="75" spans="1:3" x14ac:dyDescent="0.25">
      <c r="B75" s="31" t="s">
        <v>589</v>
      </c>
      <c r="C75" s="22" t="s">
        <v>764</v>
      </c>
    </row>
    <row r="76" spans="1:3" x14ac:dyDescent="0.25">
      <c r="B76" s="31" t="s">
        <v>590</v>
      </c>
      <c r="C76" s="22" t="s">
        <v>765</v>
      </c>
    </row>
    <row r="77" spans="1:3" x14ac:dyDescent="0.25">
      <c r="B77" s="31" t="s">
        <v>591</v>
      </c>
      <c r="C77" s="22" t="s">
        <v>766</v>
      </c>
    </row>
    <row r="78" spans="1:3" x14ac:dyDescent="0.25">
      <c r="B78" s="31" t="s">
        <v>42</v>
      </c>
      <c r="C78" s="22" t="s">
        <v>767</v>
      </c>
    </row>
    <row r="80" spans="1:3" x14ac:dyDescent="0.25">
      <c r="A80" s="30" t="s">
        <v>576</v>
      </c>
      <c r="B80" s="46" t="s">
        <v>581</v>
      </c>
      <c r="C80" s="56" t="s">
        <v>99</v>
      </c>
    </row>
    <row r="81" spans="1:12" x14ac:dyDescent="0.25">
      <c r="B81" s="31"/>
    </row>
    <row r="82" spans="1:12" x14ac:dyDescent="0.25">
      <c r="A82" s="30" t="s">
        <v>502</v>
      </c>
      <c r="B82" s="31" t="s">
        <v>598</v>
      </c>
      <c r="C82" t="s">
        <v>96</v>
      </c>
    </row>
    <row r="83" spans="1:12" x14ac:dyDescent="0.25">
      <c r="B83" s="31"/>
    </row>
    <row r="85" spans="1:12" x14ac:dyDescent="0.25">
      <c r="A85" s="30" t="s">
        <v>748</v>
      </c>
      <c r="B85" s="31" t="s">
        <v>600</v>
      </c>
      <c r="C85" t="s">
        <v>371</v>
      </c>
    </row>
    <row r="86" spans="1:12" ht="25.5" customHeight="1" x14ac:dyDescent="0.25">
      <c r="A86" s="30"/>
      <c r="B86" s="66" t="s">
        <v>604</v>
      </c>
      <c r="C86" s="323" t="s">
        <v>372</v>
      </c>
      <c r="D86" s="323"/>
      <c r="E86" s="323"/>
      <c r="F86" s="323"/>
      <c r="G86" s="323"/>
      <c r="H86" s="323"/>
      <c r="I86" s="323"/>
      <c r="J86" s="323"/>
      <c r="K86" s="323"/>
      <c r="L86" s="323"/>
    </row>
    <row r="87" spans="1:12" ht="26.25" customHeight="1" x14ac:dyDescent="0.25">
      <c r="A87" s="30"/>
      <c r="B87" s="66" t="s">
        <v>603</v>
      </c>
      <c r="C87" s="323" t="s">
        <v>370</v>
      </c>
      <c r="D87" s="323"/>
      <c r="E87" s="323"/>
      <c r="F87" s="323"/>
      <c r="G87" s="323"/>
      <c r="H87" s="323"/>
      <c r="I87" s="323"/>
      <c r="J87" s="323"/>
      <c r="K87" s="323"/>
      <c r="L87" s="323"/>
    </row>
    <row r="88" spans="1:12" x14ac:dyDescent="0.25">
      <c r="A88" s="30"/>
    </row>
    <row r="89" spans="1:12" x14ac:dyDescent="0.25">
      <c r="A89" s="30" t="s">
        <v>504</v>
      </c>
      <c r="B89" s="31" t="s">
        <v>601</v>
      </c>
      <c r="C89" t="s">
        <v>97</v>
      </c>
    </row>
    <row r="90" spans="1:12" x14ac:dyDescent="0.25">
      <c r="A90" s="30"/>
      <c r="B90" s="31" t="s">
        <v>602</v>
      </c>
      <c r="C90" t="s">
        <v>98</v>
      </c>
    </row>
    <row r="91" spans="1:12" x14ac:dyDescent="0.25">
      <c r="A91" s="30"/>
      <c r="B91" s="31" t="s">
        <v>380</v>
      </c>
      <c r="C91" t="s">
        <v>381</v>
      </c>
    </row>
    <row r="92" spans="1:12" x14ac:dyDescent="0.25">
      <c r="A92" s="30"/>
    </row>
    <row r="93" spans="1:12" x14ac:dyDescent="0.25">
      <c r="A93" s="30" t="s">
        <v>373</v>
      </c>
      <c r="B93" s="32" t="s">
        <v>476</v>
      </c>
      <c r="C93" t="s">
        <v>376</v>
      </c>
    </row>
    <row r="94" spans="1:12" x14ac:dyDescent="0.25">
      <c r="A94" s="30"/>
      <c r="B94" s="32" t="s">
        <v>489</v>
      </c>
      <c r="C94" t="s">
        <v>377</v>
      </c>
    </row>
    <row r="95" spans="1:12" x14ac:dyDescent="0.25">
      <c r="A95" s="30"/>
      <c r="B95" s="31" t="s">
        <v>375</v>
      </c>
      <c r="C95" t="s">
        <v>379</v>
      </c>
    </row>
    <row r="96" spans="1:12" x14ac:dyDescent="0.25">
      <c r="A96" s="30"/>
      <c r="B96" s="31" t="s">
        <v>374</v>
      </c>
      <c r="C96" t="s">
        <v>378</v>
      </c>
    </row>
    <row r="97" spans="1:11" x14ac:dyDescent="0.25">
      <c r="A97" s="30"/>
    </row>
    <row r="98" spans="1:11" x14ac:dyDescent="0.25">
      <c r="A98" s="30"/>
    </row>
    <row r="99" spans="1:11" ht="17.399999999999999" x14ac:dyDescent="0.3">
      <c r="A99" s="23" t="s">
        <v>518</v>
      </c>
    </row>
    <row r="100" spans="1:11" ht="13.8" thickBot="1" x14ac:dyDescent="0.3"/>
    <row r="101" spans="1:11" ht="17.25" customHeight="1" thickBot="1" x14ac:dyDescent="0.3">
      <c r="A101" s="32" t="s">
        <v>540</v>
      </c>
      <c r="B101" s="26" t="s">
        <v>100</v>
      </c>
      <c r="C101" s="24"/>
      <c r="D101" s="24"/>
      <c r="E101" s="24"/>
      <c r="F101" s="24"/>
      <c r="G101" s="24"/>
      <c r="H101" s="25"/>
    </row>
    <row r="102" spans="1:11" x14ac:dyDescent="0.25">
      <c r="A102" s="32"/>
    </row>
    <row r="103" spans="1:11" ht="51.75" customHeight="1" x14ac:dyDescent="0.25">
      <c r="A103" s="67" t="s">
        <v>539</v>
      </c>
      <c r="B103" s="330" t="str">
        <f>CONCATENATE(C39,", i.e. ",C52," against ",C44,", for "," for ",C59,", and settled in ",C69," per ",C80,".")</f>
        <v>An agreement whereby a floating price is exchanged  for a fixed price over a specified period, i.e. all hours from  00:00 CET  (Central European Time) to 24:00 CET tomorrow against Next day electricity price on PreussenElektra borders (arithmetic average) as published by Dow Jones, for  for energy delivered 00:00 to 24:00 at a steady rate, and settled in German Marks per Megawatt (1,000,000 watts) hour, where watt is a unit of electrical power equivalent to one Joule per second.</v>
      </c>
      <c r="C103" s="331"/>
      <c r="D103" s="331"/>
      <c r="E103" s="331"/>
      <c r="F103" s="331"/>
      <c r="G103" s="331"/>
      <c r="H103" s="331"/>
      <c r="I103" s="331"/>
      <c r="J103" s="331"/>
      <c r="K103" s="331"/>
    </row>
    <row r="105" spans="1:11" ht="13.8" thickBot="1" x14ac:dyDescent="0.3"/>
    <row r="106" spans="1:11" ht="29.25" customHeight="1" thickBot="1" x14ac:dyDescent="0.3">
      <c r="A106" s="67" t="s">
        <v>540</v>
      </c>
      <c r="B106" s="327" t="s">
        <v>382</v>
      </c>
      <c r="C106" s="328"/>
      <c r="D106" s="328"/>
      <c r="E106" s="328"/>
      <c r="F106" s="328"/>
      <c r="G106" s="328"/>
      <c r="H106" s="328"/>
      <c r="I106" s="329"/>
    </row>
    <row r="107" spans="1:11" x14ac:dyDescent="0.25">
      <c r="A107" s="67"/>
    </row>
    <row r="108" spans="1:11" ht="81.75" customHeight="1" x14ac:dyDescent="0.25">
      <c r="A108" s="67" t="s">
        <v>539</v>
      </c>
      <c r="B108" s="330" t="str">
        <f>CONCATENATE(C40,", i.e. ",C53,", at ",C47,". ",C60,", and ",C87," and settled in ",C73,", quoted in ",C73," per ",C80,".")</f>
        <v>An agreement whereby physical electricity is exchanged for a fixed price over a specified period, i.e. all hours from 00:00 on the closest Monday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8" s="331"/>
      <c r="D108" s="331"/>
      <c r="E108" s="331"/>
      <c r="F108" s="331"/>
      <c r="G108" s="331"/>
      <c r="H108" s="331"/>
      <c r="I108" s="331"/>
      <c r="J108" s="331"/>
      <c r="K108" s="331"/>
    </row>
    <row r="109" spans="1:11" x14ac:dyDescent="0.25">
      <c r="A109" s="67"/>
    </row>
    <row r="110" spans="1:11" x14ac:dyDescent="0.25">
      <c r="A110" s="67"/>
    </row>
    <row r="111" spans="1:11" x14ac:dyDescent="0.25">
      <c r="A111" s="67"/>
    </row>
    <row r="112" spans="1:11" x14ac:dyDescent="0.25">
      <c r="A112" s="67"/>
    </row>
    <row r="113" spans="1:1" x14ac:dyDescent="0.25">
      <c r="A113" s="67"/>
    </row>
    <row r="114" spans="1:1" x14ac:dyDescent="0.25">
      <c r="A114" s="67"/>
    </row>
    <row r="115" spans="1:1" x14ac:dyDescent="0.25">
      <c r="A115" s="67"/>
    </row>
    <row r="116" spans="1:1" x14ac:dyDescent="0.25">
      <c r="A116" s="67"/>
    </row>
    <row r="117" spans="1:1" x14ac:dyDescent="0.25">
      <c r="A117" s="67"/>
    </row>
    <row r="118" spans="1:1" x14ac:dyDescent="0.25">
      <c r="A118" s="67"/>
    </row>
    <row r="119" spans="1:1" x14ac:dyDescent="0.25">
      <c r="A119" s="67"/>
    </row>
    <row r="120" spans="1:1" x14ac:dyDescent="0.25">
      <c r="A120" s="67"/>
    </row>
    <row r="121" spans="1:1" x14ac:dyDescent="0.25">
      <c r="A121" s="67"/>
    </row>
    <row r="122" spans="1:1" ht="17.399999999999999" x14ac:dyDescent="0.3">
      <c r="A122" s="23"/>
    </row>
  </sheetData>
  <mergeCells count="5">
    <mergeCell ref="C86:L86"/>
    <mergeCell ref="B108:K108"/>
    <mergeCell ref="C87:L87"/>
    <mergeCell ref="B103:K103"/>
    <mergeCell ref="B106:I106"/>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C14" sqref="C14"/>
    </sheetView>
  </sheetViews>
  <sheetFormatPr defaultRowHeight="13.2" x14ac:dyDescent="0.25"/>
  <cols>
    <col min="1" max="1" width="15.6640625" customWidth="1"/>
    <col min="2" max="2" width="11.6640625" customWidth="1"/>
    <col min="4" max="4" width="12.33203125" customWidth="1"/>
    <col min="5" max="5" width="12.44140625" customWidth="1"/>
    <col min="6" max="6" width="11.88671875" customWidth="1"/>
    <col min="7" max="7" width="15.88671875" customWidth="1"/>
    <col min="9" max="9" width="14.5546875" customWidth="1"/>
    <col min="10" max="10" width="10.109375" customWidth="1"/>
    <col min="11" max="11" width="12.33203125" customWidth="1"/>
    <col min="12" max="12" width="9.6640625" customWidth="1"/>
    <col min="13" max="13" width="13" customWidth="1"/>
    <col min="14" max="14" width="12" customWidth="1"/>
    <col min="15" max="15" width="12.5546875" customWidth="1"/>
    <col min="17" max="17" width="10.109375" customWidth="1"/>
    <col min="19" max="19" width="11.33203125" customWidth="1"/>
    <col min="22" max="22" width="11.88671875" customWidth="1"/>
  </cols>
  <sheetData>
    <row r="1" spans="1:19" x14ac:dyDescent="0.25">
      <c r="A1" s="65" t="s">
        <v>794</v>
      </c>
    </row>
    <row r="2" spans="1:19" ht="17.399999999999999" x14ac:dyDescent="0.3">
      <c r="A2" s="23" t="s">
        <v>681</v>
      </c>
      <c r="B2" s="4"/>
      <c r="O2" s="10"/>
      <c r="P2" s="11"/>
      <c r="Q2" s="19" t="s">
        <v>483</v>
      </c>
      <c r="R2" s="11"/>
      <c r="S2" s="13"/>
    </row>
    <row r="3" spans="1:19" ht="13.8" thickBot="1" x14ac:dyDescent="0.3"/>
    <row r="4" spans="1:19" ht="35.25" customHeight="1" thickBot="1" x14ac:dyDescent="0.3">
      <c r="A4" s="7" t="s">
        <v>682</v>
      </c>
      <c r="B4" s="9"/>
      <c r="C4" s="5" t="s">
        <v>474</v>
      </c>
      <c r="D4" s="14"/>
      <c r="E4" s="5" t="s">
        <v>700</v>
      </c>
      <c r="F4" s="14"/>
      <c r="G4" s="5" t="s">
        <v>685</v>
      </c>
      <c r="H4" s="14"/>
      <c r="I4" s="5" t="s">
        <v>542</v>
      </c>
      <c r="J4" s="14"/>
      <c r="K4" s="5" t="s">
        <v>571</v>
      </c>
      <c r="L4" s="6"/>
      <c r="M4" s="34" t="s">
        <v>576</v>
      </c>
      <c r="N4" s="6"/>
      <c r="O4" s="8" t="s">
        <v>478</v>
      </c>
      <c r="P4" s="17"/>
      <c r="Q4" s="8" t="s">
        <v>481</v>
      </c>
      <c r="R4" s="17"/>
      <c r="S4" s="8" t="s">
        <v>692</v>
      </c>
    </row>
    <row r="5" spans="1:19" x14ac:dyDescent="0.25">
      <c r="A5" t="s">
        <v>508</v>
      </c>
      <c r="C5" s="2" t="s">
        <v>490</v>
      </c>
      <c r="D5" s="2"/>
      <c r="E5" s="2">
        <v>1999</v>
      </c>
      <c r="F5" s="2"/>
      <c r="G5" t="s">
        <v>686</v>
      </c>
      <c r="H5" s="2"/>
      <c r="I5" s="2" t="s">
        <v>487</v>
      </c>
      <c r="J5" s="2"/>
      <c r="K5" t="s">
        <v>589</v>
      </c>
      <c r="L5" s="18"/>
      <c r="M5" s="18" t="s">
        <v>581</v>
      </c>
      <c r="O5" s="18" t="s">
        <v>479</v>
      </c>
      <c r="P5" s="18"/>
      <c r="Q5" s="18"/>
      <c r="R5" s="18"/>
      <c r="S5" s="18"/>
    </row>
    <row r="6" spans="1:19" x14ac:dyDescent="0.25">
      <c r="A6" t="s">
        <v>509</v>
      </c>
      <c r="C6" s="2" t="s">
        <v>491</v>
      </c>
      <c r="D6" s="2"/>
      <c r="E6" s="2">
        <v>2000</v>
      </c>
      <c r="F6" s="2"/>
      <c r="G6" t="s">
        <v>687</v>
      </c>
      <c r="H6" s="2"/>
      <c r="I6" s="2" t="s">
        <v>694</v>
      </c>
      <c r="J6" s="2"/>
      <c r="K6" t="s">
        <v>590</v>
      </c>
      <c r="L6" s="18"/>
      <c r="M6" s="18"/>
      <c r="O6" s="18" t="s">
        <v>691</v>
      </c>
      <c r="P6" s="18"/>
      <c r="Q6" s="18"/>
      <c r="R6" s="18"/>
      <c r="S6" s="18"/>
    </row>
    <row r="7" spans="1:19" x14ac:dyDescent="0.25">
      <c r="A7" t="s">
        <v>655</v>
      </c>
      <c r="C7" s="2" t="s">
        <v>684</v>
      </c>
      <c r="D7" s="2"/>
      <c r="E7" s="2"/>
      <c r="F7" s="2"/>
      <c r="G7" t="s">
        <v>688</v>
      </c>
      <c r="H7" s="2"/>
      <c r="I7" s="2" t="s">
        <v>695</v>
      </c>
      <c r="J7" s="2"/>
      <c r="K7" t="s">
        <v>683</v>
      </c>
      <c r="O7" t="s">
        <v>693</v>
      </c>
    </row>
    <row r="8" spans="1:19" x14ac:dyDescent="0.25">
      <c r="C8" s="2" t="s">
        <v>443</v>
      </c>
      <c r="G8" t="s">
        <v>689</v>
      </c>
      <c r="I8" s="2"/>
      <c r="K8" t="s">
        <v>573</v>
      </c>
      <c r="O8" t="s">
        <v>693</v>
      </c>
    </row>
    <row r="9" spans="1:19" x14ac:dyDescent="0.25">
      <c r="C9" s="2" t="s">
        <v>453</v>
      </c>
      <c r="D9" s="2"/>
      <c r="E9" s="2"/>
      <c r="F9" s="2"/>
      <c r="G9" t="s">
        <v>690</v>
      </c>
      <c r="H9" s="2"/>
      <c r="J9" s="2"/>
      <c r="K9" s="18" t="s">
        <v>572</v>
      </c>
      <c r="L9" s="2"/>
      <c r="M9" s="2"/>
    </row>
    <row r="10" spans="1:19" x14ac:dyDescent="0.25">
      <c r="C10" s="1" t="s">
        <v>704</v>
      </c>
      <c r="D10" s="28"/>
      <c r="E10" s="28"/>
      <c r="F10" s="28"/>
      <c r="K10" s="18" t="s">
        <v>574</v>
      </c>
    </row>
    <row r="11" spans="1:19" x14ac:dyDescent="0.25">
      <c r="C11" s="1" t="s">
        <v>445</v>
      </c>
      <c r="D11" s="28"/>
      <c r="E11" s="28"/>
      <c r="F11" s="28"/>
    </row>
    <row r="12" spans="1:19" x14ac:dyDescent="0.25">
      <c r="Q12" s="3"/>
    </row>
    <row r="13" spans="1:19" x14ac:dyDescent="0.25">
      <c r="A13" s="57"/>
      <c r="B13" s="50"/>
      <c r="Q13" s="3"/>
    </row>
    <row r="14" spans="1:19" x14ac:dyDescent="0.25">
      <c r="B14" s="3"/>
      <c r="Q14" s="3"/>
    </row>
    <row r="15" spans="1:19" x14ac:dyDescent="0.25">
      <c r="Q15" s="3"/>
    </row>
    <row r="16" spans="1:19" ht="17.25" customHeight="1" x14ac:dyDescent="0.3">
      <c r="A16" s="23" t="s">
        <v>535</v>
      </c>
    </row>
    <row r="18" spans="1:8" x14ac:dyDescent="0.25">
      <c r="A18" s="30" t="s">
        <v>474</v>
      </c>
      <c r="B18" s="32" t="s">
        <v>750</v>
      </c>
      <c r="C18" s="33" t="s">
        <v>446</v>
      </c>
    </row>
    <row r="19" spans="1:8" x14ac:dyDescent="0.25">
      <c r="B19" s="32" t="s">
        <v>491</v>
      </c>
      <c r="C19" s="33" t="s">
        <v>447</v>
      </c>
      <c r="H19" s="65"/>
    </row>
    <row r="20" spans="1:8" x14ac:dyDescent="0.25">
      <c r="B20" s="32" t="s">
        <v>684</v>
      </c>
      <c r="C20" s="33" t="s">
        <v>448</v>
      </c>
    </row>
    <row r="21" spans="1:8" x14ac:dyDescent="0.25">
      <c r="B21" s="45" t="s">
        <v>443</v>
      </c>
      <c r="C21" s="61" t="s">
        <v>449</v>
      </c>
    </row>
    <row r="22" spans="1:8" x14ac:dyDescent="0.25">
      <c r="B22" s="32" t="s">
        <v>662</v>
      </c>
      <c r="C22" s="33" t="s">
        <v>450</v>
      </c>
    </row>
    <row r="23" spans="1:8" x14ac:dyDescent="0.25">
      <c r="B23" s="45" t="s">
        <v>444</v>
      </c>
      <c r="C23" s="61" t="s">
        <v>451</v>
      </c>
    </row>
    <row r="24" spans="1:8" x14ac:dyDescent="0.25">
      <c r="B24" s="32"/>
      <c r="C24" s="32"/>
    </row>
    <row r="25" spans="1:8" x14ac:dyDescent="0.25">
      <c r="B25" s="45" t="s">
        <v>445</v>
      </c>
      <c r="C25" s="61" t="s">
        <v>454</v>
      </c>
      <c r="E25" s="61"/>
      <c r="F25" s="61"/>
    </row>
    <row r="26" spans="1:8" x14ac:dyDescent="0.25">
      <c r="B26" s="31"/>
    </row>
    <row r="27" spans="1:8" x14ac:dyDescent="0.25">
      <c r="B27" s="31"/>
    </row>
    <row r="28" spans="1:8" x14ac:dyDescent="0.25">
      <c r="A28" s="30" t="s">
        <v>685</v>
      </c>
      <c r="B28" s="31"/>
    </row>
    <row r="29" spans="1:8" x14ac:dyDescent="0.25">
      <c r="B29" s="31" t="s">
        <v>686</v>
      </c>
      <c r="C29" t="s">
        <v>816</v>
      </c>
    </row>
    <row r="30" spans="1:8" x14ac:dyDescent="0.25">
      <c r="B30" s="31" t="s">
        <v>687</v>
      </c>
      <c r="C30" t="s">
        <v>817</v>
      </c>
    </row>
    <row r="31" spans="1:8" x14ac:dyDescent="0.25">
      <c r="B31" s="31" t="s">
        <v>688</v>
      </c>
      <c r="C31" t="s">
        <v>818</v>
      </c>
    </row>
    <row r="32" spans="1:8" x14ac:dyDescent="0.25">
      <c r="B32" s="31" t="s">
        <v>689</v>
      </c>
      <c r="C32" t="s">
        <v>819</v>
      </c>
    </row>
    <row r="33" spans="1:3" x14ac:dyDescent="0.25">
      <c r="B33" s="31" t="s">
        <v>690</v>
      </c>
      <c r="C33" t="s">
        <v>820</v>
      </c>
    </row>
    <row r="34" spans="1:3" x14ac:dyDescent="0.25">
      <c r="B34" s="31"/>
    </row>
    <row r="35" spans="1:3" x14ac:dyDescent="0.25">
      <c r="B35" s="31"/>
    </row>
    <row r="36" spans="1:3" x14ac:dyDescent="0.25">
      <c r="A36" s="30" t="s">
        <v>542</v>
      </c>
      <c r="B36" s="31"/>
    </row>
    <row r="37" spans="1:3" x14ac:dyDescent="0.25">
      <c r="B37" s="32" t="s">
        <v>487</v>
      </c>
      <c r="C37" s="33" t="s">
        <v>452</v>
      </c>
    </row>
    <row r="38" spans="1:3" x14ac:dyDescent="0.25">
      <c r="B38" s="32" t="s">
        <v>694</v>
      </c>
      <c r="C38" s="33" t="s">
        <v>202</v>
      </c>
    </row>
    <row r="39" spans="1:3" x14ac:dyDescent="0.25">
      <c r="B39" s="32" t="s">
        <v>695</v>
      </c>
      <c r="C39" s="33" t="s">
        <v>203</v>
      </c>
    </row>
    <row r="40" spans="1:3" x14ac:dyDescent="0.25">
      <c r="B40" s="32"/>
      <c r="C40" s="33"/>
    </row>
    <row r="41" spans="1:3" x14ac:dyDescent="0.25">
      <c r="A41" s="30" t="s">
        <v>747</v>
      </c>
      <c r="B41" s="31" t="s">
        <v>752</v>
      </c>
      <c r="C41" s="22" t="s">
        <v>753</v>
      </c>
    </row>
    <row r="42" spans="1:3" x14ac:dyDescent="0.25">
      <c r="B42" s="31"/>
    </row>
    <row r="43" spans="1:3" x14ac:dyDescent="0.25">
      <c r="A43" s="30" t="s">
        <v>478</v>
      </c>
      <c r="B43" s="31" t="s">
        <v>455</v>
      </c>
      <c r="C43" s="22" t="s">
        <v>821</v>
      </c>
    </row>
    <row r="44" spans="1:3" x14ac:dyDescent="0.25">
      <c r="B44" s="31" t="s">
        <v>456</v>
      </c>
      <c r="C44" s="22" t="s">
        <v>822</v>
      </c>
    </row>
    <row r="45" spans="1:3" x14ac:dyDescent="0.25">
      <c r="B45" s="31" t="s">
        <v>823</v>
      </c>
      <c r="C45" s="22" t="s">
        <v>824</v>
      </c>
    </row>
    <row r="46" spans="1:3" x14ac:dyDescent="0.25">
      <c r="B46" s="31" t="s">
        <v>825</v>
      </c>
      <c r="C46" s="22" t="s">
        <v>0</v>
      </c>
    </row>
    <row r="47" spans="1:3" x14ac:dyDescent="0.25">
      <c r="B47" s="31" t="s">
        <v>92</v>
      </c>
      <c r="C47" s="22" t="s">
        <v>1</v>
      </c>
    </row>
    <row r="48" spans="1:3" x14ac:dyDescent="0.25">
      <c r="B48" s="31" t="s">
        <v>799</v>
      </c>
      <c r="C48" s="22" t="s">
        <v>2</v>
      </c>
    </row>
    <row r="49" spans="1:4" x14ac:dyDescent="0.25">
      <c r="B49" s="31" t="s">
        <v>3</v>
      </c>
      <c r="C49" s="22" t="s">
        <v>4</v>
      </c>
    </row>
    <row r="50" spans="1:4" x14ac:dyDescent="0.25">
      <c r="B50" s="31" t="s">
        <v>5</v>
      </c>
      <c r="C50" s="22" t="s">
        <v>6</v>
      </c>
    </row>
    <row r="51" spans="1:4" x14ac:dyDescent="0.25">
      <c r="B51" s="75" t="s">
        <v>796</v>
      </c>
      <c r="C51" s="73" t="s">
        <v>7</v>
      </c>
    </row>
    <row r="52" spans="1:4" x14ac:dyDescent="0.25">
      <c r="B52" s="75" t="s">
        <v>31</v>
      </c>
      <c r="C52" s="73" t="s">
        <v>398</v>
      </c>
    </row>
    <row r="53" spans="1:4" ht="17.399999999999999" x14ac:dyDescent="0.3">
      <c r="A53" s="23" t="s">
        <v>518</v>
      </c>
    </row>
    <row r="55" spans="1:4" x14ac:dyDescent="0.25">
      <c r="C55" s="75"/>
      <c r="D55" s="73"/>
    </row>
    <row r="56" spans="1:4" x14ac:dyDescent="0.25">
      <c r="C56" s="75"/>
      <c r="D56" s="76"/>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2"/>
  <sheetViews>
    <sheetView workbookViewId="0">
      <selection activeCell="E5" sqref="E5"/>
    </sheetView>
  </sheetViews>
  <sheetFormatPr defaultRowHeight="13.2" x14ac:dyDescent="0.25"/>
  <cols>
    <col min="1" max="1" width="16.88671875" customWidth="1"/>
    <col min="2" max="2" width="13.33203125" customWidth="1"/>
    <col min="3" max="3" width="15.5546875" customWidth="1"/>
    <col min="5" max="5" width="11.109375" customWidth="1"/>
    <col min="19" max="19" width="10.44140625" customWidth="1"/>
  </cols>
  <sheetData>
    <row r="1" spans="1:19" x14ac:dyDescent="0.25">
      <c r="A1" s="65" t="s">
        <v>653</v>
      </c>
    </row>
    <row r="2" spans="1:19" ht="17.399999999999999" x14ac:dyDescent="0.3">
      <c r="A2" s="23" t="s">
        <v>471</v>
      </c>
      <c r="B2" s="4"/>
      <c r="C2" s="4"/>
      <c r="D2" s="4"/>
      <c r="O2" s="10"/>
      <c r="P2" s="11"/>
      <c r="Q2" s="19" t="s">
        <v>483</v>
      </c>
      <c r="R2" s="11"/>
      <c r="S2" s="13"/>
    </row>
    <row r="3" spans="1:19" ht="13.8" thickBot="1" x14ac:dyDescent="0.3"/>
    <row r="4" spans="1:19" ht="32.25" customHeight="1" thickBot="1" x14ac:dyDescent="0.3">
      <c r="A4" s="7" t="s">
        <v>631</v>
      </c>
      <c r="B4" s="9"/>
      <c r="C4" s="5" t="s">
        <v>632</v>
      </c>
      <c r="D4" s="9"/>
      <c r="E4" s="5" t="s">
        <v>472</v>
      </c>
      <c r="F4" s="6"/>
      <c r="G4" s="5" t="s">
        <v>474</v>
      </c>
      <c r="H4" s="14"/>
      <c r="I4" s="5" t="s">
        <v>700</v>
      </c>
      <c r="J4" s="14"/>
      <c r="K4" s="5" t="s">
        <v>571</v>
      </c>
      <c r="L4" s="6"/>
      <c r="M4" s="34" t="s">
        <v>576</v>
      </c>
      <c r="N4" s="14"/>
      <c r="O4" s="8" t="s">
        <v>478</v>
      </c>
      <c r="P4" s="17"/>
      <c r="Q4" s="8" t="s">
        <v>481</v>
      </c>
      <c r="R4" s="17"/>
      <c r="S4" s="8" t="s">
        <v>482</v>
      </c>
    </row>
    <row r="5" spans="1:19" x14ac:dyDescent="0.25">
      <c r="A5" t="s">
        <v>633</v>
      </c>
      <c r="C5" t="s">
        <v>636</v>
      </c>
      <c r="E5" t="s">
        <v>498</v>
      </c>
      <c r="G5" s="2" t="s">
        <v>657</v>
      </c>
      <c r="H5" s="2"/>
      <c r="I5" s="2">
        <v>1999</v>
      </c>
      <c r="J5" s="2"/>
      <c r="K5" s="18" t="s">
        <v>572</v>
      </c>
      <c r="L5" s="18"/>
      <c r="M5" s="18" t="s">
        <v>582</v>
      </c>
      <c r="N5" s="2"/>
      <c r="O5" s="18" t="s">
        <v>479</v>
      </c>
      <c r="P5" s="18"/>
      <c r="Q5" s="18"/>
      <c r="R5" s="18"/>
      <c r="S5" s="18"/>
    </row>
    <row r="6" spans="1:19" x14ac:dyDescent="0.25">
      <c r="A6" t="s">
        <v>634</v>
      </c>
      <c r="C6" t="s">
        <v>637</v>
      </c>
      <c r="G6" s="2" t="s">
        <v>658</v>
      </c>
      <c r="H6" s="2"/>
      <c r="I6" s="2">
        <v>2000</v>
      </c>
      <c r="J6" s="2"/>
      <c r="K6" s="18" t="s">
        <v>574</v>
      </c>
      <c r="L6" s="18"/>
      <c r="M6" s="18"/>
      <c r="N6" s="2"/>
      <c r="O6" s="18" t="s">
        <v>480</v>
      </c>
      <c r="P6" s="18"/>
      <c r="Q6" s="18"/>
      <c r="R6" s="18"/>
      <c r="S6" s="18"/>
    </row>
    <row r="7" spans="1:19" x14ac:dyDescent="0.25">
      <c r="C7" t="s">
        <v>638</v>
      </c>
      <c r="G7" s="2" t="s">
        <v>659</v>
      </c>
      <c r="H7" s="2"/>
      <c r="I7" s="2"/>
      <c r="J7" s="2"/>
      <c r="K7" t="s">
        <v>573</v>
      </c>
      <c r="N7" s="2"/>
      <c r="O7" s="18" t="s">
        <v>644</v>
      </c>
      <c r="P7" s="18"/>
      <c r="Q7" s="18"/>
      <c r="R7" s="18"/>
      <c r="S7" s="18"/>
    </row>
    <row r="8" spans="1:19" x14ac:dyDescent="0.25">
      <c r="C8" t="s">
        <v>673</v>
      </c>
      <c r="G8" s="2" t="s">
        <v>660</v>
      </c>
      <c r="O8" s="18" t="s">
        <v>645</v>
      </c>
      <c r="P8" s="18"/>
      <c r="Q8" s="18"/>
      <c r="R8" s="18"/>
      <c r="S8" s="18"/>
    </row>
    <row r="12" spans="1:19" x14ac:dyDescent="0.25">
      <c r="A12" s="57" t="s">
        <v>507</v>
      </c>
      <c r="B12" s="50" t="s">
        <v>646</v>
      </c>
    </row>
    <row r="14" spans="1:19" ht="17.399999999999999" x14ac:dyDescent="0.3">
      <c r="A14" s="23" t="s">
        <v>535</v>
      </c>
    </row>
    <row r="16" spans="1:19" x14ac:dyDescent="0.25">
      <c r="A16" s="30" t="s">
        <v>461</v>
      </c>
      <c r="B16" s="31" t="s">
        <v>633</v>
      </c>
      <c r="D16" t="s">
        <v>399</v>
      </c>
    </row>
    <row r="17" spans="1:13" x14ac:dyDescent="0.25">
      <c r="B17" s="31" t="s">
        <v>419</v>
      </c>
      <c r="D17" s="22" t="s">
        <v>400</v>
      </c>
    </row>
    <row r="18" spans="1:13" x14ac:dyDescent="0.25">
      <c r="B18" s="31" t="s">
        <v>420</v>
      </c>
      <c r="D18" s="22" t="s">
        <v>401</v>
      </c>
    </row>
    <row r="19" spans="1:13" x14ac:dyDescent="0.25">
      <c r="C19" s="22"/>
    </row>
    <row r="20" spans="1:13" x14ac:dyDescent="0.25">
      <c r="A20" s="30" t="s">
        <v>632</v>
      </c>
      <c r="B20" s="31" t="s">
        <v>636</v>
      </c>
      <c r="C20" s="2" t="s">
        <v>499</v>
      </c>
      <c r="E20" s="38" t="s">
        <v>666</v>
      </c>
    </row>
    <row r="21" spans="1:13" x14ac:dyDescent="0.25">
      <c r="C21" s="2" t="s">
        <v>667</v>
      </c>
      <c r="E21" s="38" t="s">
        <v>668</v>
      </c>
    </row>
    <row r="22" spans="1:13" x14ac:dyDescent="0.25">
      <c r="C22" s="2" t="s">
        <v>669</v>
      </c>
      <c r="E22" s="38" t="s">
        <v>670</v>
      </c>
    </row>
    <row r="23" spans="1:13" x14ac:dyDescent="0.25">
      <c r="C23" s="2" t="s">
        <v>671</v>
      </c>
      <c r="E23" s="38" t="s">
        <v>672</v>
      </c>
    </row>
    <row r="24" spans="1:13" x14ac:dyDescent="0.25">
      <c r="D24" s="35"/>
      <c r="E24" s="38"/>
    </row>
    <row r="25" spans="1:13" x14ac:dyDescent="0.25">
      <c r="B25" s="31" t="s">
        <v>673</v>
      </c>
    </row>
    <row r="26" spans="1:13" x14ac:dyDescent="0.25">
      <c r="C26" s="2" t="s">
        <v>639</v>
      </c>
      <c r="E26" s="38" t="s">
        <v>666</v>
      </c>
    </row>
    <row r="27" spans="1:13" x14ac:dyDescent="0.25">
      <c r="C27" s="2" t="s">
        <v>640</v>
      </c>
      <c r="E27" s="38" t="s">
        <v>668</v>
      </c>
    </row>
    <row r="28" spans="1:13" x14ac:dyDescent="0.25">
      <c r="C28" s="2" t="s">
        <v>641</v>
      </c>
      <c r="E28" s="38" t="s">
        <v>670</v>
      </c>
    </row>
    <row r="29" spans="1:13" x14ac:dyDescent="0.25">
      <c r="C29" s="2" t="s">
        <v>642</v>
      </c>
      <c r="E29" s="38" t="s">
        <v>672</v>
      </c>
    </row>
    <row r="30" spans="1:13" x14ac:dyDescent="0.25">
      <c r="E30" s="31"/>
    </row>
    <row r="31" spans="1:13" x14ac:dyDescent="0.25">
      <c r="A31" s="60" t="s">
        <v>643</v>
      </c>
    </row>
    <row r="32" spans="1:13" ht="24.75" customHeight="1" x14ac:dyDescent="0.25">
      <c r="B32" s="67" t="s">
        <v>635</v>
      </c>
      <c r="C32" s="323" t="s">
        <v>361</v>
      </c>
      <c r="D32" s="323"/>
      <c r="E32" s="323"/>
      <c r="F32" s="323"/>
      <c r="G32" s="323"/>
      <c r="H32" s="323"/>
      <c r="I32" s="323"/>
      <c r="J32" s="323"/>
      <c r="K32" s="323"/>
      <c r="L32" s="323"/>
      <c r="M32" s="323"/>
    </row>
    <row r="33" spans="1:10" ht="16.5" customHeight="1" x14ac:dyDescent="0.25">
      <c r="B33" s="32" t="s">
        <v>674</v>
      </c>
      <c r="C33" t="s">
        <v>362</v>
      </c>
      <c r="E33" s="35"/>
    </row>
    <row r="34" spans="1:10" ht="16.5" customHeight="1" x14ac:dyDescent="0.25">
      <c r="B34" s="32" t="s">
        <v>675</v>
      </c>
      <c r="C34" t="s">
        <v>778</v>
      </c>
      <c r="D34" s="38"/>
      <c r="E34" s="35"/>
    </row>
    <row r="35" spans="1:10" ht="16.5" customHeight="1" x14ac:dyDescent="0.25">
      <c r="B35" s="32"/>
      <c r="C35" s="35"/>
      <c r="D35" s="38"/>
      <c r="E35" s="35"/>
    </row>
    <row r="36" spans="1:10" x14ac:dyDescent="0.25">
      <c r="E36" s="35"/>
    </row>
    <row r="37" spans="1:10" ht="17.25" customHeight="1" x14ac:dyDescent="0.25">
      <c r="A37" s="30" t="s">
        <v>472</v>
      </c>
      <c r="B37" s="31" t="s">
        <v>616</v>
      </c>
      <c r="C37" t="s">
        <v>676</v>
      </c>
      <c r="E37" s="35"/>
    </row>
    <row r="38" spans="1:10" x14ac:dyDescent="0.25">
      <c r="B38" s="31"/>
      <c r="E38" s="35"/>
    </row>
    <row r="39" spans="1:10" x14ac:dyDescent="0.25">
      <c r="A39" s="30" t="s">
        <v>677</v>
      </c>
      <c r="B39" s="31" t="s">
        <v>613</v>
      </c>
      <c r="C39" t="s">
        <v>678</v>
      </c>
      <c r="E39" s="35"/>
    </row>
    <row r="40" spans="1:10" x14ac:dyDescent="0.25">
      <c r="B40" s="31"/>
      <c r="E40" s="35"/>
    </row>
    <row r="41" spans="1:10" x14ac:dyDescent="0.25">
      <c r="A41" s="30" t="s">
        <v>576</v>
      </c>
      <c r="B41" s="31" t="s">
        <v>582</v>
      </c>
      <c r="C41" t="s">
        <v>680</v>
      </c>
    </row>
    <row r="42" spans="1:10" x14ac:dyDescent="0.25">
      <c r="A42" s="30"/>
    </row>
    <row r="43" spans="1:10" ht="17.399999999999999" x14ac:dyDescent="0.3">
      <c r="A43" s="23" t="s">
        <v>518</v>
      </c>
    </row>
    <row r="44" spans="1:10" ht="13.8" thickBot="1" x14ac:dyDescent="0.3"/>
    <row r="45" spans="1:10" ht="16.5" customHeight="1" thickBot="1" x14ac:dyDescent="0.3">
      <c r="A45" s="32" t="s">
        <v>540</v>
      </c>
      <c r="B45" s="41" t="s">
        <v>421</v>
      </c>
      <c r="C45" s="24"/>
      <c r="D45" s="24"/>
      <c r="E45" s="25"/>
      <c r="F45" s="25"/>
    </row>
    <row r="46" spans="1:10" x14ac:dyDescent="0.25">
      <c r="A46" s="32"/>
    </row>
    <row r="47" spans="1:10" ht="72" customHeight="1" x14ac:dyDescent="0.25">
      <c r="A47" s="67" t="s">
        <v>539</v>
      </c>
      <c r="B47" s="323" t="str">
        <f>CONCATENATE(D16," for ",B20, " with quality ",C20, ", ", C21,", ", C22,", ",C23,", to be delivered on the basis of ",C39," at the ",C37,", for ",UKGas!D39,", as quoted in ", UKGas!D71, " per ",C41)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a period from 06:00 hrs 1st July to 06:00 hrs 1st October, as quoted in Pounds Sterling per metric tonne [1000 kg]</v>
      </c>
      <c r="C47" s="323"/>
      <c r="D47" s="323"/>
      <c r="E47" s="323"/>
      <c r="F47" s="323"/>
      <c r="G47" s="323"/>
      <c r="H47" s="323"/>
      <c r="I47" s="323"/>
      <c r="J47" s="323"/>
    </row>
    <row r="48" spans="1:10" ht="13.8" thickBot="1" x14ac:dyDescent="0.3"/>
    <row r="49" spans="1:10" ht="18" customHeight="1" thickBot="1" x14ac:dyDescent="0.3">
      <c r="A49" s="32" t="s">
        <v>540</v>
      </c>
      <c r="B49" s="41" t="s">
        <v>422</v>
      </c>
      <c r="C49" s="24"/>
      <c r="D49" s="24"/>
      <c r="E49" s="25"/>
      <c r="F49" s="25"/>
      <c r="G49" s="25"/>
      <c r="H49" s="25"/>
    </row>
    <row r="50" spans="1:10" x14ac:dyDescent="0.25">
      <c r="A50" s="32"/>
    </row>
    <row r="51" spans="1:10" ht="81.75" customHeight="1" x14ac:dyDescent="0.25">
      <c r="A51" s="67" t="s">
        <v>539</v>
      </c>
      <c r="B51" s="323" t="str">
        <f>CONCATENATE(D17," for ",B20, " with quality ",C20, ", ", C21,", ", C22,", ",C23,", to be delivered on the basis of ",C39," at the ",C37,", for ",UKGas!D40, ", as quoted in ",UKGas!D70, " per ", 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06:00 hrs 1st October to 06:00 hrs 1st January, as quoted in United States Dollars per metric tonne [1000 kg]</v>
      </c>
      <c r="C51" s="323"/>
      <c r="D51" s="323"/>
      <c r="E51" s="323"/>
      <c r="F51" s="323"/>
      <c r="G51" s="323"/>
      <c r="H51" s="323"/>
      <c r="I51" s="323"/>
      <c r="J51" s="323"/>
    </row>
    <row r="52" spans="1:10" x14ac:dyDescent="0.25">
      <c r="A52" s="32"/>
    </row>
  </sheetData>
  <mergeCells count="3">
    <mergeCell ref="B47:J47"/>
    <mergeCell ref="B51:J51"/>
    <mergeCell ref="C32:M32"/>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D12" sqref="D12"/>
    </sheetView>
  </sheetViews>
  <sheetFormatPr defaultRowHeight="13.2" x14ac:dyDescent="0.25"/>
  <cols>
    <col min="1" max="2" width="10.6640625" customWidth="1"/>
    <col min="3" max="3" width="3.44140625" customWidth="1"/>
    <col min="4" max="4" width="15.33203125" customWidth="1"/>
    <col min="5" max="5" width="3.44140625" customWidth="1"/>
    <col min="6" max="6" width="14.109375" customWidth="1"/>
    <col min="7" max="7" width="3.5546875" customWidth="1"/>
    <col min="9" max="9" width="5" customWidth="1"/>
    <col min="10" max="10" width="27.44140625" customWidth="1"/>
    <col min="11" max="11" width="3.6640625" customWidth="1"/>
    <col min="12" max="12" width="11.88671875" customWidth="1"/>
    <col min="13" max="13" width="3.109375" customWidth="1"/>
    <col min="15" max="15" width="3" customWidth="1"/>
    <col min="16" max="16" width="18" customWidth="1"/>
    <col min="17" max="17" width="3.33203125" customWidth="1"/>
    <col min="18" max="18" width="13.44140625" customWidth="1"/>
    <col min="19" max="19" width="4.33203125" customWidth="1"/>
    <col min="20" max="20" width="11.88671875" customWidth="1"/>
    <col min="21" max="21" width="11" customWidth="1"/>
  </cols>
  <sheetData>
    <row r="1" spans="1:25" x14ac:dyDescent="0.25">
      <c r="A1" s="65" t="s">
        <v>654</v>
      </c>
    </row>
    <row r="2" spans="1:25" ht="16.2" thickBot="1" x14ac:dyDescent="0.35">
      <c r="A2" s="4" t="s">
        <v>23</v>
      </c>
      <c r="B2" s="4"/>
      <c r="X2" s="18"/>
      <c r="Y2" s="18"/>
    </row>
    <row r="3" spans="1:25" ht="13.8" thickBot="1" x14ac:dyDescent="0.3">
      <c r="T3" s="332" t="s">
        <v>223</v>
      </c>
      <c r="U3" s="333"/>
    </row>
    <row r="4" spans="1:25" ht="42" customHeight="1" thickBot="1" x14ac:dyDescent="0.3">
      <c r="A4" s="334" t="s">
        <v>224</v>
      </c>
      <c r="B4" s="335"/>
      <c r="C4" s="9"/>
      <c r="D4" s="88" t="s">
        <v>225</v>
      </c>
      <c r="E4" s="9"/>
      <c r="F4" s="88" t="s">
        <v>226</v>
      </c>
      <c r="G4" s="9"/>
      <c r="H4" s="88" t="s">
        <v>571</v>
      </c>
      <c r="I4" s="14"/>
      <c r="J4" s="88" t="s">
        <v>314</v>
      </c>
      <c r="K4" s="14"/>
      <c r="L4" s="88" t="s">
        <v>227</v>
      </c>
      <c r="M4" s="14"/>
      <c r="N4" s="88" t="s">
        <v>700</v>
      </c>
      <c r="O4" s="14"/>
      <c r="P4" s="88" t="s">
        <v>319</v>
      </c>
      <c r="Q4" s="6"/>
      <c r="R4" s="88" t="s">
        <v>501</v>
      </c>
      <c r="S4" s="6"/>
      <c r="T4" s="88" t="s">
        <v>228</v>
      </c>
      <c r="U4" s="88" t="s">
        <v>229</v>
      </c>
    </row>
    <row r="5" spans="1:25" x14ac:dyDescent="0.25">
      <c r="A5" s="336" t="s">
        <v>230</v>
      </c>
      <c r="B5" s="336"/>
      <c r="D5" t="s">
        <v>569</v>
      </c>
      <c r="F5" s="89" t="s">
        <v>294</v>
      </c>
      <c r="H5" s="89" t="s">
        <v>572</v>
      </c>
      <c r="J5" t="s">
        <v>295</v>
      </c>
      <c r="L5" s="2" t="s">
        <v>296</v>
      </c>
      <c r="M5" s="2"/>
      <c r="N5" s="89">
        <v>2000</v>
      </c>
      <c r="O5" s="2"/>
      <c r="P5" s="90">
        <v>2500</v>
      </c>
      <c r="R5" s="70">
        <v>500000</v>
      </c>
      <c r="T5" s="91">
        <v>3000</v>
      </c>
      <c r="U5" s="92"/>
      <c r="X5" s="18"/>
    </row>
    <row r="6" spans="1:25" x14ac:dyDescent="0.25">
      <c r="A6">
        <v>460</v>
      </c>
      <c r="B6" t="s">
        <v>455</v>
      </c>
      <c r="D6" t="s">
        <v>568</v>
      </c>
      <c r="F6" s="89" t="s">
        <v>570</v>
      </c>
      <c r="H6" s="89" t="s">
        <v>574</v>
      </c>
      <c r="J6" t="s">
        <v>553</v>
      </c>
      <c r="L6" s="2" t="s">
        <v>297</v>
      </c>
      <c r="M6" s="2"/>
      <c r="N6" s="89" t="s">
        <v>298</v>
      </c>
      <c r="O6" s="2"/>
      <c r="P6" s="92">
        <v>10000</v>
      </c>
      <c r="R6" s="70">
        <v>2000000</v>
      </c>
      <c r="T6" s="91"/>
      <c r="U6" s="92">
        <v>250000</v>
      </c>
      <c r="X6" s="18"/>
    </row>
    <row r="7" spans="1:25" x14ac:dyDescent="0.25">
      <c r="A7">
        <v>5000</v>
      </c>
      <c r="B7" t="s">
        <v>456</v>
      </c>
      <c r="D7" t="s">
        <v>564</v>
      </c>
      <c r="F7" s="89" t="s">
        <v>299</v>
      </c>
      <c r="H7" s="89" t="s">
        <v>573</v>
      </c>
      <c r="J7" t="s">
        <v>554</v>
      </c>
      <c r="L7" s="2" t="s">
        <v>300</v>
      </c>
      <c r="M7" s="20"/>
      <c r="N7" s="89">
        <v>2000</v>
      </c>
      <c r="O7" s="20"/>
      <c r="P7" s="92">
        <v>2500</v>
      </c>
      <c r="R7" s="70">
        <v>1000000</v>
      </c>
      <c r="T7" s="93"/>
      <c r="U7" s="92">
        <v>500000</v>
      </c>
      <c r="X7" s="18"/>
    </row>
    <row r="8" spans="1:25" x14ac:dyDescent="0.25">
      <c r="H8" s="20"/>
      <c r="L8" s="2"/>
      <c r="M8" s="20"/>
      <c r="N8" s="20"/>
      <c r="O8" s="20"/>
      <c r="T8" s="20"/>
      <c r="X8" s="18"/>
    </row>
    <row r="12" spans="1:25" ht="106.5" customHeight="1" x14ac:dyDescent="0.25">
      <c r="P12" s="94" t="s">
        <v>301</v>
      </c>
      <c r="R12" s="94" t="s">
        <v>302</v>
      </c>
      <c r="T12" s="337" t="s">
        <v>303</v>
      </c>
      <c r="U12" s="338"/>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3.2" x14ac:dyDescent="0.25"/>
  <cols>
    <col min="1" max="1" width="16.5546875" customWidth="1"/>
    <col min="2" max="2" width="20.6640625" customWidth="1"/>
    <col min="3" max="3" width="14.5546875" customWidth="1"/>
    <col min="4" max="4" width="11.44140625" customWidth="1"/>
    <col min="5" max="5" width="12.33203125" customWidth="1"/>
  </cols>
  <sheetData>
    <row r="2" spans="1:4" ht="51" customHeight="1" x14ac:dyDescent="0.25">
      <c r="A2" s="160" t="s">
        <v>647</v>
      </c>
      <c r="B2" s="160" t="s">
        <v>179</v>
      </c>
      <c r="C2" s="160" t="s">
        <v>180</v>
      </c>
      <c r="D2" s="160" t="s">
        <v>132</v>
      </c>
    </row>
    <row r="3" spans="1:4" x14ac:dyDescent="0.25">
      <c r="A3" s="161" t="s">
        <v>648</v>
      </c>
      <c r="B3" s="169" t="s">
        <v>183</v>
      </c>
      <c r="C3" s="168" t="s">
        <v>184</v>
      </c>
      <c r="D3" s="169">
        <v>100</v>
      </c>
    </row>
    <row r="4" spans="1:4" x14ac:dyDescent="0.25">
      <c r="A4" s="161" t="s">
        <v>649</v>
      </c>
      <c r="B4" s="169" t="s">
        <v>126</v>
      </c>
      <c r="C4" s="169">
        <v>20</v>
      </c>
      <c r="D4" s="168" t="s">
        <v>117</v>
      </c>
    </row>
    <row r="5" spans="1:4" x14ac:dyDescent="0.25">
      <c r="A5" s="161" t="s">
        <v>651</v>
      </c>
      <c r="B5" s="169" t="s">
        <v>127</v>
      </c>
      <c r="C5" s="168" t="s">
        <v>116</v>
      </c>
      <c r="D5" s="168" t="s">
        <v>113</v>
      </c>
    </row>
    <row r="6" spans="1:4" x14ac:dyDescent="0.25">
      <c r="A6" s="161" t="s">
        <v>650</v>
      </c>
      <c r="B6" s="169" t="s">
        <v>128</v>
      </c>
      <c r="C6" s="169">
        <v>25</v>
      </c>
      <c r="D6" s="169">
        <v>6</v>
      </c>
    </row>
    <row r="7" spans="1:4" x14ac:dyDescent="0.25">
      <c r="A7" s="161" t="s">
        <v>101</v>
      </c>
      <c r="B7" s="169" t="s">
        <v>129</v>
      </c>
      <c r="C7" s="169" t="s">
        <v>181</v>
      </c>
      <c r="D7" s="170" t="s">
        <v>182</v>
      </c>
    </row>
    <row r="8" spans="1:4" x14ac:dyDescent="0.25">
      <c r="A8" s="161" t="s">
        <v>652</v>
      </c>
      <c r="B8" s="169" t="s">
        <v>130</v>
      </c>
      <c r="C8" s="169">
        <v>10</v>
      </c>
      <c r="D8" s="169">
        <v>2</v>
      </c>
    </row>
    <row r="9" spans="1:4" x14ac:dyDescent="0.25">
      <c r="A9" s="161" t="s">
        <v>653</v>
      </c>
      <c r="B9" s="169" t="s">
        <v>131</v>
      </c>
      <c r="C9" s="168" t="s">
        <v>113</v>
      </c>
      <c r="D9" s="168" t="s">
        <v>113</v>
      </c>
    </row>
    <row r="10" spans="1:4" x14ac:dyDescent="0.25">
      <c r="A10" s="161" t="s">
        <v>793</v>
      </c>
      <c r="B10" s="169" t="s">
        <v>114</v>
      </c>
      <c r="C10" s="169" t="s">
        <v>115</v>
      </c>
      <c r="D10" s="169" t="s">
        <v>115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3.2" x14ac:dyDescent="0.25"/>
  <cols>
    <col min="1" max="1" width="2.88671875" customWidth="1"/>
    <col min="2" max="2" width="17.33203125" customWidth="1"/>
    <col min="3" max="3" width="12.88671875" customWidth="1"/>
    <col min="4" max="4" width="24" customWidth="1"/>
    <col min="5" max="5" width="10.44140625" customWidth="1"/>
    <col min="6" max="6" width="13.44140625" customWidth="1"/>
    <col min="7" max="7" width="14.109375" customWidth="1"/>
    <col min="8" max="8" width="13.6640625" customWidth="1"/>
    <col min="9" max="9" width="10" customWidth="1"/>
    <col min="10" max="10" width="19.5546875" customWidth="1"/>
  </cols>
  <sheetData>
    <row r="1" spans="1:10" ht="17.399999999999999" x14ac:dyDescent="0.3">
      <c r="A1" s="23" t="s">
        <v>206</v>
      </c>
    </row>
    <row r="2" spans="1:10" ht="36" customHeight="1" x14ac:dyDescent="0.25">
      <c r="A2" s="96"/>
      <c r="B2" s="97" t="s">
        <v>207</v>
      </c>
      <c r="C2" s="97" t="s">
        <v>308</v>
      </c>
      <c r="D2" s="97" t="s">
        <v>208</v>
      </c>
      <c r="E2" s="97" t="s">
        <v>209</v>
      </c>
      <c r="F2" s="97" t="s">
        <v>210</v>
      </c>
      <c r="G2" s="100" t="s">
        <v>211</v>
      </c>
      <c r="H2" s="100" t="s">
        <v>212</v>
      </c>
      <c r="I2" s="97" t="s">
        <v>571</v>
      </c>
      <c r="J2" s="97" t="s">
        <v>213</v>
      </c>
    </row>
    <row r="3" spans="1:10" s="95" customFormat="1" x14ac:dyDescent="0.25">
      <c r="B3" s="106" t="s">
        <v>648</v>
      </c>
      <c r="C3" s="106" t="s">
        <v>304</v>
      </c>
      <c r="D3" s="106" t="s">
        <v>218</v>
      </c>
      <c r="E3" s="106" t="s">
        <v>519</v>
      </c>
      <c r="F3" s="106" t="s">
        <v>508</v>
      </c>
      <c r="G3" s="56" t="s">
        <v>309</v>
      </c>
      <c r="H3" s="56" t="s">
        <v>311</v>
      </c>
      <c r="I3" s="106" t="s">
        <v>572</v>
      </c>
      <c r="J3" s="104" t="s">
        <v>305</v>
      </c>
    </row>
    <row r="4" spans="1:10" s="95" customFormat="1" x14ac:dyDescent="0.25">
      <c r="B4" s="56" t="s">
        <v>648</v>
      </c>
      <c r="C4" s="56" t="s">
        <v>304</v>
      </c>
      <c r="D4" s="56" t="s">
        <v>218</v>
      </c>
      <c r="E4" s="56" t="s">
        <v>519</v>
      </c>
      <c r="F4" s="56" t="s">
        <v>508</v>
      </c>
      <c r="G4" s="56" t="s">
        <v>309</v>
      </c>
      <c r="H4" s="56" t="s">
        <v>311</v>
      </c>
      <c r="I4" s="56" t="s">
        <v>574</v>
      </c>
      <c r="J4" s="101" t="s">
        <v>305</v>
      </c>
    </row>
    <row r="5" spans="1:10" s="95" customFormat="1" x14ac:dyDescent="0.25">
      <c r="B5" s="56" t="s">
        <v>648</v>
      </c>
      <c r="C5" s="56" t="s">
        <v>304</v>
      </c>
      <c r="D5" s="56" t="s">
        <v>218</v>
      </c>
      <c r="E5" s="56" t="s">
        <v>519</v>
      </c>
      <c r="F5" s="56" t="s">
        <v>508</v>
      </c>
      <c r="G5" s="56" t="s">
        <v>309</v>
      </c>
      <c r="H5" s="56" t="s">
        <v>311</v>
      </c>
      <c r="I5" s="56" t="s">
        <v>573</v>
      </c>
      <c r="J5" s="101" t="s">
        <v>305</v>
      </c>
    </row>
    <row r="6" spans="1:10" s="95" customFormat="1" x14ac:dyDescent="0.25">
      <c r="B6" s="56" t="s">
        <v>648</v>
      </c>
      <c r="C6" s="56" t="s">
        <v>304</v>
      </c>
      <c r="D6" s="56" t="s">
        <v>218</v>
      </c>
      <c r="E6" s="56" t="s">
        <v>519</v>
      </c>
      <c r="F6" s="56" t="s">
        <v>509</v>
      </c>
      <c r="G6" s="56" t="s">
        <v>309</v>
      </c>
      <c r="H6" s="56" t="s">
        <v>311</v>
      </c>
      <c r="I6" s="56" t="s">
        <v>572</v>
      </c>
      <c r="J6" s="101" t="s">
        <v>305</v>
      </c>
    </row>
    <row r="7" spans="1:10" s="95" customFormat="1" x14ac:dyDescent="0.25">
      <c r="B7" s="56" t="s">
        <v>648</v>
      </c>
      <c r="C7" s="56" t="s">
        <v>304</v>
      </c>
      <c r="D7" s="56" t="s">
        <v>218</v>
      </c>
      <c r="E7" s="56" t="s">
        <v>519</v>
      </c>
      <c r="F7" s="56" t="s">
        <v>509</v>
      </c>
      <c r="G7" s="56" t="s">
        <v>309</v>
      </c>
      <c r="H7" s="56" t="s">
        <v>311</v>
      </c>
      <c r="I7" s="56" t="s">
        <v>574</v>
      </c>
      <c r="J7" s="101" t="s">
        <v>305</v>
      </c>
    </row>
    <row r="8" spans="1:10" s="95" customFormat="1" x14ac:dyDescent="0.25">
      <c r="B8" s="56" t="s">
        <v>648</v>
      </c>
      <c r="C8" s="56" t="s">
        <v>304</v>
      </c>
      <c r="D8" s="56" t="s">
        <v>218</v>
      </c>
      <c r="E8" s="56" t="s">
        <v>519</v>
      </c>
      <c r="F8" s="56" t="s">
        <v>509</v>
      </c>
      <c r="G8" s="56" t="s">
        <v>309</v>
      </c>
      <c r="H8" s="56" t="s">
        <v>311</v>
      </c>
      <c r="I8" s="56" t="s">
        <v>573</v>
      </c>
      <c r="J8" s="101" t="s">
        <v>305</v>
      </c>
    </row>
    <row r="9" spans="1:10" s="73" customFormat="1" x14ac:dyDescent="0.25">
      <c r="B9" s="56" t="s">
        <v>648</v>
      </c>
      <c r="C9" s="56" t="s">
        <v>304</v>
      </c>
      <c r="D9" s="56" t="s">
        <v>218</v>
      </c>
      <c r="E9" s="56" t="s">
        <v>520</v>
      </c>
      <c r="F9" s="56" t="s">
        <v>214</v>
      </c>
      <c r="G9" s="56" t="s">
        <v>215</v>
      </c>
      <c r="H9" s="56" t="s">
        <v>311</v>
      </c>
      <c r="I9" s="56" t="s">
        <v>572</v>
      </c>
      <c r="J9" s="101" t="s">
        <v>306</v>
      </c>
    </row>
    <row r="10" spans="1:10" s="73" customFormat="1" x14ac:dyDescent="0.25">
      <c r="B10" s="56" t="s">
        <v>648</v>
      </c>
      <c r="C10" s="56" t="s">
        <v>304</v>
      </c>
      <c r="D10" s="56" t="s">
        <v>218</v>
      </c>
      <c r="E10" s="56" t="s">
        <v>520</v>
      </c>
      <c r="F10" s="56" t="s">
        <v>214</v>
      </c>
      <c r="G10" s="56" t="s">
        <v>215</v>
      </c>
      <c r="H10" s="56" t="s">
        <v>311</v>
      </c>
      <c r="I10" s="56" t="s">
        <v>574</v>
      </c>
      <c r="J10" s="101" t="s">
        <v>306</v>
      </c>
    </row>
    <row r="11" spans="1:10" s="73" customFormat="1" x14ac:dyDescent="0.25">
      <c r="B11" s="56" t="s">
        <v>648</v>
      </c>
      <c r="C11" s="56" t="s">
        <v>304</v>
      </c>
      <c r="D11" s="56" t="s">
        <v>218</v>
      </c>
      <c r="E11" s="56" t="s">
        <v>520</v>
      </c>
      <c r="F11" s="56" t="s">
        <v>214</v>
      </c>
      <c r="G11" s="56" t="s">
        <v>215</v>
      </c>
      <c r="H11" s="56" t="s">
        <v>311</v>
      </c>
      <c r="I11" s="56" t="s">
        <v>573</v>
      </c>
      <c r="J11" s="101" t="s">
        <v>306</v>
      </c>
    </row>
    <row r="12" spans="1:10" s="73" customFormat="1" x14ac:dyDescent="0.25">
      <c r="B12" s="56" t="s">
        <v>648</v>
      </c>
      <c r="C12" s="56" t="s">
        <v>304</v>
      </c>
      <c r="D12" s="56" t="s">
        <v>218</v>
      </c>
      <c r="E12" s="56" t="s">
        <v>520</v>
      </c>
      <c r="F12" s="56" t="s">
        <v>509</v>
      </c>
      <c r="G12" s="56" t="s">
        <v>215</v>
      </c>
      <c r="H12" s="56" t="s">
        <v>311</v>
      </c>
      <c r="I12" s="56" t="s">
        <v>572</v>
      </c>
      <c r="J12" s="101" t="s">
        <v>306</v>
      </c>
    </row>
    <row r="13" spans="1:10" s="73" customFormat="1" x14ac:dyDescent="0.25">
      <c r="B13" s="56" t="s">
        <v>648</v>
      </c>
      <c r="C13" s="56" t="s">
        <v>304</v>
      </c>
      <c r="D13" s="56" t="s">
        <v>218</v>
      </c>
      <c r="E13" s="56" t="s">
        <v>520</v>
      </c>
      <c r="F13" s="56" t="s">
        <v>509</v>
      </c>
      <c r="G13" s="56" t="s">
        <v>215</v>
      </c>
      <c r="H13" s="56" t="s">
        <v>311</v>
      </c>
      <c r="I13" s="56" t="s">
        <v>574</v>
      </c>
      <c r="J13" s="101" t="s">
        <v>306</v>
      </c>
    </row>
    <row r="14" spans="1:10" s="73" customFormat="1" x14ac:dyDescent="0.25">
      <c r="B14" s="56" t="s">
        <v>648</v>
      </c>
      <c r="C14" s="56" t="s">
        <v>304</v>
      </c>
      <c r="D14" s="56" t="s">
        <v>218</v>
      </c>
      <c r="E14" s="56" t="s">
        <v>520</v>
      </c>
      <c r="F14" s="56" t="s">
        <v>509</v>
      </c>
      <c r="G14" s="56" t="s">
        <v>215</v>
      </c>
      <c r="H14" s="56" t="s">
        <v>311</v>
      </c>
      <c r="I14" s="56" t="s">
        <v>573</v>
      </c>
      <c r="J14" s="101" t="s">
        <v>306</v>
      </c>
    </row>
    <row r="15" spans="1:10" s="73" customFormat="1" x14ac:dyDescent="0.25">
      <c r="B15" s="56" t="s">
        <v>648</v>
      </c>
      <c r="C15" s="56" t="s">
        <v>304</v>
      </c>
      <c r="D15" s="56" t="s">
        <v>218</v>
      </c>
      <c r="E15" s="56" t="s">
        <v>520</v>
      </c>
      <c r="F15" s="56" t="s">
        <v>307</v>
      </c>
      <c r="G15" s="56" t="s">
        <v>215</v>
      </c>
      <c r="H15" s="56" t="s">
        <v>311</v>
      </c>
      <c r="I15" s="56" t="s">
        <v>572</v>
      </c>
      <c r="J15" s="101" t="s">
        <v>306</v>
      </c>
    </row>
    <row r="16" spans="1:10" s="73" customFormat="1" x14ac:dyDescent="0.25">
      <c r="B16" s="56" t="s">
        <v>648</v>
      </c>
      <c r="C16" s="56" t="s">
        <v>304</v>
      </c>
      <c r="D16" s="56" t="s">
        <v>218</v>
      </c>
      <c r="E16" s="56" t="s">
        <v>520</v>
      </c>
      <c r="F16" s="56" t="s">
        <v>307</v>
      </c>
      <c r="G16" s="56" t="s">
        <v>215</v>
      </c>
      <c r="H16" s="56" t="s">
        <v>311</v>
      </c>
      <c r="I16" s="56" t="s">
        <v>574</v>
      </c>
      <c r="J16" s="101" t="s">
        <v>306</v>
      </c>
    </row>
    <row r="17" spans="1:10" s="73" customFormat="1" x14ac:dyDescent="0.25">
      <c r="B17" s="56" t="s">
        <v>648</v>
      </c>
      <c r="C17" s="56" t="s">
        <v>304</v>
      </c>
      <c r="D17" s="56" t="s">
        <v>218</v>
      </c>
      <c r="E17" s="56" t="s">
        <v>520</v>
      </c>
      <c r="F17" s="56" t="s">
        <v>307</v>
      </c>
      <c r="G17" s="56" t="s">
        <v>215</v>
      </c>
      <c r="H17" s="56" t="s">
        <v>311</v>
      </c>
      <c r="I17" s="56" t="s">
        <v>573</v>
      </c>
      <c r="J17" s="101" t="s">
        <v>306</v>
      </c>
    </row>
    <row r="18" spans="1:10" s="73" customFormat="1" x14ac:dyDescent="0.25">
      <c r="B18" s="56" t="s">
        <v>648</v>
      </c>
      <c r="C18" s="56" t="s">
        <v>304</v>
      </c>
      <c r="D18" s="56" t="s">
        <v>218</v>
      </c>
      <c r="E18" s="56" t="s">
        <v>520</v>
      </c>
      <c r="F18" s="56" t="s">
        <v>512</v>
      </c>
      <c r="G18" s="56" t="s">
        <v>215</v>
      </c>
      <c r="H18" s="56" t="s">
        <v>311</v>
      </c>
      <c r="I18" s="56" t="s">
        <v>572</v>
      </c>
      <c r="J18" s="101" t="s">
        <v>306</v>
      </c>
    </row>
    <row r="19" spans="1:10" s="73" customFormat="1" x14ac:dyDescent="0.25">
      <c r="B19" s="56" t="s">
        <v>648</v>
      </c>
      <c r="C19" s="56" t="s">
        <v>304</v>
      </c>
      <c r="D19" s="56" t="s">
        <v>218</v>
      </c>
      <c r="E19" s="56" t="s">
        <v>520</v>
      </c>
      <c r="F19" s="56" t="s">
        <v>512</v>
      </c>
      <c r="G19" s="56" t="s">
        <v>215</v>
      </c>
      <c r="H19" s="56" t="s">
        <v>311</v>
      </c>
      <c r="I19" s="56" t="s">
        <v>574</v>
      </c>
      <c r="J19" s="101" t="s">
        <v>306</v>
      </c>
    </row>
    <row r="20" spans="1:10" s="73" customFormat="1" ht="13.8" thickBot="1" x14ac:dyDescent="0.3">
      <c r="A20" s="98"/>
      <c r="B20" s="105" t="s">
        <v>648</v>
      </c>
      <c r="C20" s="105" t="s">
        <v>304</v>
      </c>
      <c r="D20" s="105" t="s">
        <v>218</v>
      </c>
      <c r="E20" s="105" t="s">
        <v>520</v>
      </c>
      <c r="F20" s="105" t="s">
        <v>512</v>
      </c>
      <c r="G20" s="105" t="s">
        <v>215</v>
      </c>
      <c r="H20" s="105" t="s">
        <v>311</v>
      </c>
      <c r="I20" s="105" t="s">
        <v>573</v>
      </c>
      <c r="J20" s="103" t="s">
        <v>306</v>
      </c>
    </row>
    <row r="21" spans="1:10" x14ac:dyDescent="0.25">
      <c r="B21" s="22" t="s">
        <v>649</v>
      </c>
      <c r="C21" s="22" t="s">
        <v>304</v>
      </c>
      <c r="D21" s="22" t="s">
        <v>217</v>
      </c>
      <c r="E21" s="22" t="s">
        <v>519</v>
      </c>
      <c r="F21" s="22" t="s">
        <v>508</v>
      </c>
      <c r="G21" s="22" t="s">
        <v>309</v>
      </c>
      <c r="H21" s="22" t="s">
        <v>220</v>
      </c>
      <c r="I21" s="56" t="s">
        <v>572</v>
      </c>
      <c r="J21" s="101" t="s">
        <v>305</v>
      </c>
    </row>
    <row r="22" spans="1:10" x14ac:dyDescent="0.25">
      <c r="B22" s="22" t="s">
        <v>649</v>
      </c>
      <c r="C22" s="22" t="s">
        <v>304</v>
      </c>
      <c r="D22" s="22" t="s">
        <v>217</v>
      </c>
      <c r="E22" s="22" t="s">
        <v>519</v>
      </c>
      <c r="F22" s="22" t="s">
        <v>508</v>
      </c>
      <c r="G22" s="22" t="s">
        <v>309</v>
      </c>
      <c r="H22" s="22" t="s">
        <v>220</v>
      </c>
      <c r="I22" s="56" t="s">
        <v>574</v>
      </c>
      <c r="J22" s="101" t="s">
        <v>305</v>
      </c>
    </row>
    <row r="23" spans="1:10" x14ac:dyDescent="0.25">
      <c r="B23" s="22" t="s">
        <v>649</v>
      </c>
      <c r="C23" s="22" t="s">
        <v>304</v>
      </c>
      <c r="D23" s="22" t="s">
        <v>217</v>
      </c>
      <c r="E23" s="22" t="s">
        <v>519</v>
      </c>
      <c r="F23" s="22" t="s">
        <v>508</v>
      </c>
      <c r="G23" s="22" t="s">
        <v>309</v>
      </c>
      <c r="H23" s="22" t="s">
        <v>220</v>
      </c>
      <c r="I23" s="56" t="s">
        <v>573</v>
      </c>
      <c r="J23" s="101" t="s">
        <v>305</v>
      </c>
    </row>
    <row r="24" spans="1:10" x14ac:dyDescent="0.25">
      <c r="B24" s="22" t="s">
        <v>649</v>
      </c>
      <c r="C24" s="22" t="s">
        <v>304</v>
      </c>
      <c r="D24" s="22" t="s">
        <v>217</v>
      </c>
      <c r="E24" s="22" t="s">
        <v>519</v>
      </c>
      <c r="F24" s="22" t="s">
        <v>509</v>
      </c>
      <c r="G24" s="22" t="s">
        <v>309</v>
      </c>
      <c r="H24" s="22" t="s">
        <v>220</v>
      </c>
      <c r="I24" s="56" t="s">
        <v>572</v>
      </c>
      <c r="J24" s="101" t="s">
        <v>305</v>
      </c>
    </row>
    <row r="25" spans="1:10" x14ac:dyDescent="0.25">
      <c r="B25" s="22" t="s">
        <v>649</v>
      </c>
      <c r="C25" s="22" t="s">
        <v>304</v>
      </c>
      <c r="D25" s="22" t="s">
        <v>217</v>
      </c>
      <c r="E25" s="22" t="s">
        <v>519</v>
      </c>
      <c r="F25" s="22" t="s">
        <v>509</v>
      </c>
      <c r="G25" s="22" t="s">
        <v>309</v>
      </c>
      <c r="H25" s="22" t="s">
        <v>220</v>
      </c>
      <c r="I25" s="56" t="s">
        <v>574</v>
      </c>
      <c r="J25" s="101" t="s">
        <v>305</v>
      </c>
    </row>
    <row r="26" spans="1:10" ht="13.8" thickBot="1" x14ac:dyDescent="0.3">
      <c r="A26" s="99"/>
      <c r="B26" s="102" t="s">
        <v>649</v>
      </c>
      <c r="C26" s="102" t="s">
        <v>304</v>
      </c>
      <c r="D26" s="102" t="s">
        <v>217</v>
      </c>
      <c r="E26" s="102" t="s">
        <v>519</v>
      </c>
      <c r="F26" s="102" t="s">
        <v>509</v>
      </c>
      <c r="G26" s="102" t="s">
        <v>309</v>
      </c>
      <c r="H26" s="102" t="s">
        <v>220</v>
      </c>
      <c r="I26" s="105" t="s">
        <v>573</v>
      </c>
      <c r="J26" s="103" t="s">
        <v>305</v>
      </c>
    </row>
    <row r="27" spans="1:10" x14ac:dyDescent="0.25">
      <c r="B27" s="22" t="s">
        <v>650</v>
      </c>
      <c r="C27" s="22" t="s">
        <v>304</v>
      </c>
      <c r="D27" s="22" t="s">
        <v>217</v>
      </c>
      <c r="E27" s="22" t="s">
        <v>519</v>
      </c>
      <c r="F27" s="22" t="s">
        <v>508</v>
      </c>
      <c r="G27" s="22" t="s">
        <v>309</v>
      </c>
      <c r="H27" s="107" t="s">
        <v>312</v>
      </c>
      <c r="I27" s="22" t="s">
        <v>572</v>
      </c>
      <c r="J27" s="101" t="s">
        <v>305</v>
      </c>
    </row>
    <row r="28" spans="1:10" x14ac:dyDescent="0.25">
      <c r="B28" s="22" t="s">
        <v>650</v>
      </c>
      <c r="C28" s="22" t="s">
        <v>304</v>
      </c>
      <c r="D28" s="22" t="s">
        <v>217</v>
      </c>
      <c r="E28" s="22" t="s">
        <v>519</v>
      </c>
      <c r="F28" s="22" t="s">
        <v>508</v>
      </c>
      <c r="G28" s="22" t="s">
        <v>309</v>
      </c>
      <c r="H28" s="107" t="s">
        <v>312</v>
      </c>
      <c r="I28" s="22" t="s">
        <v>42</v>
      </c>
      <c r="J28" s="101" t="s">
        <v>305</v>
      </c>
    </row>
    <row r="29" spans="1:10" x14ac:dyDescent="0.25">
      <c r="B29" s="22" t="s">
        <v>650</v>
      </c>
      <c r="C29" s="22" t="s">
        <v>304</v>
      </c>
      <c r="D29" s="22" t="s">
        <v>217</v>
      </c>
      <c r="E29" s="22" t="s">
        <v>519</v>
      </c>
      <c r="F29" s="22" t="s">
        <v>508</v>
      </c>
      <c r="G29" s="22" t="s">
        <v>309</v>
      </c>
      <c r="H29" s="107" t="s">
        <v>312</v>
      </c>
      <c r="I29" s="22" t="s">
        <v>573</v>
      </c>
      <c r="J29" s="101" t="s">
        <v>305</v>
      </c>
    </row>
    <row r="30" spans="1:10" x14ac:dyDescent="0.25">
      <c r="B30" s="22" t="s">
        <v>650</v>
      </c>
      <c r="C30" s="22" t="s">
        <v>304</v>
      </c>
      <c r="D30" s="22" t="s">
        <v>217</v>
      </c>
      <c r="E30" s="22" t="s">
        <v>519</v>
      </c>
      <c r="F30" s="22" t="s">
        <v>508</v>
      </c>
      <c r="G30" s="22" t="s">
        <v>309</v>
      </c>
      <c r="H30" s="107" t="s">
        <v>312</v>
      </c>
      <c r="I30" s="22" t="s">
        <v>583</v>
      </c>
      <c r="J30" s="101" t="s">
        <v>305</v>
      </c>
    </row>
    <row r="31" spans="1:10" x14ac:dyDescent="0.25">
      <c r="B31" s="22" t="s">
        <v>650</v>
      </c>
      <c r="C31" s="22" t="s">
        <v>304</v>
      </c>
      <c r="D31" s="22" t="s">
        <v>217</v>
      </c>
      <c r="E31" s="22" t="s">
        <v>519</v>
      </c>
      <c r="F31" s="22" t="s">
        <v>508</v>
      </c>
      <c r="G31" s="22" t="s">
        <v>309</v>
      </c>
      <c r="H31" s="107" t="s">
        <v>312</v>
      </c>
      <c r="I31" s="22" t="s">
        <v>584</v>
      </c>
      <c r="J31" s="101" t="s">
        <v>305</v>
      </c>
    </row>
    <row r="32" spans="1:10" x14ac:dyDescent="0.25">
      <c r="B32" s="22" t="s">
        <v>650</v>
      </c>
      <c r="C32" s="22" t="s">
        <v>304</v>
      </c>
      <c r="D32" s="22" t="s">
        <v>217</v>
      </c>
      <c r="E32" s="22" t="s">
        <v>519</v>
      </c>
      <c r="F32" s="22" t="s">
        <v>508</v>
      </c>
      <c r="G32" s="22" t="s">
        <v>309</v>
      </c>
      <c r="H32" s="107" t="s">
        <v>312</v>
      </c>
      <c r="I32" s="22" t="s">
        <v>585</v>
      </c>
      <c r="J32" s="101" t="s">
        <v>305</v>
      </c>
    </row>
    <row r="33" spans="2:10" x14ac:dyDescent="0.25">
      <c r="B33" s="22" t="s">
        <v>650</v>
      </c>
      <c r="C33" s="22" t="s">
        <v>304</v>
      </c>
      <c r="D33" s="22" t="s">
        <v>217</v>
      </c>
      <c r="E33" s="22" t="s">
        <v>519</v>
      </c>
      <c r="F33" s="22" t="s">
        <v>508</v>
      </c>
      <c r="G33" s="22" t="s">
        <v>309</v>
      </c>
      <c r="H33" s="107" t="s">
        <v>312</v>
      </c>
      <c r="I33" s="22" t="s">
        <v>43</v>
      </c>
      <c r="J33" s="101" t="s">
        <v>305</v>
      </c>
    </row>
    <row r="34" spans="2:10" x14ac:dyDescent="0.25">
      <c r="B34" s="22" t="s">
        <v>650</v>
      </c>
      <c r="C34" s="22" t="s">
        <v>304</v>
      </c>
      <c r="D34" s="22" t="s">
        <v>217</v>
      </c>
      <c r="E34" s="22" t="s">
        <v>519</v>
      </c>
      <c r="F34" s="22" t="s">
        <v>508</v>
      </c>
      <c r="G34" s="22" t="s">
        <v>309</v>
      </c>
      <c r="H34" s="107" t="s">
        <v>312</v>
      </c>
      <c r="I34" s="22" t="s">
        <v>587</v>
      </c>
      <c r="J34" s="101" t="s">
        <v>305</v>
      </c>
    </row>
    <row r="35" spans="2:10" x14ac:dyDescent="0.25">
      <c r="B35" s="22" t="s">
        <v>650</v>
      </c>
      <c r="C35" s="22" t="s">
        <v>304</v>
      </c>
      <c r="D35" s="22" t="s">
        <v>217</v>
      </c>
      <c r="E35" s="22" t="s">
        <v>519</v>
      </c>
      <c r="F35" s="22" t="s">
        <v>508</v>
      </c>
      <c r="G35" s="22" t="s">
        <v>309</v>
      </c>
      <c r="H35" s="107" t="s">
        <v>312</v>
      </c>
      <c r="I35" s="22" t="s">
        <v>588</v>
      </c>
      <c r="J35" s="101" t="s">
        <v>305</v>
      </c>
    </row>
    <row r="36" spans="2:10" x14ac:dyDescent="0.25">
      <c r="B36" s="22" t="s">
        <v>650</v>
      </c>
      <c r="C36" s="22" t="s">
        <v>304</v>
      </c>
      <c r="D36" s="22" t="s">
        <v>217</v>
      </c>
      <c r="E36" s="22" t="s">
        <v>519</v>
      </c>
      <c r="F36" s="22" t="s">
        <v>508</v>
      </c>
      <c r="G36" s="22" t="s">
        <v>309</v>
      </c>
      <c r="H36" s="107" t="s">
        <v>312</v>
      </c>
      <c r="I36" s="22" t="s">
        <v>589</v>
      </c>
      <c r="J36" s="101" t="s">
        <v>305</v>
      </c>
    </row>
    <row r="37" spans="2:10" x14ac:dyDescent="0.25">
      <c r="B37" s="22" t="s">
        <v>650</v>
      </c>
      <c r="C37" s="22" t="s">
        <v>304</v>
      </c>
      <c r="D37" s="22" t="s">
        <v>217</v>
      </c>
      <c r="E37" s="22" t="s">
        <v>519</v>
      </c>
      <c r="F37" s="22" t="s">
        <v>508</v>
      </c>
      <c r="G37" s="22" t="s">
        <v>309</v>
      </c>
      <c r="H37" s="107" t="s">
        <v>312</v>
      </c>
      <c r="I37" s="22" t="s">
        <v>590</v>
      </c>
      <c r="J37" s="101" t="s">
        <v>305</v>
      </c>
    </row>
    <row r="38" spans="2:10" x14ac:dyDescent="0.25">
      <c r="B38" s="22" t="s">
        <v>650</v>
      </c>
      <c r="C38" s="22" t="s">
        <v>304</v>
      </c>
      <c r="D38" s="22" t="s">
        <v>217</v>
      </c>
      <c r="E38" s="22" t="s">
        <v>520</v>
      </c>
      <c r="F38" s="22" t="s">
        <v>214</v>
      </c>
      <c r="G38" s="22" t="s">
        <v>600</v>
      </c>
      <c r="H38" s="22" t="s">
        <v>312</v>
      </c>
      <c r="I38" s="22" t="s">
        <v>572</v>
      </c>
      <c r="J38" s="101" t="s">
        <v>306</v>
      </c>
    </row>
    <row r="39" spans="2:10" x14ac:dyDescent="0.25">
      <c r="B39" s="22" t="s">
        <v>650</v>
      </c>
      <c r="C39" s="22" t="s">
        <v>304</v>
      </c>
      <c r="D39" s="22" t="s">
        <v>217</v>
      </c>
      <c r="E39" s="22" t="s">
        <v>520</v>
      </c>
      <c r="F39" s="22" t="s">
        <v>214</v>
      </c>
      <c r="G39" s="22" t="s">
        <v>600</v>
      </c>
      <c r="H39" s="22" t="s">
        <v>312</v>
      </c>
      <c r="I39" s="22" t="s">
        <v>42</v>
      </c>
      <c r="J39" s="101" t="s">
        <v>306</v>
      </c>
    </row>
    <row r="40" spans="2:10" x14ac:dyDescent="0.25">
      <c r="B40" s="22" t="s">
        <v>650</v>
      </c>
      <c r="C40" s="22" t="s">
        <v>304</v>
      </c>
      <c r="D40" s="22" t="s">
        <v>217</v>
      </c>
      <c r="E40" s="22" t="s">
        <v>520</v>
      </c>
      <c r="F40" s="22" t="s">
        <v>214</v>
      </c>
      <c r="G40" s="22" t="s">
        <v>600</v>
      </c>
      <c r="H40" s="22" t="s">
        <v>312</v>
      </c>
      <c r="I40" s="22" t="s">
        <v>573</v>
      </c>
      <c r="J40" s="101" t="s">
        <v>306</v>
      </c>
    </row>
    <row r="41" spans="2:10" x14ac:dyDescent="0.25">
      <c r="B41" s="22" t="s">
        <v>650</v>
      </c>
      <c r="C41" s="22" t="s">
        <v>304</v>
      </c>
      <c r="D41" s="22" t="s">
        <v>217</v>
      </c>
      <c r="E41" s="22" t="s">
        <v>520</v>
      </c>
      <c r="F41" s="22" t="s">
        <v>214</v>
      </c>
      <c r="G41" s="22" t="s">
        <v>600</v>
      </c>
      <c r="H41" s="22" t="s">
        <v>312</v>
      </c>
      <c r="I41" s="22" t="s">
        <v>583</v>
      </c>
      <c r="J41" s="101" t="s">
        <v>306</v>
      </c>
    </row>
    <row r="42" spans="2:10" x14ac:dyDescent="0.25">
      <c r="B42" s="22" t="s">
        <v>650</v>
      </c>
      <c r="C42" s="22" t="s">
        <v>304</v>
      </c>
      <c r="D42" s="22" t="s">
        <v>217</v>
      </c>
      <c r="E42" s="22" t="s">
        <v>520</v>
      </c>
      <c r="F42" s="22" t="s">
        <v>214</v>
      </c>
      <c r="G42" s="22" t="s">
        <v>600</v>
      </c>
      <c r="H42" s="22" t="s">
        <v>312</v>
      </c>
      <c r="I42" s="22" t="s">
        <v>584</v>
      </c>
      <c r="J42" s="101" t="s">
        <v>306</v>
      </c>
    </row>
    <row r="43" spans="2:10" x14ac:dyDescent="0.25">
      <c r="B43" s="22" t="s">
        <v>650</v>
      </c>
      <c r="C43" s="22" t="s">
        <v>304</v>
      </c>
      <c r="D43" s="22" t="s">
        <v>217</v>
      </c>
      <c r="E43" s="22" t="s">
        <v>520</v>
      </c>
      <c r="F43" s="22" t="s">
        <v>214</v>
      </c>
      <c r="G43" s="22" t="s">
        <v>600</v>
      </c>
      <c r="H43" s="22" t="s">
        <v>312</v>
      </c>
      <c r="I43" s="22" t="s">
        <v>585</v>
      </c>
      <c r="J43" s="101" t="s">
        <v>306</v>
      </c>
    </row>
    <row r="44" spans="2:10" x14ac:dyDescent="0.25">
      <c r="B44" s="22" t="s">
        <v>650</v>
      </c>
      <c r="C44" s="22" t="s">
        <v>304</v>
      </c>
      <c r="D44" s="22" t="s">
        <v>217</v>
      </c>
      <c r="E44" s="22" t="s">
        <v>520</v>
      </c>
      <c r="F44" s="22" t="s">
        <v>214</v>
      </c>
      <c r="G44" s="22" t="s">
        <v>600</v>
      </c>
      <c r="H44" s="22" t="s">
        <v>312</v>
      </c>
      <c r="I44" s="22" t="s">
        <v>43</v>
      </c>
      <c r="J44" s="101" t="s">
        <v>306</v>
      </c>
    </row>
    <row r="45" spans="2:10" x14ac:dyDescent="0.25">
      <c r="B45" s="22" t="s">
        <v>650</v>
      </c>
      <c r="C45" s="22" t="s">
        <v>304</v>
      </c>
      <c r="D45" s="22" t="s">
        <v>217</v>
      </c>
      <c r="E45" s="22" t="s">
        <v>520</v>
      </c>
      <c r="F45" s="22" t="s">
        <v>214</v>
      </c>
      <c r="G45" s="22" t="s">
        <v>600</v>
      </c>
      <c r="H45" s="22" t="s">
        <v>312</v>
      </c>
      <c r="I45" s="22" t="s">
        <v>587</v>
      </c>
      <c r="J45" s="101" t="s">
        <v>306</v>
      </c>
    </row>
    <row r="46" spans="2:10" x14ac:dyDescent="0.25">
      <c r="B46" s="22" t="s">
        <v>650</v>
      </c>
      <c r="C46" s="22" t="s">
        <v>304</v>
      </c>
      <c r="D46" s="22" t="s">
        <v>217</v>
      </c>
      <c r="E46" s="22" t="s">
        <v>520</v>
      </c>
      <c r="F46" s="22" t="s">
        <v>214</v>
      </c>
      <c r="G46" s="22" t="s">
        <v>600</v>
      </c>
      <c r="H46" s="22" t="s">
        <v>312</v>
      </c>
      <c r="I46" s="22" t="s">
        <v>588</v>
      </c>
      <c r="J46" s="101" t="s">
        <v>306</v>
      </c>
    </row>
    <row r="47" spans="2:10" x14ac:dyDescent="0.25">
      <c r="B47" s="22" t="s">
        <v>650</v>
      </c>
      <c r="C47" s="22" t="s">
        <v>304</v>
      </c>
      <c r="D47" s="22" t="s">
        <v>217</v>
      </c>
      <c r="E47" s="22" t="s">
        <v>520</v>
      </c>
      <c r="F47" s="22" t="s">
        <v>214</v>
      </c>
      <c r="G47" s="22" t="s">
        <v>600</v>
      </c>
      <c r="H47" s="22" t="s">
        <v>312</v>
      </c>
      <c r="I47" s="22" t="s">
        <v>589</v>
      </c>
      <c r="J47" s="101" t="s">
        <v>306</v>
      </c>
    </row>
    <row r="48" spans="2:10" x14ac:dyDescent="0.25">
      <c r="B48" s="22" t="s">
        <v>650</v>
      </c>
      <c r="C48" s="22" t="s">
        <v>304</v>
      </c>
      <c r="D48" s="22" t="s">
        <v>217</v>
      </c>
      <c r="E48" s="22" t="s">
        <v>520</v>
      </c>
      <c r="F48" s="22" t="s">
        <v>214</v>
      </c>
      <c r="G48" s="22" t="s">
        <v>600</v>
      </c>
      <c r="H48" s="22" t="s">
        <v>312</v>
      </c>
      <c r="I48" s="22" t="s">
        <v>590</v>
      </c>
      <c r="J48" s="101" t="s">
        <v>306</v>
      </c>
    </row>
    <row r="49" spans="2:10" x14ac:dyDescent="0.25">
      <c r="B49" s="22" t="s">
        <v>650</v>
      </c>
      <c r="C49" s="22" t="s">
        <v>304</v>
      </c>
      <c r="D49" s="22" t="s">
        <v>217</v>
      </c>
      <c r="E49" s="22" t="s">
        <v>520</v>
      </c>
      <c r="F49" s="22" t="s">
        <v>214</v>
      </c>
      <c r="G49" s="22" t="s">
        <v>604</v>
      </c>
      <c r="H49" s="22" t="s">
        <v>312</v>
      </c>
      <c r="I49" s="22" t="s">
        <v>572</v>
      </c>
      <c r="J49" s="101" t="s">
        <v>306</v>
      </c>
    </row>
    <row r="50" spans="2:10" x14ac:dyDescent="0.25">
      <c r="B50" s="22" t="s">
        <v>650</v>
      </c>
      <c r="C50" s="22" t="s">
        <v>304</v>
      </c>
      <c r="D50" s="22" t="s">
        <v>217</v>
      </c>
      <c r="E50" s="22" t="s">
        <v>520</v>
      </c>
      <c r="F50" s="22" t="s">
        <v>214</v>
      </c>
      <c r="G50" s="22" t="s">
        <v>604</v>
      </c>
      <c r="H50" s="22" t="s">
        <v>312</v>
      </c>
      <c r="I50" s="22" t="s">
        <v>42</v>
      </c>
      <c r="J50" s="101" t="s">
        <v>306</v>
      </c>
    </row>
    <row r="51" spans="2:10" x14ac:dyDescent="0.25">
      <c r="B51" s="22" t="s">
        <v>650</v>
      </c>
      <c r="C51" s="22" t="s">
        <v>304</v>
      </c>
      <c r="D51" s="22" t="s">
        <v>217</v>
      </c>
      <c r="E51" s="22" t="s">
        <v>520</v>
      </c>
      <c r="F51" s="22" t="s">
        <v>214</v>
      </c>
      <c r="G51" s="22" t="s">
        <v>604</v>
      </c>
      <c r="H51" s="22" t="s">
        <v>312</v>
      </c>
      <c r="I51" s="22" t="s">
        <v>573</v>
      </c>
      <c r="J51" s="101" t="s">
        <v>306</v>
      </c>
    </row>
    <row r="52" spans="2:10" x14ac:dyDescent="0.25">
      <c r="B52" s="22" t="s">
        <v>650</v>
      </c>
      <c r="C52" s="22" t="s">
        <v>304</v>
      </c>
      <c r="D52" s="22" t="s">
        <v>217</v>
      </c>
      <c r="E52" s="22" t="s">
        <v>520</v>
      </c>
      <c r="F52" s="22" t="s">
        <v>214</v>
      </c>
      <c r="G52" s="22" t="s">
        <v>604</v>
      </c>
      <c r="H52" s="22" t="s">
        <v>312</v>
      </c>
      <c r="I52" s="22" t="s">
        <v>583</v>
      </c>
      <c r="J52" s="101" t="s">
        <v>306</v>
      </c>
    </row>
    <row r="53" spans="2:10" x14ac:dyDescent="0.25">
      <c r="B53" s="22" t="s">
        <v>650</v>
      </c>
      <c r="C53" s="22" t="s">
        <v>304</v>
      </c>
      <c r="D53" s="22" t="s">
        <v>217</v>
      </c>
      <c r="E53" s="22" t="s">
        <v>520</v>
      </c>
      <c r="F53" s="22" t="s">
        <v>214</v>
      </c>
      <c r="G53" s="22" t="s">
        <v>604</v>
      </c>
      <c r="H53" s="22" t="s">
        <v>312</v>
      </c>
      <c r="I53" s="22" t="s">
        <v>584</v>
      </c>
      <c r="J53" s="101" t="s">
        <v>306</v>
      </c>
    </row>
    <row r="54" spans="2:10" x14ac:dyDescent="0.25">
      <c r="B54" s="22" t="s">
        <v>650</v>
      </c>
      <c r="C54" s="22" t="s">
        <v>304</v>
      </c>
      <c r="D54" s="22" t="s">
        <v>217</v>
      </c>
      <c r="E54" s="22" t="s">
        <v>520</v>
      </c>
      <c r="F54" s="22" t="s">
        <v>214</v>
      </c>
      <c r="G54" s="22" t="s">
        <v>604</v>
      </c>
      <c r="H54" s="22" t="s">
        <v>312</v>
      </c>
      <c r="I54" s="22" t="s">
        <v>585</v>
      </c>
      <c r="J54" s="101" t="s">
        <v>306</v>
      </c>
    </row>
    <row r="55" spans="2:10" x14ac:dyDescent="0.25">
      <c r="B55" s="22" t="s">
        <v>650</v>
      </c>
      <c r="C55" s="22" t="s">
        <v>304</v>
      </c>
      <c r="D55" s="22" t="s">
        <v>217</v>
      </c>
      <c r="E55" s="22" t="s">
        <v>520</v>
      </c>
      <c r="F55" s="22" t="s">
        <v>214</v>
      </c>
      <c r="G55" s="22" t="s">
        <v>604</v>
      </c>
      <c r="H55" s="22" t="s">
        <v>312</v>
      </c>
      <c r="I55" s="22" t="s">
        <v>43</v>
      </c>
      <c r="J55" s="101" t="s">
        <v>306</v>
      </c>
    </row>
    <row r="56" spans="2:10" x14ac:dyDescent="0.25">
      <c r="B56" s="22" t="s">
        <v>650</v>
      </c>
      <c r="C56" s="22" t="s">
        <v>304</v>
      </c>
      <c r="D56" s="22" t="s">
        <v>217</v>
      </c>
      <c r="E56" s="22" t="s">
        <v>520</v>
      </c>
      <c r="F56" s="22" t="s">
        <v>214</v>
      </c>
      <c r="G56" s="22" t="s">
        <v>604</v>
      </c>
      <c r="H56" s="22" t="s">
        <v>312</v>
      </c>
      <c r="I56" s="22" t="s">
        <v>587</v>
      </c>
      <c r="J56" s="101" t="s">
        <v>306</v>
      </c>
    </row>
    <row r="57" spans="2:10" x14ac:dyDescent="0.25">
      <c r="B57" s="22" t="s">
        <v>650</v>
      </c>
      <c r="C57" s="22" t="s">
        <v>304</v>
      </c>
      <c r="D57" s="22" t="s">
        <v>217</v>
      </c>
      <c r="E57" s="22" t="s">
        <v>520</v>
      </c>
      <c r="F57" s="22" t="s">
        <v>214</v>
      </c>
      <c r="G57" s="22" t="s">
        <v>604</v>
      </c>
      <c r="H57" s="22" t="s">
        <v>312</v>
      </c>
      <c r="I57" s="22" t="s">
        <v>588</v>
      </c>
      <c r="J57" s="101" t="s">
        <v>306</v>
      </c>
    </row>
    <row r="58" spans="2:10" x14ac:dyDescent="0.25">
      <c r="B58" s="22" t="s">
        <v>650</v>
      </c>
      <c r="C58" s="22" t="s">
        <v>304</v>
      </c>
      <c r="D58" s="22" t="s">
        <v>217</v>
      </c>
      <c r="E58" s="22" t="s">
        <v>520</v>
      </c>
      <c r="F58" s="22" t="s">
        <v>214</v>
      </c>
      <c r="G58" s="22" t="s">
        <v>604</v>
      </c>
      <c r="H58" s="22" t="s">
        <v>312</v>
      </c>
      <c r="I58" s="22" t="s">
        <v>589</v>
      </c>
      <c r="J58" s="101" t="s">
        <v>306</v>
      </c>
    </row>
    <row r="59" spans="2:10" x14ac:dyDescent="0.25">
      <c r="B59" s="22" t="s">
        <v>650</v>
      </c>
      <c r="C59" s="22" t="s">
        <v>304</v>
      </c>
      <c r="D59" s="22" t="s">
        <v>217</v>
      </c>
      <c r="E59" s="22" t="s">
        <v>520</v>
      </c>
      <c r="F59" s="22" t="s">
        <v>214</v>
      </c>
      <c r="G59" s="22" t="s">
        <v>604</v>
      </c>
      <c r="H59" s="22" t="s">
        <v>312</v>
      </c>
      <c r="I59" s="22" t="s">
        <v>590</v>
      </c>
      <c r="J59" s="101" t="s">
        <v>306</v>
      </c>
    </row>
    <row r="60" spans="2:10" x14ac:dyDescent="0.25">
      <c r="B60" s="22" t="s">
        <v>650</v>
      </c>
      <c r="C60" s="22" t="s">
        <v>304</v>
      </c>
      <c r="D60" s="22" t="s">
        <v>217</v>
      </c>
      <c r="E60" s="22" t="s">
        <v>520</v>
      </c>
      <c r="F60" s="22" t="s">
        <v>214</v>
      </c>
      <c r="G60" s="22" t="s">
        <v>603</v>
      </c>
      <c r="H60" s="22" t="s">
        <v>312</v>
      </c>
      <c r="I60" s="22" t="s">
        <v>572</v>
      </c>
      <c r="J60" s="101" t="s">
        <v>306</v>
      </c>
    </row>
    <row r="61" spans="2:10" x14ac:dyDescent="0.25">
      <c r="B61" s="22" t="s">
        <v>650</v>
      </c>
      <c r="C61" s="22" t="s">
        <v>304</v>
      </c>
      <c r="D61" s="22" t="s">
        <v>217</v>
      </c>
      <c r="E61" s="22" t="s">
        <v>520</v>
      </c>
      <c r="F61" s="22" t="s">
        <v>214</v>
      </c>
      <c r="G61" s="22" t="s">
        <v>603</v>
      </c>
      <c r="H61" s="22" t="s">
        <v>312</v>
      </c>
      <c r="I61" s="22" t="s">
        <v>42</v>
      </c>
      <c r="J61" s="101" t="s">
        <v>306</v>
      </c>
    </row>
    <row r="62" spans="2:10" x14ac:dyDescent="0.25">
      <c r="B62" s="22" t="s">
        <v>650</v>
      </c>
      <c r="C62" s="22" t="s">
        <v>304</v>
      </c>
      <c r="D62" s="22" t="s">
        <v>217</v>
      </c>
      <c r="E62" s="22" t="s">
        <v>520</v>
      </c>
      <c r="F62" s="22" t="s">
        <v>214</v>
      </c>
      <c r="G62" s="22" t="s">
        <v>603</v>
      </c>
      <c r="H62" s="22" t="s">
        <v>312</v>
      </c>
      <c r="I62" s="22" t="s">
        <v>573</v>
      </c>
      <c r="J62" s="101" t="s">
        <v>306</v>
      </c>
    </row>
    <row r="63" spans="2:10" x14ac:dyDescent="0.25">
      <c r="B63" s="22" t="s">
        <v>650</v>
      </c>
      <c r="C63" s="22" t="s">
        <v>304</v>
      </c>
      <c r="D63" s="22" t="s">
        <v>217</v>
      </c>
      <c r="E63" s="22" t="s">
        <v>520</v>
      </c>
      <c r="F63" s="22" t="s">
        <v>214</v>
      </c>
      <c r="G63" s="22" t="s">
        <v>603</v>
      </c>
      <c r="H63" s="22" t="s">
        <v>312</v>
      </c>
      <c r="I63" s="22" t="s">
        <v>583</v>
      </c>
      <c r="J63" s="101" t="s">
        <v>306</v>
      </c>
    </row>
    <row r="64" spans="2:10" x14ac:dyDescent="0.25">
      <c r="B64" s="22" t="s">
        <v>650</v>
      </c>
      <c r="C64" s="22" t="s">
        <v>304</v>
      </c>
      <c r="D64" s="22" t="s">
        <v>217</v>
      </c>
      <c r="E64" s="22" t="s">
        <v>520</v>
      </c>
      <c r="F64" s="22" t="s">
        <v>214</v>
      </c>
      <c r="G64" s="22" t="s">
        <v>603</v>
      </c>
      <c r="H64" s="22" t="s">
        <v>312</v>
      </c>
      <c r="I64" s="22" t="s">
        <v>584</v>
      </c>
      <c r="J64" s="101" t="s">
        <v>306</v>
      </c>
    </row>
    <row r="65" spans="1:10" x14ac:dyDescent="0.25">
      <c r="B65" s="22" t="s">
        <v>650</v>
      </c>
      <c r="C65" s="22" t="s">
        <v>304</v>
      </c>
      <c r="D65" s="22" t="s">
        <v>217</v>
      </c>
      <c r="E65" s="22" t="s">
        <v>520</v>
      </c>
      <c r="F65" s="22" t="s">
        <v>214</v>
      </c>
      <c r="G65" s="22" t="s">
        <v>603</v>
      </c>
      <c r="H65" s="22" t="s">
        <v>312</v>
      </c>
      <c r="I65" s="22" t="s">
        <v>585</v>
      </c>
      <c r="J65" s="101" t="s">
        <v>306</v>
      </c>
    </row>
    <row r="66" spans="1:10" x14ac:dyDescent="0.25">
      <c r="B66" s="22" t="s">
        <v>650</v>
      </c>
      <c r="C66" s="22" t="s">
        <v>304</v>
      </c>
      <c r="D66" s="22" t="s">
        <v>217</v>
      </c>
      <c r="E66" s="22" t="s">
        <v>520</v>
      </c>
      <c r="F66" s="22" t="s">
        <v>214</v>
      </c>
      <c r="G66" s="22" t="s">
        <v>603</v>
      </c>
      <c r="H66" s="22" t="s">
        <v>312</v>
      </c>
      <c r="I66" s="22" t="s">
        <v>43</v>
      </c>
      <c r="J66" s="101" t="s">
        <v>306</v>
      </c>
    </row>
    <row r="67" spans="1:10" x14ac:dyDescent="0.25">
      <c r="B67" s="22" t="s">
        <v>650</v>
      </c>
      <c r="C67" s="22" t="s">
        <v>304</v>
      </c>
      <c r="D67" s="22" t="s">
        <v>217</v>
      </c>
      <c r="E67" s="22" t="s">
        <v>520</v>
      </c>
      <c r="F67" s="22" t="s">
        <v>214</v>
      </c>
      <c r="G67" s="22" t="s">
        <v>603</v>
      </c>
      <c r="H67" s="22" t="s">
        <v>312</v>
      </c>
      <c r="I67" s="22" t="s">
        <v>587</v>
      </c>
      <c r="J67" s="101" t="s">
        <v>306</v>
      </c>
    </row>
    <row r="68" spans="1:10" x14ac:dyDescent="0.25">
      <c r="B68" s="22" t="s">
        <v>650</v>
      </c>
      <c r="C68" s="22" t="s">
        <v>304</v>
      </c>
      <c r="D68" s="22" t="s">
        <v>217</v>
      </c>
      <c r="E68" s="22" t="s">
        <v>520</v>
      </c>
      <c r="F68" s="22" t="s">
        <v>214</v>
      </c>
      <c r="G68" s="22" t="s">
        <v>603</v>
      </c>
      <c r="H68" s="22" t="s">
        <v>312</v>
      </c>
      <c r="I68" s="22" t="s">
        <v>588</v>
      </c>
      <c r="J68" s="101" t="s">
        <v>306</v>
      </c>
    </row>
    <row r="69" spans="1:10" x14ac:dyDescent="0.25">
      <c r="B69" s="22" t="s">
        <v>650</v>
      </c>
      <c r="C69" s="22" t="s">
        <v>304</v>
      </c>
      <c r="D69" s="22" t="s">
        <v>217</v>
      </c>
      <c r="E69" s="22" t="s">
        <v>520</v>
      </c>
      <c r="F69" s="22" t="s">
        <v>214</v>
      </c>
      <c r="G69" s="22" t="s">
        <v>603</v>
      </c>
      <c r="H69" s="22" t="s">
        <v>312</v>
      </c>
      <c r="I69" s="22" t="s">
        <v>589</v>
      </c>
      <c r="J69" s="101" t="s">
        <v>306</v>
      </c>
    </row>
    <row r="70" spans="1:10" ht="13.8" thickBot="1" x14ac:dyDescent="0.3">
      <c r="A70" s="99"/>
      <c r="B70" s="102" t="s">
        <v>650</v>
      </c>
      <c r="C70" s="102" t="s">
        <v>304</v>
      </c>
      <c r="D70" s="102" t="s">
        <v>217</v>
      </c>
      <c r="E70" s="102" t="s">
        <v>520</v>
      </c>
      <c r="F70" s="102" t="s">
        <v>214</v>
      </c>
      <c r="G70" s="102" t="s">
        <v>603</v>
      </c>
      <c r="H70" s="102" t="s">
        <v>312</v>
      </c>
      <c r="I70" s="102" t="s">
        <v>590</v>
      </c>
      <c r="J70" s="103" t="s">
        <v>306</v>
      </c>
    </row>
    <row r="71" spans="1:10" x14ac:dyDescent="0.25">
      <c r="B71" s="22" t="s">
        <v>651</v>
      </c>
      <c r="C71" s="22" t="s">
        <v>304</v>
      </c>
      <c r="D71" s="22" t="s">
        <v>217</v>
      </c>
      <c r="E71" s="22" t="s">
        <v>519</v>
      </c>
      <c r="F71" s="22" t="s">
        <v>508</v>
      </c>
      <c r="G71" s="22" t="s">
        <v>309</v>
      </c>
      <c r="H71" s="22" t="s">
        <v>231</v>
      </c>
      <c r="I71" s="22" t="s">
        <v>572</v>
      </c>
      <c r="J71" s="101" t="s">
        <v>305</v>
      </c>
    </row>
    <row r="72" spans="1:10" x14ac:dyDescent="0.25">
      <c r="B72" s="22" t="s">
        <v>651</v>
      </c>
      <c r="C72" s="22" t="s">
        <v>304</v>
      </c>
      <c r="D72" s="22" t="s">
        <v>217</v>
      </c>
      <c r="E72" s="22" t="s">
        <v>519</v>
      </c>
      <c r="F72" s="22" t="s">
        <v>508</v>
      </c>
      <c r="G72" s="22" t="s">
        <v>309</v>
      </c>
      <c r="H72" s="22" t="s">
        <v>231</v>
      </c>
      <c r="I72" s="22" t="s">
        <v>574</v>
      </c>
      <c r="J72" s="101" t="s">
        <v>305</v>
      </c>
    </row>
    <row r="73" spans="1:10" x14ac:dyDescent="0.25">
      <c r="B73" s="22" t="s">
        <v>651</v>
      </c>
      <c r="C73" s="22" t="s">
        <v>304</v>
      </c>
      <c r="D73" s="22" t="s">
        <v>217</v>
      </c>
      <c r="E73" s="22" t="s">
        <v>519</v>
      </c>
      <c r="F73" s="22" t="s">
        <v>508</v>
      </c>
      <c r="G73" s="22" t="s">
        <v>309</v>
      </c>
      <c r="H73" s="22" t="s">
        <v>231</v>
      </c>
      <c r="I73" s="22" t="s">
        <v>573</v>
      </c>
      <c r="J73" s="101" t="s">
        <v>305</v>
      </c>
    </row>
    <row r="74" spans="1:10" x14ac:dyDescent="0.25">
      <c r="B74" s="22" t="s">
        <v>651</v>
      </c>
      <c r="C74" s="22" t="s">
        <v>304</v>
      </c>
      <c r="D74" s="22" t="s">
        <v>217</v>
      </c>
      <c r="E74" s="22" t="s">
        <v>519</v>
      </c>
      <c r="F74" s="22" t="s">
        <v>508</v>
      </c>
      <c r="G74" s="22" t="s">
        <v>309</v>
      </c>
      <c r="H74" s="22" t="s">
        <v>231</v>
      </c>
      <c r="I74" s="22" t="s">
        <v>310</v>
      </c>
      <c r="J74" s="101" t="s">
        <v>305</v>
      </c>
    </row>
    <row r="75" spans="1:10" x14ac:dyDescent="0.25">
      <c r="B75" s="22" t="s">
        <v>651</v>
      </c>
      <c r="C75" s="22" t="s">
        <v>304</v>
      </c>
      <c r="D75" s="22" t="s">
        <v>217</v>
      </c>
      <c r="E75" s="22" t="s">
        <v>519</v>
      </c>
      <c r="F75" s="22" t="s">
        <v>509</v>
      </c>
      <c r="G75" s="22" t="s">
        <v>309</v>
      </c>
      <c r="H75" s="22" t="s">
        <v>231</v>
      </c>
      <c r="I75" s="22" t="s">
        <v>572</v>
      </c>
      <c r="J75" s="101" t="s">
        <v>305</v>
      </c>
    </row>
    <row r="76" spans="1:10" x14ac:dyDescent="0.25">
      <c r="B76" s="22" t="s">
        <v>651</v>
      </c>
      <c r="C76" s="22" t="s">
        <v>304</v>
      </c>
      <c r="D76" s="22" t="s">
        <v>217</v>
      </c>
      <c r="E76" s="22" t="s">
        <v>519</v>
      </c>
      <c r="F76" s="22" t="s">
        <v>509</v>
      </c>
      <c r="G76" s="22" t="s">
        <v>309</v>
      </c>
      <c r="H76" s="22" t="s">
        <v>231</v>
      </c>
      <c r="I76" s="22" t="s">
        <v>574</v>
      </c>
      <c r="J76" s="101" t="s">
        <v>305</v>
      </c>
    </row>
    <row r="77" spans="1:10" x14ac:dyDescent="0.25">
      <c r="B77" s="22" t="s">
        <v>651</v>
      </c>
      <c r="C77" s="22" t="s">
        <v>304</v>
      </c>
      <c r="D77" s="22" t="s">
        <v>217</v>
      </c>
      <c r="E77" s="22" t="s">
        <v>519</v>
      </c>
      <c r="F77" s="22" t="s">
        <v>509</v>
      </c>
      <c r="G77" s="22" t="s">
        <v>309</v>
      </c>
      <c r="H77" s="22" t="s">
        <v>231</v>
      </c>
      <c r="I77" s="22" t="s">
        <v>573</v>
      </c>
      <c r="J77" s="101" t="s">
        <v>305</v>
      </c>
    </row>
    <row r="78" spans="1:10" x14ac:dyDescent="0.25">
      <c r="B78" s="22" t="s">
        <v>651</v>
      </c>
      <c r="C78" s="22" t="s">
        <v>304</v>
      </c>
      <c r="D78" s="22" t="s">
        <v>217</v>
      </c>
      <c r="E78" s="22" t="s">
        <v>519</v>
      </c>
      <c r="F78" s="22" t="s">
        <v>509</v>
      </c>
      <c r="G78" s="22" t="s">
        <v>309</v>
      </c>
      <c r="H78" s="22" t="s">
        <v>231</v>
      </c>
      <c r="I78" s="22" t="s">
        <v>310</v>
      </c>
      <c r="J78" s="101" t="s">
        <v>305</v>
      </c>
    </row>
    <row r="79" spans="1:10" x14ac:dyDescent="0.25">
      <c r="B79" s="22" t="s">
        <v>651</v>
      </c>
      <c r="C79" s="22" t="s">
        <v>304</v>
      </c>
      <c r="D79" s="22" t="s">
        <v>217</v>
      </c>
      <c r="E79" s="22" t="s">
        <v>519</v>
      </c>
      <c r="F79" s="22" t="s">
        <v>655</v>
      </c>
      <c r="G79" s="22" t="s">
        <v>309</v>
      </c>
      <c r="H79" s="22" t="s">
        <v>231</v>
      </c>
      <c r="I79" s="22" t="s">
        <v>572</v>
      </c>
      <c r="J79" s="101" t="s">
        <v>305</v>
      </c>
    </row>
    <row r="80" spans="1:10" x14ac:dyDescent="0.25">
      <c r="B80" s="22" t="s">
        <v>651</v>
      </c>
      <c r="C80" s="22" t="s">
        <v>304</v>
      </c>
      <c r="D80" s="22" t="s">
        <v>217</v>
      </c>
      <c r="E80" s="22" t="s">
        <v>519</v>
      </c>
      <c r="F80" s="22" t="s">
        <v>655</v>
      </c>
      <c r="G80" s="22" t="s">
        <v>309</v>
      </c>
      <c r="H80" s="22" t="s">
        <v>231</v>
      </c>
      <c r="I80" s="22" t="s">
        <v>574</v>
      </c>
      <c r="J80" s="101" t="s">
        <v>305</v>
      </c>
    </row>
    <row r="81" spans="1:10" x14ac:dyDescent="0.25">
      <c r="B81" s="22" t="s">
        <v>651</v>
      </c>
      <c r="C81" s="22" t="s">
        <v>304</v>
      </c>
      <c r="D81" s="22" t="s">
        <v>217</v>
      </c>
      <c r="E81" s="22" t="s">
        <v>519</v>
      </c>
      <c r="F81" s="22" t="s">
        <v>655</v>
      </c>
      <c r="G81" s="22" t="s">
        <v>309</v>
      </c>
      <c r="H81" s="22" t="s">
        <v>231</v>
      </c>
      <c r="I81" s="22" t="s">
        <v>573</v>
      </c>
      <c r="J81" s="101" t="s">
        <v>305</v>
      </c>
    </row>
    <row r="82" spans="1:10" ht="13.8" thickBot="1" x14ac:dyDescent="0.3">
      <c r="A82" s="99"/>
      <c r="B82" s="102" t="s">
        <v>651</v>
      </c>
      <c r="C82" s="102" t="s">
        <v>304</v>
      </c>
      <c r="D82" s="102" t="s">
        <v>217</v>
      </c>
      <c r="E82" s="102" t="s">
        <v>519</v>
      </c>
      <c r="F82" s="102" t="s">
        <v>655</v>
      </c>
      <c r="G82" s="102" t="s">
        <v>309</v>
      </c>
      <c r="H82" s="102" t="s">
        <v>231</v>
      </c>
      <c r="I82" s="102" t="s">
        <v>310</v>
      </c>
      <c r="J82" s="103" t="s">
        <v>305</v>
      </c>
    </row>
    <row r="83" spans="1:10" x14ac:dyDescent="0.25">
      <c r="B83" s="22" t="s">
        <v>652</v>
      </c>
      <c r="C83" s="22" t="s">
        <v>304</v>
      </c>
      <c r="D83" s="22" t="s">
        <v>218</v>
      </c>
      <c r="E83" s="22" t="s">
        <v>519</v>
      </c>
      <c r="F83" s="22" t="s">
        <v>508</v>
      </c>
      <c r="G83" s="22" t="s">
        <v>309</v>
      </c>
      <c r="H83" s="22" t="s">
        <v>311</v>
      </c>
      <c r="I83" s="22" t="s">
        <v>572</v>
      </c>
      <c r="J83" s="101" t="s">
        <v>305</v>
      </c>
    </row>
    <row r="84" spans="1:10" x14ac:dyDescent="0.25">
      <c r="B84" s="22" t="s">
        <v>652</v>
      </c>
      <c r="C84" s="22" t="s">
        <v>304</v>
      </c>
      <c r="D84" s="22" t="s">
        <v>218</v>
      </c>
      <c r="E84" s="22" t="s">
        <v>519</v>
      </c>
      <c r="F84" s="22" t="s">
        <v>508</v>
      </c>
      <c r="G84" s="22" t="s">
        <v>309</v>
      </c>
      <c r="H84" s="22" t="s">
        <v>311</v>
      </c>
      <c r="I84" s="22" t="s">
        <v>573</v>
      </c>
      <c r="J84" s="101" t="s">
        <v>305</v>
      </c>
    </row>
    <row r="85" spans="1:10" x14ac:dyDescent="0.25">
      <c r="B85" s="22" t="s">
        <v>652</v>
      </c>
      <c r="C85" s="22" t="s">
        <v>304</v>
      </c>
      <c r="D85" s="22" t="s">
        <v>218</v>
      </c>
      <c r="E85" s="22" t="s">
        <v>519</v>
      </c>
      <c r="F85" s="22" t="s">
        <v>508</v>
      </c>
      <c r="G85" s="22" t="s">
        <v>309</v>
      </c>
      <c r="H85" s="22" t="s">
        <v>311</v>
      </c>
      <c r="I85" s="22" t="s">
        <v>583</v>
      </c>
      <c r="J85" s="101" t="s">
        <v>305</v>
      </c>
    </row>
    <row r="86" spans="1:10" x14ac:dyDescent="0.25">
      <c r="B86" s="22" t="s">
        <v>652</v>
      </c>
      <c r="C86" s="22" t="s">
        <v>304</v>
      </c>
      <c r="D86" s="22" t="s">
        <v>218</v>
      </c>
      <c r="E86" s="22" t="s">
        <v>519</v>
      </c>
      <c r="F86" s="22" t="s">
        <v>508</v>
      </c>
      <c r="G86" s="22" t="s">
        <v>309</v>
      </c>
      <c r="H86" s="22" t="s">
        <v>311</v>
      </c>
      <c r="I86" s="33" t="s">
        <v>754</v>
      </c>
      <c r="J86" s="101" t="s">
        <v>305</v>
      </c>
    </row>
    <row r="87" spans="1:10" x14ac:dyDescent="0.25">
      <c r="B87" s="22" t="s">
        <v>652</v>
      </c>
      <c r="C87" s="22" t="s">
        <v>304</v>
      </c>
      <c r="D87" s="22" t="s">
        <v>218</v>
      </c>
      <c r="E87" s="22" t="s">
        <v>519</v>
      </c>
      <c r="F87" s="22" t="s">
        <v>508</v>
      </c>
      <c r="G87" s="22" t="s">
        <v>309</v>
      </c>
      <c r="H87" s="22" t="s">
        <v>311</v>
      </c>
      <c r="I87" s="22" t="s">
        <v>585</v>
      </c>
      <c r="J87" s="101" t="s">
        <v>305</v>
      </c>
    </row>
    <row r="88" spans="1:10" x14ac:dyDescent="0.25">
      <c r="B88" s="22" t="s">
        <v>652</v>
      </c>
      <c r="C88" s="22" t="s">
        <v>304</v>
      </c>
      <c r="D88" s="22" t="s">
        <v>218</v>
      </c>
      <c r="E88" s="22" t="s">
        <v>519</v>
      </c>
      <c r="F88" s="22" t="s">
        <v>508</v>
      </c>
      <c r="G88" s="22" t="s">
        <v>309</v>
      </c>
      <c r="H88" s="22" t="s">
        <v>311</v>
      </c>
      <c r="I88" s="22" t="s">
        <v>43</v>
      </c>
      <c r="J88" s="101" t="s">
        <v>305</v>
      </c>
    </row>
    <row r="89" spans="1:10" x14ac:dyDescent="0.25">
      <c r="B89" s="22" t="s">
        <v>652</v>
      </c>
      <c r="C89" s="22" t="s">
        <v>304</v>
      </c>
      <c r="D89" s="22" t="s">
        <v>218</v>
      </c>
      <c r="E89" s="22" t="s">
        <v>519</v>
      </c>
      <c r="F89" s="22" t="s">
        <v>508</v>
      </c>
      <c r="G89" s="22" t="s">
        <v>309</v>
      </c>
      <c r="H89" s="22" t="s">
        <v>311</v>
      </c>
      <c r="I89" s="22" t="s">
        <v>587</v>
      </c>
      <c r="J89" s="101" t="s">
        <v>305</v>
      </c>
    </row>
    <row r="90" spans="1:10" x14ac:dyDescent="0.25">
      <c r="B90" s="22" t="s">
        <v>652</v>
      </c>
      <c r="C90" s="22" t="s">
        <v>304</v>
      </c>
      <c r="D90" s="22" t="s">
        <v>218</v>
      </c>
      <c r="E90" s="22" t="s">
        <v>519</v>
      </c>
      <c r="F90" s="22" t="s">
        <v>508</v>
      </c>
      <c r="G90" s="22" t="s">
        <v>309</v>
      </c>
      <c r="H90" s="22" t="s">
        <v>311</v>
      </c>
      <c r="I90" s="22" t="s">
        <v>588</v>
      </c>
      <c r="J90" s="101" t="s">
        <v>305</v>
      </c>
    </row>
    <row r="91" spans="1:10" x14ac:dyDescent="0.25">
      <c r="B91" s="22" t="s">
        <v>652</v>
      </c>
      <c r="C91" s="22" t="s">
        <v>304</v>
      </c>
      <c r="D91" s="22" t="s">
        <v>218</v>
      </c>
      <c r="E91" s="22" t="s">
        <v>520</v>
      </c>
      <c r="F91" s="22" t="s">
        <v>214</v>
      </c>
      <c r="G91" s="22" t="s">
        <v>215</v>
      </c>
      <c r="H91" s="22" t="s">
        <v>311</v>
      </c>
      <c r="I91" s="22" t="s">
        <v>572</v>
      </c>
      <c r="J91" s="101" t="s">
        <v>306</v>
      </c>
    </row>
    <row r="92" spans="1:10" x14ac:dyDescent="0.25">
      <c r="B92" s="22" t="s">
        <v>652</v>
      </c>
      <c r="C92" s="22" t="s">
        <v>304</v>
      </c>
      <c r="D92" s="22" t="s">
        <v>218</v>
      </c>
      <c r="E92" s="22" t="s">
        <v>520</v>
      </c>
      <c r="F92" s="22" t="s">
        <v>214</v>
      </c>
      <c r="G92" s="22" t="s">
        <v>215</v>
      </c>
      <c r="H92" s="22" t="s">
        <v>311</v>
      </c>
      <c r="I92" s="22" t="s">
        <v>573</v>
      </c>
      <c r="J92" s="101" t="s">
        <v>306</v>
      </c>
    </row>
    <row r="93" spans="1:10" x14ac:dyDescent="0.25">
      <c r="B93" s="22" t="s">
        <v>652</v>
      </c>
      <c r="C93" s="22" t="s">
        <v>304</v>
      </c>
      <c r="D93" s="22" t="s">
        <v>218</v>
      </c>
      <c r="E93" s="22" t="s">
        <v>520</v>
      </c>
      <c r="F93" s="22" t="s">
        <v>214</v>
      </c>
      <c r="G93" s="22" t="s">
        <v>215</v>
      </c>
      <c r="H93" s="22" t="s">
        <v>311</v>
      </c>
      <c r="I93" s="22" t="s">
        <v>583</v>
      </c>
      <c r="J93" s="101" t="s">
        <v>306</v>
      </c>
    </row>
    <row r="94" spans="1:10" x14ac:dyDescent="0.25">
      <c r="B94" s="22" t="s">
        <v>652</v>
      </c>
      <c r="C94" s="22" t="s">
        <v>304</v>
      </c>
      <c r="D94" s="22" t="s">
        <v>218</v>
      </c>
      <c r="E94" s="22" t="s">
        <v>520</v>
      </c>
      <c r="F94" s="22" t="s">
        <v>214</v>
      </c>
      <c r="G94" s="22" t="s">
        <v>215</v>
      </c>
      <c r="H94" s="22" t="s">
        <v>311</v>
      </c>
      <c r="I94" s="33" t="s">
        <v>754</v>
      </c>
      <c r="J94" s="101" t="s">
        <v>306</v>
      </c>
    </row>
    <row r="95" spans="1:10" x14ac:dyDescent="0.25">
      <c r="B95" s="22" t="s">
        <v>652</v>
      </c>
      <c r="C95" s="22" t="s">
        <v>304</v>
      </c>
      <c r="D95" s="22" t="s">
        <v>218</v>
      </c>
      <c r="E95" s="22" t="s">
        <v>520</v>
      </c>
      <c r="F95" s="22" t="s">
        <v>214</v>
      </c>
      <c r="G95" s="22" t="s">
        <v>215</v>
      </c>
      <c r="H95" s="22" t="s">
        <v>311</v>
      </c>
      <c r="I95" s="22" t="s">
        <v>585</v>
      </c>
      <c r="J95" s="101" t="s">
        <v>306</v>
      </c>
    </row>
    <row r="96" spans="1:10" x14ac:dyDescent="0.25">
      <c r="B96" s="22" t="s">
        <v>652</v>
      </c>
      <c r="C96" s="22" t="s">
        <v>304</v>
      </c>
      <c r="D96" s="22" t="s">
        <v>218</v>
      </c>
      <c r="E96" s="22" t="s">
        <v>520</v>
      </c>
      <c r="F96" s="22" t="s">
        <v>214</v>
      </c>
      <c r="G96" s="22" t="s">
        <v>215</v>
      </c>
      <c r="H96" s="22" t="s">
        <v>311</v>
      </c>
      <c r="I96" s="22" t="s">
        <v>43</v>
      </c>
      <c r="J96" s="101" t="s">
        <v>306</v>
      </c>
    </row>
    <row r="97" spans="1:10" x14ac:dyDescent="0.25">
      <c r="B97" s="22" t="s">
        <v>652</v>
      </c>
      <c r="C97" s="22" t="s">
        <v>304</v>
      </c>
      <c r="D97" s="22" t="s">
        <v>218</v>
      </c>
      <c r="E97" s="22" t="s">
        <v>520</v>
      </c>
      <c r="F97" s="22" t="s">
        <v>214</v>
      </c>
      <c r="G97" s="22" t="s">
        <v>215</v>
      </c>
      <c r="H97" s="22" t="s">
        <v>311</v>
      </c>
      <c r="I97" s="22" t="s">
        <v>587</v>
      </c>
      <c r="J97" s="101" t="s">
        <v>306</v>
      </c>
    </row>
    <row r="98" spans="1:10" x14ac:dyDescent="0.25">
      <c r="B98" s="22" t="s">
        <v>652</v>
      </c>
      <c r="C98" s="22" t="s">
        <v>304</v>
      </c>
      <c r="D98" s="22" t="s">
        <v>218</v>
      </c>
      <c r="E98" s="22" t="s">
        <v>520</v>
      </c>
      <c r="F98" s="22" t="s">
        <v>214</v>
      </c>
      <c r="G98" s="22" t="s">
        <v>215</v>
      </c>
      <c r="H98" s="22" t="s">
        <v>311</v>
      </c>
      <c r="I98" s="22" t="s">
        <v>588</v>
      </c>
      <c r="J98" s="101" t="s">
        <v>306</v>
      </c>
    </row>
    <row r="99" spans="1:10" x14ac:dyDescent="0.25">
      <c r="B99" s="22" t="s">
        <v>652</v>
      </c>
      <c r="C99" s="22" t="s">
        <v>304</v>
      </c>
      <c r="D99" s="22" t="s">
        <v>218</v>
      </c>
      <c r="E99" s="22" t="s">
        <v>520</v>
      </c>
      <c r="F99" s="22" t="s">
        <v>512</v>
      </c>
      <c r="G99" s="22" t="s">
        <v>215</v>
      </c>
      <c r="H99" s="22" t="s">
        <v>311</v>
      </c>
      <c r="I99" s="22" t="s">
        <v>572</v>
      </c>
      <c r="J99" s="101" t="s">
        <v>306</v>
      </c>
    </row>
    <row r="100" spans="1:10" x14ac:dyDescent="0.25">
      <c r="B100" s="22" t="s">
        <v>652</v>
      </c>
      <c r="C100" s="22" t="s">
        <v>304</v>
      </c>
      <c r="D100" s="22" t="s">
        <v>218</v>
      </c>
      <c r="E100" s="22" t="s">
        <v>520</v>
      </c>
      <c r="F100" s="22" t="s">
        <v>512</v>
      </c>
      <c r="G100" s="22" t="s">
        <v>215</v>
      </c>
      <c r="H100" s="22" t="s">
        <v>311</v>
      </c>
      <c r="I100" s="22" t="s">
        <v>573</v>
      </c>
      <c r="J100" s="101" t="s">
        <v>306</v>
      </c>
    </row>
    <row r="101" spans="1:10" x14ac:dyDescent="0.25">
      <c r="B101" s="22" t="s">
        <v>652</v>
      </c>
      <c r="C101" s="22" t="s">
        <v>304</v>
      </c>
      <c r="D101" s="22" t="s">
        <v>218</v>
      </c>
      <c r="E101" s="22" t="s">
        <v>520</v>
      </c>
      <c r="F101" s="22" t="s">
        <v>512</v>
      </c>
      <c r="G101" s="22" t="s">
        <v>215</v>
      </c>
      <c r="H101" s="22" t="s">
        <v>311</v>
      </c>
      <c r="I101" s="22" t="s">
        <v>583</v>
      </c>
      <c r="J101" s="101" t="s">
        <v>306</v>
      </c>
    </row>
    <row r="102" spans="1:10" x14ac:dyDescent="0.25">
      <c r="B102" s="22" t="s">
        <v>652</v>
      </c>
      <c r="C102" s="22" t="s">
        <v>304</v>
      </c>
      <c r="D102" s="22" t="s">
        <v>218</v>
      </c>
      <c r="E102" s="22" t="s">
        <v>520</v>
      </c>
      <c r="F102" s="22" t="s">
        <v>512</v>
      </c>
      <c r="G102" s="22" t="s">
        <v>215</v>
      </c>
      <c r="H102" s="22" t="s">
        <v>311</v>
      </c>
      <c r="I102" s="33" t="s">
        <v>754</v>
      </c>
      <c r="J102" s="101" t="s">
        <v>306</v>
      </c>
    </row>
    <row r="103" spans="1:10" x14ac:dyDescent="0.25">
      <c r="B103" s="22" t="s">
        <v>652</v>
      </c>
      <c r="C103" s="22" t="s">
        <v>304</v>
      </c>
      <c r="D103" s="22" t="s">
        <v>218</v>
      </c>
      <c r="E103" s="22" t="s">
        <v>520</v>
      </c>
      <c r="F103" s="22" t="s">
        <v>512</v>
      </c>
      <c r="G103" s="22" t="s">
        <v>215</v>
      </c>
      <c r="H103" s="22" t="s">
        <v>311</v>
      </c>
      <c r="I103" s="22" t="s">
        <v>585</v>
      </c>
      <c r="J103" s="101" t="s">
        <v>306</v>
      </c>
    </row>
    <row r="104" spans="1:10" x14ac:dyDescent="0.25">
      <c r="B104" s="22" t="s">
        <v>652</v>
      </c>
      <c r="C104" s="22" t="s">
        <v>304</v>
      </c>
      <c r="D104" s="22" t="s">
        <v>218</v>
      </c>
      <c r="E104" s="22" t="s">
        <v>520</v>
      </c>
      <c r="F104" s="22" t="s">
        <v>512</v>
      </c>
      <c r="G104" s="22" t="s">
        <v>215</v>
      </c>
      <c r="H104" s="22" t="s">
        <v>311</v>
      </c>
      <c r="I104" s="22" t="s">
        <v>43</v>
      </c>
      <c r="J104" s="101" t="s">
        <v>306</v>
      </c>
    </row>
    <row r="105" spans="1:10" x14ac:dyDescent="0.25">
      <c r="B105" s="22" t="s">
        <v>652</v>
      </c>
      <c r="C105" s="22" t="s">
        <v>304</v>
      </c>
      <c r="D105" s="22" t="s">
        <v>218</v>
      </c>
      <c r="E105" s="22" t="s">
        <v>520</v>
      </c>
      <c r="F105" s="22" t="s">
        <v>512</v>
      </c>
      <c r="G105" s="22" t="s">
        <v>215</v>
      </c>
      <c r="H105" s="22" t="s">
        <v>311</v>
      </c>
      <c r="I105" s="22" t="s">
        <v>587</v>
      </c>
      <c r="J105" s="101" t="s">
        <v>306</v>
      </c>
    </row>
    <row r="106" spans="1:10" ht="13.8" thickBot="1" x14ac:dyDescent="0.3">
      <c r="A106" s="99"/>
      <c r="B106" s="102" t="s">
        <v>652</v>
      </c>
      <c r="C106" s="102" t="s">
        <v>304</v>
      </c>
      <c r="D106" s="102" t="s">
        <v>218</v>
      </c>
      <c r="E106" s="102" t="s">
        <v>520</v>
      </c>
      <c r="F106" s="102" t="s">
        <v>512</v>
      </c>
      <c r="G106" s="102" t="s">
        <v>215</v>
      </c>
      <c r="H106" s="102" t="s">
        <v>311</v>
      </c>
      <c r="I106" s="102" t="s">
        <v>588</v>
      </c>
      <c r="J106" s="103" t="s">
        <v>306</v>
      </c>
    </row>
    <row r="107" spans="1:10" x14ac:dyDescent="0.25">
      <c r="B107" s="22" t="s">
        <v>653</v>
      </c>
      <c r="C107" s="22" t="s">
        <v>304</v>
      </c>
      <c r="D107" s="22" t="s">
        <v>653</v>
      </c>
      <c r="E107" s="22" t="s">
        <v>289</v>
      </c>
      <c r="F107" s="22" t="s">
        <v>290</v>
      </c>
      <c r="G107" s="22" t="s">
        <v>309</v>
      </c>
      <c r="H107" s="22" t="s">
        <v>231</v>
      </c>
      <c r="I107" s="56" t="s">
        <v>572</v>
      </c>
      <c r="J107" s="108" t="s">
        <v>267</v>
      </c>
    </row>
    <row r="108" spans="1:10" x14ac:dyDescent="0.25">
      <c r="B108" s="22" t="s">
        <v>653</v>
      </c>
      <c r="C108" s="22" t="s">
        <v>304</v>
      </c>
      <c r="D108" s="22" t="s">
        <v>653</v>
      </c>
      <c r="E108" s="22" t="s">
        <v>289</v>
      </c>
      <c r="F108" s="22" t="s">
        <v>290</v>
      </c>
      <c r="G108" s="22" t="s">
        <v>309</v>
      </c>
      <c r="H108" s="22" t="s">
        <v>231</v>
      </c>
      <c r="I108" s="56" t="s">
        <v>574</v>
      </c>
      <c r="J108" s="109" t="s">
        <v>267</v>
      </c>
    </row>
    <row r="109" spans="1:10" x14ac:dyDescent="0.25">
      <c r="B109" s="22" t="s">
        <v>653</v>
      </c>
      <c r="C109" s="22" t="s">
        <v>304</v>
      </c>
      <c r="D109" s="22" t="s">
        <v>653</v>
      </c>
      <c r="E109" s="22" t="s">
        <v>289</v>
      </c>
      <c r="F109" s="22" t="s">
        <v>290</v>
      </c>
      <c r="G109" s="22" t="s">
        <v>309</v>
      </c>
      <c r="H109" s="22" t="s">
        <v>231</v>
      </c>
      <c r="I109" s="22" t="s">
        <v>573</v>
      </c>
      <c r="J109" s="109" t="s">
        <v>267</v>
      </c>
    </row>
    <row r="110" spans="1:10" x14ac:dyDescent="0.25">
      <c r="B110" s="22" t="s">
        <v>653</v>
      </c>
      <c r="C110" s="22" t="s">
        <v>304</v>
      </c>
      <c r="D110" s="22" t="s">
        <v>653</v>
      </c>
      <c r="E110" s="22" t="s">
        <v>289</v>
      </c>
      <c r="F110" s="22" t="s">
        <v>291</v>
      </c>
      <c r="G110" s="22" t="s">
        <v>309</v>
      </c>
      <c r="H110" s="22" t="s">
        <v>231</v>
      </c>
      <c r="I110" s="56" t="s">
        <v>572</v>
      </c>
      <c r="J110" s="109" t="s">
        <v>267</v>
      </c>
    </row>
    <row r="111" spans="1:10" x14ac:dyDescent="0.25">
      <c r="B111" s="22" t="s">
        <v>653</v>
      </c>
      <c r="C111" s="22" t="s">
        <v>304</v>
      </c>
      <c r="D111" s="22" t="s">
        <v>653</v>
      </c>
      <c r="E111" s="22" t="s">
        <v>289</v>
      </c>
      <c r="F111" s="22" t="s">
        <v>291</v>
      </c>
      <c r="G111" s="22" t="s">
        <v>309</v>
      </c>
      <c r="H111" s="22" t="s">
        <v>231</v>
      </c>
      <c r="I111" s="56" t="s">
        <v>574</v>
      </c>
      <c r="J111" s="109" t="s">
        <v>267</v>
      </c>
    </row>
    <row r="112" spans="1:10" ht="13.8" thickBot="1" x14ac:dyDescent="0.3">
      <c r="A112" s="99"/>
      <c r="B112" s="102" t="s">
        <v>653</v>
      </c>
      <c r="C112" s="102" t="s">
        <v>304</v>
      </c>
      <c r="D112" s="102" t="s">
        <v>653</v>
      </c>
      <c r="E112" s="102" t="s">
        <v>289</v>
      </c>
      <c r="F112" s="102" t="s">
        <v>291</v>
      </c>
      <c r="G112" s="102" t="s">
        <v>309</v>
      </c>
      <c r="H112" s="102" t="s">
        <v>231</v>
      </c>
      <c r="I112" s="102" t="s">
        <v>573</v>
      </c>
      <c r="J112" s="110" t="s">
        <v>267</v>
      </c>
    </row>
    <row r="113" spans="1:10" x14ac:dyDescent="0.25">
      <c r="B113" s="22" t="s">
        <v>500</v>
      </c>
      <c r="C113" s="22" t="s">
        <v>304</v>
      </c>
      <c r="D113" s="22" t="s">
        <v>568</v>
      </c>
      <c r="E113" s="22" t="s">
        <v>519</v>
      </c>
      <c r="F113" s="22" t="s">
        <v>508</v>
      </c>
      <c r="G113" s="22" t="s">
        <v>309</v>
      </c>
      <c r="H113" s="22" t="s">
        <v>231</v>
      </c>
      <c r="I113" s="33" t="s">
        <v>572</v>
      </c>
      <c r="J113" s="108" t="s">
        <v>305</v>
      </c>
    </row>
    <row r="114" spans="1:10" x14ac:dyDescent="0.25">
      <c r="B114" s="22" t="s">
        <v>500</v>
      </c>
      <c r="C114" s="22" t="s">
        <v>304</v>
      </c>
      <c r="D114" s="22" t="s">
        <v>568</v>
      </c>
      <c r="E114" s="22" t="s">
        <v>519</v>
      </c>
      <c r="F114" s="22" t="s">
        <v>508</v>
      </c>
      <c r="G114" s="22" t="s">
        <v>309</v>
      </c>
      <c r="H114" s="22" t="s">
        <v>231</v>
      </c>
      <c r="I114" s="33" t="s">
        <v>573</v>
      </c>
      <c r="J114" s="109" t="s">
        <v>305</v>
      </c>
    </row>
    <row r="115" spans="1:10" x14ac:dyDescent="0.25">
      <c r="B115" s="22" t="s">
        <v>500</v>
      </c>
      <c r="C115" s="22" t="s">
        <v>304</v>
      </c>
      <c r="D115" s="22" t="s">
        <v>568</v>
      </c>
      <c r="E115" s="22" t="s">
        <v>519</v>
      </c>
      <c r="F115" s="22" t="s">
        <v>508</v>
      </c>
      <c r="G115" s="22" t="s">
        <v>309</v>
      </c>
      <c r="H115" s="22" t="s">
        <v>231</v>
      </c>
      <c r="I115" s="111" t="s">
        <v>574</v>
      </c>
      <c r="J115" s="109" t="s">
        <v>305</v>
      </c>
    </row>
    <row r="116" spans="1:10" x14ac:dyDescent="0.25">
      <c r="B116" s="22" t="s">
        <v>500</v>
      </c>
      <c r="C116" s="22" t="s">
        <v>304</v>
      </c>
      <c r="D116" s="22" t="s">
        <v>569</v>
      </c>
      <c r="E116" s="22" t="s">
        <v>519</v>
      </c>
      <c r="F116" s="22" t="s">
        <v>508</v>
      </c>
      <c r="G116" s="22" t="s">
        <v>309</v>
      </c>
      <c r="H116" s="22" t="s">
        <v>231</v>
      </c>
      <c r="I116" s="33" t="s">
        <v>572</v>
      </c>
      <c r="J116" s="109" t="s">
        <v>305</v>
      </c>
    </row>
    <row r="117" spans="1:10" x14ac:dyDescent="0.25">
      <c r="B117" s="22" t="s">
        <v>500</v>
      </c>
      <c r="C117" s="22" t="s">
        <v>304</v>
      </c>
      <c r="D117" s="22" t="s">
        <v>569</v>
      </c>
      <c r="E117" s="22" t="s">
        <v>519</v>
      </c>
      <c r="F117" s="22" t="s">
        <v>508</v>
      </c>
      <c r="G117" s="22" t="s">
        <v>309</v>
      </c>
      <c r="H117" s="22" t="s">
        <v>231</v>
      </c>
      <c r="I117" s="33" t="s">
        <v>573</v>
      </c>
      <c r="J117" s="109" t="s">
        <v>305</v>
      </c>
    </row>
    <row r="118" spans="1:10" x14ac:dyDescent="0.25">
      <c r="B118" s="22" t="s">
        <v>500</v>
      </c>
      <c r="C118" s="22" t="s">
        <v>304</v>
      </c>
      <c r="D118" s="22" t="s">
        <v>569</v>
      </c>
      <c r="E118" s="22" t="s">
        <v>519</v>
      </c>
      <c r="F118" s="22" t="s">
        <v>508</v>
      </c>
      <c r="G118" s="22" t="s">
        <v>309</v>
      </c>
      <c r="H118" s="22" t="s">
        <v>231</v>
      </c>
      <c r="I118" s="111" t="s">
        <v>574</v>
      </c>
      <c r="J118" s="109" t="s">
        <v>305</v>
      </c>
    </row>
    <row r="119" spans="1:10" x14ac:dyDescent="0.25">
      <c r="B119" s="22" t="s">
        <v>500</v>
      </c>
      <c r="C119" s="22" t="s">
        <v>304</v>
      </c>
      <c r="D119" s="22" t="s">
        <v>292</v>
      </c>
      <c r="E119" s="22" t="s">
        <v>519</v>
      </c>
      <c r="F119" s="22" t="s">
        <v>508</v>
      </c>
      <c r="G119" s="22" t="s">
        <v>309</v>
      </c>
      <c r="H119" s="22" t="s">
        <v>231</v>
      </c>
      <c r="I119" s="33" t="s">
        <v>572</v>
      </c>
      <c r="J119" s="109" t="s">
        <v>305</v>
      </c>
    </row>
    <row r="120" spans="1:10" x14ac:dyDescent="0.25">
      <c r="B120" s="22" t="s">
        <v>500</v>
      </c>
      <c r="C120" s="22" t="s">
        <v>304</v>
      </c>
      <c r="D120" s="22" t="s">
        <v>292</v>
      </c>
      <c r="E120" s="22" t="s">
        <v>519</v>
      </c>
      <c r="F120" s="22" t="s">
        <v>508</v>
      </c>
      <c r="G120" s="22" t="s">
        <v>309</v>
      </c>
      <c r="H120" s="22" t="s">
        <v>231</v>
      </c>
      <c r="I120" s="33" t="s">
        <v>573</v>
      </c>
      <c r="J120" s="109" t="s">
        <v>305</v>
      </c>
    </row>
    <row r="121" spans="1:10" x14ac:dyDescent="0.25">
      <c r="A121" s="27"/>
      <c r="B121" s="107" t="s">
        <v>500</v>
      </c>
      <c r="C121" s="107" t="s">
        <v>304</v>
      </c>
      <c r="D121" s="107" t="s">
        <v>292</v>
      </c>
      <c r="E121" s="107" t="s">
        <v>519</v>
      </c>
      <c r="F121" s="107" t="s">
        <v>508</v>
      </c>
      <c r="G121" s="107" t="s">
        <v>309</v>
      </c>
      <c r="H121" s="107" t="s">
        <v>231</v>
      </c>
      <c r="I121" s="112" t="s">
        <v>574</v>
      </c>
      <c r="J121" s="109" t="s">
        <v>305</v>
      </c>
    </row>
    <row r="122" spans="1:10" x14ac:dyDescent="0.25">
      <c r="B122" s="22" t="s">
        <v>500</v>
      </c>
      <c r="C122" s="22" t="s">
        <v>304</v>
      </c>
      <c r="D122" s="22" t="s">
        <v>568</v>
      </c>
      <c r="E122" s="22" t="s">
        <v>519</v>
      </c>
      <c r="F122" s="22" t="s">
        <v>509</v>
      </c>
      <c r="G122" s="22" t="s">
        <v>309</v>
      </c>
      <c r="H122" s="22" t="s">
        <v>231</v>
      </c>
      <c r="I122" s="33" t="s">
        <v>572</v>
      </c>
      <c r="J122" s="109" t="s">
        <v>305</v>
      </c>
    </row>
    <row r="123" spans="1:10" x14ac:dyDescent="0.25">
      <c r="B123" s="22" t="s">
        <v>500</v>
      </c>
      <c r="C123" s="22" t="s">
        <v>304</v>
      </c>
      <c r="D123" s="22" t="s">
        <v>568</v>
      </c>
      <c r="E123" s="22" t="s">
        <v>519</v>
      </c>
      <c r="F123" s="22" t="s">
        <v>509</v>
      </c>
      <c r="G123" s="22" t="s">
        <v>309</v>
      </c>
      <c r="H123" s="22" t="s">
        <v>231</v>
      </c>
      <c r="I123" s="33" t="s">
        <v>573</v>
      </c>
      <c r="J123" s="109" t="s">
        <v>305</v>
      </c>
    </row>
    <row r="124" spans="1:10" x14ac:dyDescent="0.25">
      <c r="B124" s="22" t="s">
        <v>500</v>
      </c>
      <c r="C124" s="22" t="s">
        <v>304</v>
      </c>
      <c r="D124" s="22" t="s">
        <v>568</v>
      </c>
      <c r="E124" s="22" t="s">
        <v>519</v>
      </c>
      <c r="F124" s="22" t="s">
        <v>509</v>
      </c>
      <c r="G124" s="22" t="s">
        <v>309</v>
      </c>
      <c r="H124" s="22" t="s">
        <v>231</v>
      </c>
      <c r="I124" s="111" t="s">
        <v>574</v>
      </c>
      <c r="J124" s="109" t="s">
        <v>305</v>
      </c>
    </row>
    <row r="125" spans="1:10" x14ac:dyDescent="0.25">
      <c r="B125" s="22" t="s">
        <v>500</v>
      </c>
      <c r="C125" s="22" t="s">
        <v>304</v>
      </c>
      <c r="D125" s="22" t="s">
        <v>569</v>
      </c>
      <c r="E125" s="22" t="s">
        <v>519</v>
      </c>
      <c r="F125" s="22" t="s">
        <v>509</v>
      </c>
      <c r="G125" s="22" t="s">
        <v>309</v>
      </c>
      <c r="H125" s="22" t="s">
        <v>231</v>
      </c>
      <c r="I125" s="33" t="s">
        <v>572</v>
      </c>
      <c r="J125" s="109" t="s">
        <v>305</v>
      </c>
    </row>
    <row r="126" spans="1:10" x14ac:dyDescent="0.25">
      <c r="B126" s="22" t="s">
        <v>500</v>
      </c>
      <c r="C126" s="22" t="s">
        <v>304</v>
      </c>
      <c r="D126" s="22" t="s">
        <v>569</v>
      </c>
      <c r="E126" s="22" t="s">
        <v>519</v>
      </c>
      <c r="F126" s="22" t="s">
        <v>509</v>
      </c>
      <c r="G126" s="22" t="s">
        <v>309</v>
      </c>
      <c r="H126" s="22" t="s">
        <v>231</v>
      </c>
      <c r="I126" s="33" t="s">
        <v>573</v>
      </c>
      <c r="J126" s="109" t="s">
        <v>305</v>
      </c>
    </row>
    <row r="127" spans="1:10" x14ac:dyDescent="0.25">
      <c r="B127" s="22" t="s">
        <v>500</v>
      </c>
      <c r="C127" s="22" t="s">
        <v>304</v>
      </c>
      <c r="D127" s="22" t="s">
        <v>569</v>
      </c>
      <c r="E127" s="22" t="s">
        <v>519</v>
      </c>
      <c r="F127" s="22" t="s">
        <v>509</v>
      </c>
      <c r="G127" s="22" t="s">
        <v>309</v>
      </c>
      <c r="H127" s="22" t="s">
        <v>231</v>
      </c>
      <c r="I127" s="111" t="s">
        <v>574</v>
      </c>
      <c r="J127" s="109" t="s">
        <v>305</v>
      </c>
    </row>
    <row r="128" spans="1:10" x14ac:dyDescent="0.25">
      <c r="B128" s="22" t="s">
        <v>500</v>
      </c>
      <c r="C128" s="22" t="s">
        <v>304</v>
      </c>
      <c r="D128" s="22" t="s">
        <v>292</v>
      </c>
      <c r="E128" s="22" t="s">
        <v>519</v>
      </c>
      <c r="F128" s="22" t="s">
        <v>509</v>
      </c>
      <c r="G128" s="22" t="s">
        <v>309</v>
      </c>
      <c r="H128" s="22" t="s">
        <v>231</v>
      </c>
      <c r="I128" s="33" t="s">
        <v>572</v>
      </c>
      <c r="J128" s="109" t="s">
        <v>305</v>
      </c>
    </row>
    <row r="129" spans="1:10" x14ac:dyDescent="0.25">
      <c r="B129" s="22" t="s">
        <v>500</v>
      </c>
      <c r="C129" s="22" t="s">
        <v>304</v>
      </c>
      <c r="D129" s="22" t="s">
        <v>292</v>
      </c>
      <c r="E129" s="22" t="s">
        <v>519</v>
      </c>
      <c r="F129" s="22" t="s">
        <v>509</v>
      </c>
      <c r="G129" s="22" t="s">
        <v>309</v>
      </c>
      <c r="H129" s="22" t="s">
        <v>231</v>
      </c>
      <c r="I129" s="33" t="s">
        <v>573</v>
      </c>
      <c r="J129" s="109" t="s">
        <v>305</v>
      </c>
    </row>
    <row r="130" spans="1:10" ht="13.8" thickBot="1" x14ac:dyDescent="0.3">
      <c r="A130" s="99"/>
      <c r="B130" s="102" t="s">
        <v>500</v>
      </c>
      <c r="C130" s="102" t="s">
        <v>304</v>
      </c>
      <c r="D130" s="102" t="s">
        <v>292</v>
      </c>
      <c r="E130" s="102" t="s">
        <v>519</v>
      </c>
      <c r="F130" s="102" t="s">
        <v>509</v>
      </c>
      <c r="G130" s="102" t="s">
        <v>309</v>
      </c>
      <c r="H130" s="102" t="s">
        <v>231</v>
      </c>
      <c r="I130" s="113" t="s">
        <v>574</v>
      </c>
      <c r="J130" s="110" t="s">
        <v>305</v>
      </c>
    </row>
    <row r="131" spans="1:10" x14ac:dyDescent="0.25">
      <c r="B131" s="22" t="s">
        <v>663</v>
      </c>
      <c r="C131" s="22" t="s">
        <v>304</v>
      </c>
      <c r="D131" s="63" t="s">
        <v>232</v>
      </c>
      <c r="E131" s="22" t="s">
        <v>519</v>
      </c>
      <c r="F131" s="22" t="s">
        <v>508</v>
      </c>
      <c r="G131" s="22" t="s">
        <v>309</v>
      </c>
      <c r="H131" s="22" t="s">
        <v>293</v>
      </c>
      <c r="I131" s="22" t="s">
        <v>572</v>
      </c>
      <c r="J131" s="108" t="s">
        <v>305</v>
      </c>
    </row>
    <row r="132" spans="1:10" x14ac:dyDescent="0.25">
      <c r="B132" s="22" t="s">
        <v>663</v>
      </c>
      <c r="C132" s="22" t="s">
        <v>304</v>
      </c>
      <c r="D132" s="64" t="s">
        <v>235</v>
      </c>
      <c r="E132" s="22" t="s">
        <v>519</v>
      </c>
      <c r="F132" s="22" t="s">
        <v>508</v>
      </c>
      <c r="G132" s="22" t="s">
        <v>309</v>
      </c>
      <c r="H132" s="22" t="s">
        <v>293</v>
      </c>
      <c r="I132" s="22" t="s">
        <v>572</v>
      </c>
      <c r="J132" s="109" t="s">
        <v>305</v>
      </c>
    </row>
    <row r="133" spans="1:10" x14ac:dyDescent="0.25">
      <c r="B133" s="22" t="s">
        <v>663</v>
      </c>
      <c r="C133" s="22" t="s">
        <v>304</v>
      </c>
      <c r="D133" s="63" t="s">
        <v>239</v>
      </c>
      <c r="E133" s="22" t="s">
        <v>519</v>
      </c>
      <c r="F133" s="22" t="s">
        <v>508</v>
      </c>
      <c r="G133" s="22" t="s">
        <v>309</v>
      </c>
      <c r="H133" s="22" t="s">
        <v>293</v>
      </c>
      <c r="I133" s="22" t="s">
        <v>572</v>
      </c>
      <c r="J133" s="109" t="s">
        <v>305</v>
      </c>
    </row>
    <row r="134" spans="1:10" x14ac:dyDescent="0.25">
      <c r="B134" s="22" t="s">
        <v>663</v>
      </c>
      <c r="C134" s="22" t="s">
        <v>304</v>
      </c>
      <c r="D134" s="63" t="s">
        <v>740</v>
      </c>
      <c r="E134" s="22" t="s">
        <v>519</v>
      </c>
      <c r="F134" s="22" t="s">
        <v>508</v>
      </c>
      <c r="G134" s="22" t="s">
        <v>309</v>
      </c>
      <c r="H134" s="22" t="s">
        <v>293</v>
      </c>
      <c r="I134" s="22" t="s">
        <v>572</v>
      </c>
      <c r="J134" s="109" t="s">
        <v>305</v>
      </c>
    </row>
    <row r="135" spans="1:10" x14ac:dyDescent="0.25">
      <c r="B135" s="22" t="s">
        <v>663</v>
      </c>
      <c r="C135" s="22" t="s">
        <v>304</v>
      </c>
      <c r="D135" s="63" t="s">
        <v>739</v>
      </c>
      <c r="E135" s="22" t="s">
        <v>519</v>
      </c>
      <c r="F135" s="22" t="s">
        <v>508</v>
      </c>
      <c r="G135" s="22" t="s">
        <v>309</v>
      </c>
      <c r="H135" s="22" t="s">
        <v>293</v>
      </c>
      <c r="I135" s="22" t="s">
        <v>572</v>
      </c>
      <c r="J135" s="109" t="s">
        <v>305</v>
      </c>
    </row>
    <row r="136" spans="1:10" x14ac:dyDescent="0.25">
      <c r="B136" s="22" t="s">
        <v>663</v>
      </c>
      <c r="C136" s="22" t="s">
        <v>304</v>
      </c>
      <c r="D136" s="22" t="s">
        <v>248</v>
      </c>
      <c r="E136" s="22" t="s">
        <v>519</v>
      </c>
      <c r="F136" s="22" t="s">
        <v>508</v>
      </c>
      <c r="G136" s="22" t="s">
        <v>309</v>
      </c>
      <c r="H136" s="22" t="s">
        <v>293</v>
      </c>
      <c r="I136" s="22" t="s">
        <v>572</v>
      </c>
      <c r="J136" s="109" t="s">
        <v>305</v>
      </c>
    </row>
    <row r="137" spans="1:10" x14ac:dyDescent="0.25">
      <c r="B137" s="22" t="s">
        <v>663</v>
      </c>
      <c r="C137" s="22" t="s">
        <v>304</v>
      </c>
      <c r="D137" s="22" t="s">
        <v>249</v>
      </c>
      <c r="E137" s="22" t="s">
        <v>519</v>
      </c>
      <c r="F137" s="22" t="s">
        <v>508</v>
      </c>
      <c r="G137" s="22" t="s">
        <v>309</v>
      </c>
      <c r="H137" s="22" t="s">
        <v>293</v>
      </c>
      <c r="I137" s="22" t="s">
        <v>572</v>
      </c>
      <c r="J137" s="109" t="s">
        <v>305</v>
      </c>
    </row>
    <row r="138" spans="1:10" x14ac:dyDescent="0.25">
      <c r="B138" s="22" t="s">
        <v>663</v>
      </c>
      <c r="C138" s="22" t="s">
        <v>304</v>
      </c>
      <c r="D138" s="2" t="s">
        <v>263</v>
      </c>
      <c r="E138" s="22" t="s">
        <v>519</v>
      </c>
      <c r="F138" s="22" t="s">
        <v>264</v>
      </c>
      <c r="G138" s="22" t="s">
        <v>309</v>
      </c>
      <c r="H138" s="22" t="s">
        <v>293</v>
      </c>
      <c r="I138" s="22" t="s">
        <v>572</v>
      </c>
      <c r="J138" s="109" t="s">
        <v>305</v>
      </c>
    </row>
    <row r="139" spans="1:10" x14ac:dyDescent="0.25">
      <c r="B139" s="22" t="s">
        <v>663</v>
      </c>
      <c r="C139" s="22" t="s">
        <v>304</v>
      </c>
      <c r="D139" s="63" t="s">
        <v>251</v>
      </c>
      <c r="E139" s="22" t="s">
        <v>520</v>
      </c>
      <c r="F139" s="22" t="s">
        <v>290</v>
      </c>
      <c r="G139" s="22" t="s">
        <v>309</v>
      </c>
      <c r="H139" s="22" t="s">
        <v>293</v>
      </c>
      <c r="I139" s="22" t="s">
        <v>572</v>
      </c>
      <c r="J139" s="109" t="s">
        <v>221</v>
      </c>
    </row>
    <row r="140" spans="1:10" x14ac:dyDescent="0.25">
      <c r="B140" s="22" t="s">
        <v>663</v>
      </c>
      <c r="C140" s="22" t="s">
        <v>304</v>
      </c>
      <c r="D140" s="63" t="s">
        <v>254</v>
      </c>
      <c r="E140" s="22" t="s">
        <v>520</v>
      </c>
      <c r="F140" s="22" t="s">
        <v>290</v>
      </c>
      <c r="G140" s="22" t="s">
        <v>309</v>
      </c>
      <c r="H140" s="22" t="s">
        <v>293</v>
      </c>
      <c r="I140" s="22" t="s">
        <v>572</v>
      </c>
      <c r="J140" s="109" t="s">
        <v>221</v>
      </c>
    </row>
    <row r="141" spans="1:10" x14ac:dyDescent="0.25">
      <c r="B141" s="22" t="s">
        <v>663</v>
      </c>
      <c r="C141" s="22" t="s">
        <v>304</v>
      </c>
      <c r="D141" s="63" t="s">
        <v>256</v>
      </c>
      <c r="E141" s="22" t="s">
        <v>520</v>
      </c>
      <c r="F141" s="22" t="s">
        <v>290</v>
      </c>
      <c r="G141" s="22" t="s">
        <v>309</v>
      </c>
      <c r="H141" s="22" t="s">
        <v>293</v>
      </c>
      <c r="I141" s="22" t="s">
        <v>572</v>
      </c>
      <c r="J141" s="109" t="s">
        <v>221</v>
      </c>
    </row>
    <row r="142" spans="1:10" x14ac:dyDescent="0.25">
      <c r="B142" s="22" t="s">
        <v>663</v>
      </c>
      <c r="C142" s="22" t="s">
        <v>304</v>
      </c>
      <c r="D142" s="63" t="s">
        <v>260</v>
      </c>
      <c r="E142" s="22" t="s">
        <v>520</v>
      </c>
      <c r="F142" s="22" t="s">
        <v>290</v>
      </c>
      <c r="G142" s="22" t="s">
        <v>309</v>
      </c>
      <c r="H142" s="22" t="s">
        <v>293</v>
      </c>
      <c r="I142" s="22" t="s">
        <v>572</v>
      </c>
      <c r="J142" s="109" t="s">
        <v>221</v>
      </c>
    </row>
    <row r="143" spans="1:10" x14ac:dyDescent="0.25">
      <c r="B143" s="22" t="s">
        <v>663</v>
      </c>
      <c r="C143" s="22" t="s">
        <v>304</v>
      </c>
      <c r="D143" s="63" t="s">
        <v>265</v>
      </c>
      <c r="E143" s="22" t="s">
        <v>520</v>
      </c>
      <c r="F143" s="22" t="s">
        <v>290</v>
      </c>
      <c r="G143" s="22" t="s">
        <v>309</v>
      </c>
      <c r="H143" s="22" t="s">
        <v>293</v>
      </c>
      <c r="I143" s="22" t="s">
        <v>572</v>
      </c>
      <c r="J143" s="109" t="s">
        <v>305</v>
      </c>
    </row>
    <row r="144" spans="1:10" x14ac:dyDescent="0.25">
      <c r="B144" s="22" t="s">
        <v>663</v>
      </c>
      <c r="C144" s="22" t="s">
        <v>304</v>
      </c>
      <c r="D144" s="63" t="s">
        <v>232</v>
      </c>
      <c r="E144" s="22" t="s">
        <v>520</v>
      </c>
      <c r="F144" s="22" t="s">
        <v>290</v>
      </c>
      <c r="G144" s="22" t="s">
        <v>309</v>
      </c>
      <c r="H144" s="22" t="s">
        <v>293</v>
      </c>
      <c r="I144" s="22" t="s">
        <v>572</v>
      </c>
      <c r="J144" s="109" t="s">
        <v>305</v>
      </c>
    </row>
    <row r="145" spans="2:10" x14ac:dyDescent="0.25">
      <c r="B145" s="22" t="s">
        <v>663</v>
      </c>
      <c r="C145" s="22" t="s">
        <v>304</v>
      </c>
      <c r="D145" s="63" t="s">
        <v>251</v>
      </c>
      <c r="E145" s="22" t="s">
        <v>520</v>
      </c>
      <c r="F145" s="22" t="s">
        <v>290</v>
      </c>
      <c r="G145" s="22" t="s">
        <v>309</v>
      </c>
      <c r="H145" s="22" t="s">
        <v>293</v>
      </c>
      <c r="I145" s="22" t="s">
        <v>583</v>
      </c>
      <c r="J145" s="109" t="s">
        <v>221</v>
      </c>
    </row>
    <row r="146" spans="2:10" x14ac:dyDescent="0.25">
      <c r="B146" s="22" t="s">
        <v>663</v>
      </c>
      <c r="C146" s="22" t="s">
        <v>304</v>
      </c>
      <c r="D146" s="63" t="s">
        <v>254</v>
      </c>
      <c r="E146" s="22" t="s">
        <v>520</v>
      </c>
      <c r="F146" s="22" t="s">
        <v>290</v>
      </c>
      <c r="G146" s="22" t="s">
        <v>309</v>
      </c>
      <c r="H146" s="22" t="s">
        <v>293</v>
      </c>
      <c r="I146" s="22" t="s">
        <v>583</v>
      </c>
      <c r="J146" s="109" t="s">
        <v>221</v>
      </c>
    </row>
    <row r="147" spans="2:10" x14ac:dyDescent="0.25">
      <c r="B147" s="22" t="s">
        <v>663</v>
      </c>
      <c r="C147" s="22" t="s">
        <v>304</v>
      </c>
      <c r="D147" s="63" t="s">
        <v>256</v>
      </c>
      <c r="E147" s="22" t="s">
        <v>520</v>
      </c>
      <c r="F147" s="22" t="s">
        <v>290</v>
      </c>
      <c r="G147" s="22" t="s">
        <v>309</v>
      </c>
      <c r="H147" s="22" t="s">
        <v>293</v>
      </c>
      <c r="I147" s="22" t="s">
        <v>583</v>
      </c>
      <c r="J147" s="109" t="s">
        <v>221</v>
      </c>
    </row>
    <row r="148" spans="2:10" x14ac:dyDescent="0.25">
      <c r="B148" s="22" t="s">
        <v>663</v>
      </c>
      <c r="C148" s="22" t="s">
        <v>304</v>
      </c>
      <c r="D148" s="63" t="s">
        <v>260</v>
      </c>
      <c r="E148" s="22" t="s">
        <v>520</v>
      </c>
      <c r="F148" s="22" t="s">
        <v>290</v>
      </c>
      <c r="G148" s="22" t="s">
        <v>309</v>
      </c>
      <c r="H148" s="22" t="s">
        <v>293</v>
      </c>
      <c r="I148" s="22" t="s">
        <v>583</v>
      </c>
      <c r="J148" s="109" t="s">
        <v>221</v>
      </c>
    </row>
    <row r="149" spans="2:10" x14ac:dyDescent="0.25">
      <c r="B149" s="22" t="s">
        <v>663</v>
      </c>
      <c r="C149" s="22" t="s">
        <v>304</v>
      </c>
      <c r="D149" s="63" t="s">
        <v>265</v>
      </c>
      <c r="E149" s="22" t="s">
        <v>520</v>
      </c>
      <c r="F149" s="22" t="s">
        <v>290</v>
      </c>
      <c r="G149" s="22" t="s">
        <v>309</v>
      </c>
      <c r="H149" s="22" t="s">
        <v>293</v>
      </c>
      <c r="I149" s="22" t="s">
        <v>583</v>
      </c>
      <c r="J149" s="109" t="s">
        <v>305</v>
      </c>
    </row>
    <row r="150" spans="2:10" x14ac:dyDescent="0.25">
      <c r="B150" s="22" t="s">
        <v>663</v>
      </c>
      <c r="C150" s="22" t="s">
        <v>304</v>
      </c>
      <c r="D150" s="63" t="s">
        <v>232</v>
      </c>
      <c r="E150" s="22" t="s">
        <v>520</v>
      </c>
      <c r="F150" s="22" t="s">
        <v>290</v>
      </c>
      <c r="G150" s="22" t="s">
        <v>309</v>
      </c>
      <c r="H150" s="22" t="s">
        <v>293</v>
      </c>
      <c r="I150" s="22" t="s">
        <v>583</v>
      </c>
      <c r="J150" s="109" t="s">
        <v>305</v>
      </c>
    </row>
    <row r="151" spans="2:10" x14ac:dyDescent="0.25">
      <c r="B151" s="22" t="s">
        <v>663</v>
      </c>
      <c r="C151" s="22" t="s">
        <v>304</v>
      </c>
      <c r="D151" s="63" t="s">
        <v>251</v>
      </c>
      <c r="E151" s="22" t="s">
        <v>520</v>
      </c>
      <c r="F151" s="22" t="s">
        <v>290</v>
      </c>
      <c r="G151" s="22" t="s">
        <v>309</v>
      </c>
      <c r="H151" s="22" t="s">
        <v>293</v>
      </c>
      <c r="I151" s="22" t="s">
        <v>258</v>
      </c>
      <c r="J151" s="109" t="s">
        <v>221</v>
      </c>
    </row>
    <row r="152" spans="2:10" x14ac:dyDescent="0.25">
      <c r="B152" s="22" t="s">
        <v>663</v>
      </c>
      <c r="C152" s="22" t="s">
        <v>304</v>
      </c>
      <c r="D152" s="63" t="s">
        <v>254</v>
      </c>
      <c r="E152" s="22" t="s">
        <v>520</v>
      </c>
      <c r="F152" s="22" t="s">
        <v>290</v>
      </c>
      <c r="G152" s="22" t="s">
        <v>309</v>
      </c>
      <c r="H152" s="22" t="s">
        <v>293</v>
      </c>
      <c r="I152" s="22" t="s">
        <v>258</v>
      </c>
      <c r="J152" s="109" t="s">
        <v>221</v>
      </c>
    </row>
    <row r="153" spans="2:10" x14ac:dyDescent="0.25">
      <c r="B153" s="22" t="s">
        <v>663</v>
      </c>
      <c r="C153" s="22" t="s">
        <v>304</v>
      </c>
      <c r="D153" s="63" t="s">
        <v>256</v>
      </c>
      <c r="E153" s="22" t="s">
        <v>520</v>
      </c>
      <c r="F153" s="22" t="s">
        <v>290</v>
      </c>
      <c r="G153" s="22" t="s">
        <v>309</v>
      </c>
      <c r="H153" s="22" t="s">
        <v>293</v>
      </c>
      <c r="I153" s="22" t="s">
        <v>258</v>
      </c>
      <c r="J153" s="109" t="s">
        <v>221</v>
      </c>
    </row>
    <row r="154" spans="2:10" x14ac:dyDescent="0.25">
      <c r="B154" s="22" t="s">
        <v>663</v>
      </c>
      <c r="C154" s="22" t="s">
        <v>304</v>
      </c>
      <c r="D154" s="63" t="s">
        <v>260</v>
      </c>
      <c r="E154" s="22" t="s">
        <v>520</v>
      </c>
      <c r="F154" s="22" t="s">
        <v>290</v>
      </c>
      <c r="G154" s="22" t="s">
        <v>309</v>
      </c>
      <c r="H154" s="22" t="s">
        <v>293</v>
      </c>
      <c r="I154" s="22" t="s">
        <v>258</v>
      </c>
      <c r="J154" s="109" t="s">
        <v>221</v>
      </c>
    </row>
    <row r="155" spans="2:10" x14ac:dyDescent="0.25">
      <c r="B155" s="22" t="s">
        <v>663</v>
      </c>
      <c r="C155" s="22" t="s">
        <v>304</v>
      </c>
      <c r="D155" s="63" t="s">
        <v>265</v>
      </c>
      <c r="E155" s="22" t="s">
        <v>520</v>
      </c>
      <c r="F155" s="22" t="s">
        <v>290</v>
      </c>
      <c r="G155" s="22" t="s">
        <v>309</v>
      </c>
      <c r="H155" s="22" t="s">
        <v>293</v>
      </c>
      <c r="I155" s="22" t="s">
        <v>258</v>
      </c>
      <c r="J155" s="109" t="s">
        <v>305</v>
      </c>
    </row>
    <row r="156" spans="2:10" x14ac:dyDescent="0.25">
      <c r="B156" s="22" t="s">
        <v>663</v>
      </c>
      <c r="C156" s="22" t="s">
        <v>304</v>
      </c>
      <c r="D156" s="63" t="s">
        <v>232</v>
      </c>
      <c r="E156" s="22" t="s">
        <v>520</v>
      </c>
      <c r="F156" s="22" t="s">
        <v>290</v>
      </c>
      <c r="G156" s="22" t="s">
        <v>309</v>
      </c>
      <c r="H156" s="22" t="s">
        <v>293</v>
      </c>
      <c r="I156" s="22" t="s">
        <v>258</v>
      </c>
      <c r="J156" s="109" t="s">
        <v>305</v>
      </c>
    </row>
    <row r="157" spans="2:10" x14ac:dyDescent="0.25">
      <c r="B157" s="22" t="s">
        <v>663</v>
      </c>
      <c r="C157" s="22" t="s">
        <v>304</v>
      </c>
      <c r="D157" s="63" t="s">
        <v>251</v>
      </c>
      <c r="E157" s="22" t="s">
        <v>520</v>
      </c>
      <c r="F157" s="22" t="s">
        <v>290</v>
      </c>
      <c r="G157" s="22" t="s">
        <v>309</v>
      </c>
      <c r="H157" s="22" t="s">
        <v>293</v>
      </c>
      <c r="I157" s="22" t="s">
        <v>261</v>
      </c>
      <c r="J157" s="109" t="s">
        <v>221</v>
      </c>
    </row>
    <row r="158" spans="2:10" x14ac:dyDescent="0.25">
      <c r="B158" s="22" t="s">
        <v>663</v>
      </c>
      <c r="C158" s="22" t="s">
        <v>304</v>
      </c>
      <c r="D158" s="63" t="s">
        <v>254</v>
      </c>
      <c r="E158" s="22" t="s">
        <v>520</v>
      </c>
      <c r="F158" s="22" t="s">
        <v>290</v>
      </c>
      <c r="G158" s="22" t="s">
        <v>309</v>
      </c>
      <c r="H158" s="22" t="s">
        <v>293</v>
      </c>
      <c r="I158" s="22" t="s">
        <v>261</v>
      </c>
      <c r="J158" s="109" t="s">
        <v>221</v>
      </c>
    </row>
    <row r="159" spans="2:10" x14ac:dyDescent="0.25">
      <c r="B159" s="22" t="s">
        <v>663</v>
      </c>
      <c r="C159" s="22" t="s">
        <v>304</v>
      </c>
      <c r="D159" s="63" t="s">
        <v>256</v>
      </c>
      <c r="E159" s="22" t="s">
        <v>520</v>
      </c>
      <c r="F159" s="22" t="s">
        <v>290</v>
      </c>
      <c r="G159" s="22" t="s">
        <v>309</v>
      </c>
      <c r="H159" s="22" t="s">
        <v>293</v>
      </c>
      <c r="I159" s="22" t="s">
        <v>261</v>
      </c>
      <c r="J159" s="109" t="s">
        <v>221</v>
      </c>
    </row>
    <row r="160" spans="2:10" x14ac:dyDescent="0.25">
      <c r="B160" s="22" t="s">
        <v>663</v>
      </c>
      <c r="C160" s="22" t="s">
        <v>304</v>
      </c>
      <c r="D160" s="63" t="s">
        <v>260</v>
      </c>
      <c r="E160" s="22" t="s">
        <v>520</v>
      </c>
      <c r="F160" s="22" t="s">
        <v>290</v>
      </c>
      <c r="G160" s="22" t="s">
        <v>309</v>
      </c>
      <c r="H160" s="22" t="s">
        <v>293</v>
      </c>
      <c r="I160" s="22" t="s">
        <v>261</v>
      </c>
      <c r="J160" s="109" t="s">
        <v>221</v>
      </c>
    </row>
    <row r="161" spans="1:10" x14ac:dyDescent="0.25">
      <c r="B161" s="22" t="s">
        <v>663</v>
      </c>
      <c r="C161" s="22" t="s">
        <v>304</v>
      </c>
      <c r="D161" s="63" t="s">
        <v>265</v>
      </c>
      <c r="E161" s="22" t="s">
        <v>520</v>
      </c>
      <c r="F161" s="22" t="s">
        <v>290</v>
      </c>
      <c r="G161" s="22" t="s">
        <v>309</v>
      </c>
      <c r="H161" s="22" t="s">
        <v>293</v>
      </c>
      <c r="I161" s="22" t="s">
        <v>261</v>
      </c>
      <c r="J161" s="109" t="s">
        <v>305</v>
      </c>
    </row>
    <row r="162" spans="1:10" x14ac:dyDescent="0.25">
      <c r="B162" s="22" t="s">
        <v>663</v>
      </c>
      <c r="C162" s="22" t="s">
        <v>304</v>
      </c>
      <c r="D162" s="63" t="s">
        <v>232</v>
      </c>
      <c r="E162" s="22" t="s">
        <v>520</v>
      </c>
      <c r="F162" s="22" t="s">
        <v>290</v>
      </c>
      <c r="G162" s="22" t="s">
        <v>309</v>
      </c>
      <c r="H162" s="22" t="s">
        <v>293</v>
      </c>
      <c r="I162" s="22" t="s">
        <v>261</v>
      </c>
      <c r="J162" s="109" t="s">
        <v>305</v>
      </c>
    </row>
    <row r="163" spans="1:10" x14ac:dyDescent="0.25">
      <c r="B163" s="22" t="s">
        <v>663</v>
      </c>
      <c r="C163" s="22" t="s">
        <v>304</v>
      </c>
      <c r="D163" s="63" t="s">
        <v>251</v>
      </c>
      <c r="E163" s="22" t="s">
        <v>520</v>
      </c>
      <c r="F163" s="22" t="s">
        <v>290</v>
      </c>
      <c r="G163" s="22" t="s">
        <v>309</v>
      </c>
      <c r="H163" s="22" t="s">
        <v>293</v>
      </c>
      <c r="I163" s="22" t="s">
        <v>574</v>
      </c>
      <c r="J163" s="109" t="s">
        <v>221</v>
      </c>
    </row>
    <row r="164" spans="1:10" x14ac:dyDescent="0.25">
      <c r="B164" s="22" t="s">
        <v>663</v>
      </c>
      <c r="C164" s="22" t="s">
        <v>304</v>
      </c>
      <c r="D164" s="63" t="s">
        <v>254</v>
      </c>
      <c r="E164" s="22" t="s">
        <v>520</v>
      </c>
      <c r="F164" s="22" t="s">
        <v>290</v>
      </c>
      <c r="G164" s="22" t="s">
        <v>309</v>
      </c>
      <c r="H164" s="22" t="s">
        <v>293</v>
      </c>
      <c r="I164" s="22" t="s">
        <v>574</v>
      </c>
      <c r="J164" s="109" t="s">
        <v>221</v>
      </c>
    </row>
    <row r="165" spans="1:10" x14ac:dyDescent="0.25">
      <c r="B165" s="22" t="s">
        <v>663</v>
      </c>
      <c r="C165" s="22" t="s">
        <v>304</v>
      </c>
      <c r="D165" s="63" t="s">
        <v>256</v>
      </c>
      <c r="E165" s="22" t="s">
        <v>520</v>
      </c>
      <c r="F165" s="22" t="s">
        <v>290</v>
      </c>
      <c r="G165" s="22" t="s">
        <v>309</v>
      </c>
      <c r="H165" s="22" t="s">
        <v>293</v>
      </c>
      <c r="I165" s="22" t="s">
        <v>574</v>
      </c>
      <c r="J165" s="109" t="s">
        <v>221</v>
      </c>
    </row>
    <row r="166" spans="1:10" x14ac:dyDescent="0.25">
      <c r="B166" s="22" t="s">
        <v>663</v>
      </c>
      <c r="C166" s="22" t="s">
        <v>304</v>
      </c>
      <c r="D166" s="63" t="s">
        <v>260</v>
      </c>
      <c r="E166" s="22" t="s">
        <v>520</v>
      </c>
      <c r="F166" s="22" t="s">
        <v>290</v>
      </c>
      <c r="G166" s="22" t="s">
        <v>309</v>
      </c>
      <c r="H166" s="22" t="s">
        <v>293</v>
      </c>
      <c r="I166" s="22" t="s">
        <v>574</v>
      </c>
      <c r="J166" s="109" t="s">
        <v>221</v>
      </c>
    </row>
    <row r="167" spans="1:10" x14ac:dyDescent="0.25">
      <c r="B167" s="22" t="s">
        <v>663</v>
      </c>
      <c r="C167" s="22" t="s">
        <v>304</v>
      </c>
      <c r="D167" s="63" t="s">
        <v>265</v>
      </c>
      <c r="E167" s="22" t="s">
        <v>520</v>
      </c>
      <c r="F167" s="22" t="s">
        <v>290</v>
      </c>
      <c r="G167" s="22" t="s">
        <v>309</v>
      </c>
      <c r="H167" s="22" t="s">
        <v>293</v>
      </c>
      <c r="I167" s="22" t="s">
        <v>574</v>
      </c>
      <c r="J167" s="109" t="s">
        <v>305</v>
      </c>
    </row>
    <row r="168" spans="1:10" x14ac:dyDescent="0.25">
      <c r="B168" s="22" t="s">
        <v>663</v>
      </c>
      <c r="C168" s="22" t="s">
        <v>304</v>
      </c>
      <c r="D168" s="63" t="s">
        <v>232</v>
      </c>
      <c r="E168" s="22" t="s">
        <v>520</v>
      </c>
      <c r="F168" s="22" t="s">
        <v>290</v>
      </c>
      <c r="G168" s="22" t="s">
        <v>309</v>
      </c>
      <c r="H168" s="22" t="s">
        <v>293</v>
      </c>
      <c r="I168" s="22" t="s">
        <v>574</v>
      </c>
      <c r="J168" s="109" t="s">
        <v>305</v>
      </c>
    </row>
    <row r="169" spans="1:10" x14ac:dyDescent="0.25">
      <c r="B169" s="22" t="s">
        <v>663</v>
      </c>
      <c r="C169" s="22" t="s">
        <v>304</v>
      </c>
      <c r="D169" s="63" t="s">
        <v>251</v>
      </c>
      <c r="E169" s="22" t="s">
        <v>520</v>
      </c>
      <c r="F169" s="22" t="s">
        <v>290</v>
      </c>
      <c r="G169" s="22" t="s">
        <v>309</v>
      </c>
      <c r="H169" s="22" t="s">
        <v>293</v>
      </c>
      <c r="I169" s="22" t="s">
        <v>573</v>
      </c>
      <c r="J169" s="109" t="s">
        <v>221</v>
      </c>
    </row>
    <row r="170" spans="1:10" x14ac:dyDescent="0.25">
      <c r="B170" s="22" t="s">
        <v>663</v>
      </c>
      <c r="C170" s="22" t="s">
        <v>304</v>
      </c>
      <c r="D170" s="63" t="s">
        <v>254</v>
      </c>
      <c r="E170" s="22" t="s">
        <v>520</v>
      </c>
      <c r="F170" s="22" t="s">
        <v>290</v>
      </c>
      <c r="G170" s="22" t="s">
        <v>309</v>
      </c>
      <c r="H170" s="22" t="s">
        <v>293</v>
      </c>
      <c r="I170" s="22" t="s">
        <v>573</v>
      </c>
      <c r="J170" s="109" t="s">
        <v>221</v>
      </c>
    </row>
    <row r="171" spans="1:10" x14ac:dyDescent="0.25">
      <c r="B171" s="22" t="s">
        <v>663</v>
      </c>
      <c r="C171" s="22" t="s">
        <v>304</v>
      </c>
      <c r="D171" s="63" t="s">
        <v>256</v>
      </c>
      <c r="E171" s="22" t="s">
        <v>520</v>
      </c>
      <c r="F171" s="22" t="s">
        <v>290</v>
      </c>
      <c r="G171" s="22" t="s">
        <v>309</v>
      </c>
      <c r="H171" s="22" t="s">
        <v>293</v>
      </c>
      <c r="I171" s="22" t="s">
        <v>573</v>
      </c>
      <c r="J171" s="109" t="s">
        <v>221</v>
      </c>
    </row>
    <row r="172" spans="1:10" x14ac:dyDescent="0.25">
      <c r="B172" s="22" t="s">
        <v>663</v>
      </c>
      <c r="C172" s="22" t="s">
        <v>304</v>
      </c>
      <c r="D172" s="63" t="s">
        <v>260</v>
      </c>
      <c r="E172" s="22" t="s">
        <v>520</v>
      </c>
      <c r="F172" s="22" t="s">
        <v>290</v>
      </c>
      <c r="G172" s="22" t="s">
        <v>309</v>
      </c>
      <c r="H172" s="22" t="s">
        <v>293</v>
      </c>
      <c r="I172" s="22" t="s">
        <v>573</v>
      </c>
      <c r="J172" s="109" t="s">
        <v>221</v>
      </c>
    </row>
    <row r="173" spans="1:10" x14ac:dyDescent="0.25">
      <c r="B173" s="22" t="s">
        <v>663</v>
      </c>
      <c r="C173" s="22" t="s">
        <v>304</v>
      </c>
      <c r="D173" s="63" t="s">
        <v>265</v>
      </c>
      <c r="E173" s="22" t="s">
        <v>520</v>
      </c>
      <c r="F173" s="22" t="s">
        <v>290</v>
      </c>
      <c r="G173" s="22" t="s">
        <v>309</v>
      </c>
      <c r="H173" s="22" t="s">
        <v>293</v>
      </c>
      <c r="I173" s="22" t="s">
        <v>573</v>
      </c>
      <c r="J173" s="109" t="s">
        <v>305</v>
      </c>
    </row>
    <row r="174" spans="1:10" ht="13.8" thickBot="1" x14ac:dyDescent="0.3">
      <c r="A174" s="99"/>
      <c r="B174" s="102" t="s">
        <v>663</v>
      </c>
      <c r="C174" s="102" t="s">
        <v>304</v>
      </c>
      <c r="D174" s="114" t="s">
        <v>232</v>
      </c>
      <c r="E174" s="102" t="s">
        <v>520</v>
      </c>
      <c r="F174" s="102" t="s">
        <v>290</v>
      </c>
      <c r="G174" s="102" t="s">
        <v>309</v>
      </c>
      <c r="H174" s="102" t="s">
        <v>293</v>
      </c>
      <c r="I174" s="102" t="s">
        <v>573</v>
      </c>
      <c r="J174" s="110" t="s">
        <v>305</v>
      </c>
    </row>
    <row r="175" spans="1:10" x14ac:dyDescent="0.25">
      <c r="B175" t="s">
        <v>101</v>
      </c>
      <c r="C175" t="s">
        <v>266</v>
      </c>
      <c r="D175" t="s">
        <v>217</v>
      </c>
      <c r="E175" t="s">
        <v>519</v>
      </c>
      <c r="F175" t="s">
        <v>508</v>
      </c>
      <c r="G175" t="s">
        <v>309</v>
      </c>
      <c r="H175" t="s">
        <v>219</v>
      </c>
      <c r="I175" t="s">
        <v>589</v>
      </c>
      <c r="J175" s="115" t="s">
        <v>268</v>
      </c>
    </row>
    <row r="176" spans="1:10" x14ac:dyDescent="0.25">
      <c r="B176" t="s">
        <v>101</v>
      </c>
      <c r="C176" t="s">
        <v>266</v>
      </c>
      <c r="D176" t="s">
        <v>217</v>
      </c>
      <c r="E176" t="s">
        <v>519</v>
      </c>
      <c r="F176" t="s">
        <v>508</v>
      </c>
      <c r="G176" t="s">
        <v>309</v>
      </c>
      <c r="H176" t="s">
        <v>219</v>
      </c>
      <c r="I176" t="s">
        <v>590</v>
      </c>
      <c r="J176" s="116" t="s">
        <v>268</v>
      </c>
    </row>
    <row r="177" spans="1:10" x14ac:dyDescent="0.25">
      <c r="B177" t="s">
        <v>101</v>
      </c>
      <c r="C177" t="s">
        <v>266</v>
      </c>
      <c r="D177" t="s">
        <v>217</v>
      </c>
      <c r="E177" t="s">
        <v>519</v>
      </c>
      <c r="F177" t="s">
        <v>508</v>
      </c>
      <c r="G177" t="s">
        <v>309</v>
      </c>
      <c r="H177" t="s">
        <v>219</v>
      </c>
      <c r="I177" t="s">
        <v>683</v>
      </c>
      <c r="J177" s="116" t="s">
        <v>268</v>
      </c>
    </row>
    <row r="178" spans="1:10" x14ac:dyDescent="0.25">
      <c r="B178" t="s">
        <v>101</v>
      </c>
      <c r="C178" t="s">
        <v>266</v>
      </c>
      <c r="D178" t="s">
        <v>217</v>
      </c>
      <c r="E178" t="s">
        <v>519</v>
      </c>
      <c r="F178" t="s">
        <v>508</v>
      </c>
      <c r="G178" t="s">
        <v>309</v>
      </c>
      <c r="H178" t="s">
        <v>219</v>
      </c>
      <c r="I178" t="s">
        <v>573</v>
      </c>
      <c r="J178" s="116" t="s">
        <v>268</v>
      </c>
    </row>
    <row r="179" spans="1:10" x14ac:dyDescent="0.25">
      <c r="B179" t="s">
        <v>101</v>
      </c>
      <c r="C179" t="s">
        <v>266</v>
      </c>
      <c r="D179" t="s">
        <v>217</v>
      </c>
      <c r="E179" t="s">
        <v>519</v>
      </c>
      <c r="F179" t="s">
        <v>508</v>
      </c>
      <c r="G179" t="s">
        <v>309</v>
      </c>
      <c r="H179" t="s">
        <v>219</v>
      </c>
      <c r="I179" s="18" t="s">
        <v>572</v>
      </c>
      <c r="J179" s="116" t="s">
        <v>268</v>
      </c>
    </row>
    <row r="180" spans="1:10" x14ac:dyDescent="0.25">
      <c r="B180" t="s">
        <v>101</v>
      </c>
      <c r="C180" t="s">
        <v>266</v>
      </c>
      <c r="D180" t="s">
        <v>217</v>
      </c>
      <c r="E180" t="s">
        <v>519</v>
      </c>
      <c r="F180" t="s">
        <v>508</v>
      </c>
      <c r="G180" t="s">
        <v>309</v>
      </c>
      <c r="H180" t="s">
        <v>219</v>
      </c>
      <c r="I180" s="18" t="s">
        <v>574</v>
      </c>
      <c r="J180" s="116" t="s">
        <v>268</v>
      </c>
    </row>
    <row r="181" spans="1:10" x14ac:dyDescent="0.25">
      <c r="B181" t="s">
        <v>101</v>
      </c>
      <c r="C181" t="s">
        <v>266</v>
      </c>
      <c r="D181" t="s">
        <v>217</v>
      </c>
      <c r="E181" t="s">
        <v>519</v>
      </c>
      <c r="F181" t="s">
        <v>509</v>
      </c>
      <c r="G181" t="s">
        <v>309</v>
      </c>
      <c r="H181" t="s">
        <v>219</v>
      </c>
      <c r="I181" t="s">
        <v>589</v>
      </c>
      <c r="J181" s="116" t="s">
        <v>268</v>
      </c>
    </row>
    <row r="182" spans="1:10" x14ac:dyDescent="0.25">
      <c r="B182" t="s">
        <v>101</v>
      </c>
      <c r="C182" t="s">
        <v>266</v>
      </c>
      <c r="D182" t="s">
        <v>217</v>
      </c>
      <c r="E182" t="s">
        <v>519</v>
      </c>
      <c r="F182" t="s">
        <v>509</v>
      </c>
      <c r="G182" t="s">
        <v>309</v>
      </c>
      <c r="H182" t="s">
        <v>219</v>
      </c>
      <c r="I182" t="s">
        <v>590</v>
      </c>
      <c r="J182" s="116" t="s">
        <v>268</v>
      </c>
    </row>
    <row r="183" spans="1:10" x14ac:dyDescent="0.25">
      <c r="B183" t="s">
        <v>101</v>
      </c>
      <c r="C183" t="s">
        <v>266</v>
      </c>
      <c r="D183" t="s">
        <v>217</v>
      </c>
      <c r="E183" t="s">
        <v>519</v>
      </c>
      <c r="F183" t="s">
        <v>509</v>
      </c>
      <c r="G183" t="s">
        <v>309</v>
      </c>
      <c r="H183" t="s">
        <v>219</v>
      </c>
      <c r="I183" t="s">
        <v>683</v>
      </c>
      <c r="J183" s="116" t="s">
        <v>268</v>
      </c>
    </row>
    <row r="184" spans="1:10" x14ac:dyDescent="0.25">
      <c r="B184" t="s">
        <v>101</v>
      </c>
      <c r="C184" t="s">
        <v>266</v>
      </c>
      <c r="D184" t="s">
        <v>217</v>
      </c>
      <c r="E184" t="s">
        <v>519</v>
      </c>
      <c r="F184" t="s">
        <v>509</v>
      </c>
      <c r="G184" t="s">
        <v>309</v>
      </c>
      <c r="H184" t="s">
        <v>219</v>
      </c>
      <c r="I184" t="s">
        <v>573</v>
      </c>
      <c r="J184" s="116" t="s">
        <v>268</v>
      </c>
    </row>
    <row r="185" spans="1:10" x14ac:dyDescent="0.25">
      <c r="B185" t="s">
        <v>101</v>
      </c>
      <c r="C185" t="s">
        <v>266</v>
      </c>
      <c r="D185" t="s">
        <v>217</v>
      </c>
      <c r="E185" t="s">
        <v>519</v>
      </c>
      <c r="F185" t="s">
        <v>509</v>
      </c>
      <c r="G185" t="s">
        <v>309</v>
      </c>
      <c r="H185" t="s">
        <v>219</v>
      </c>
      <c r="I185" s="18" t="s">
        <v>572</v>
      </c>
      <c r="J185" s="116" t="s">
        <v>268</v>
      </c>
    </row>
    <row r="186" spans="1:10" x14ac:dyDescent="0.25">
      <c r="B186" t="s">
        <v>101</v>
      </c>
      <c r="C186" t="s">
        <v>266</v>
      </c>
      <c r="D186" t="s">
        <v>217</v>
      </c>
      <c r="E186" t="s">
        <v>519</v>
      </c>
      <c r="F186" t="s">
        <v>509</v>
      </c>
      <c r="G186" t="s">
        <v>309</v>
      </c>
      <c r="H186" t="s">
        <v>219</v>
      </c>
      <c r="I186" s="18" t="s">
        <v>574</v>
      </c>
      <c r="J186" s="116" t="s">
        <v>268</v>
      </c>
    </row>
    <row r="187" spans="1:10" x14ac:dyDescent="0.25">
      <c r="B187" t="s">
        <v>101</v>
      </c>
      <c r="C187" t="s">
        <v>266</v>
      </c>
      <c r="D187" t="s">
        <v>217</v>
      </c>
      <c r="E187" t="s">
        <v>519</v>
      </c>
      <c r="F187" t="s">
        <v>655</v>
      </c>
      <c r="G187" t="s">
        <v>309</v>
      </c>
      <c r="H187" t="s">
        <v>219</v>
      </c>
      <c r="I187" t="s">
        <v>589</v>
      </c>
      <c r="J187" s="116" t="s">
        <v>268</v>
      </c>
    </row>
    <row r="188" spans="1:10" x14ac:dyDescent="0.25">
      <c r="B188" t="s">
        <v>101</v>
      </c>
      <c r="C188" t="s">
        <v>266</v>
      </c>
      <c r="D188" t="s">
        <v>217</v>
      </c>
      <c r="E188" t="s">
        <v>519</v>
      </c>
      <c r="F188" t="s">
        <v>655</v>
      </c>
      <c r="G188" t="s">
        <v>309</v>
      </c>
      <c r="H188" t="s">
        <v>219</v>
      </c>
      <c r="I188" t="s">
        <v>590</v>
      </c>
      <c r="J188" s="116" t="s">
        <v>268</v>
      </c>
    </row>
    <row r="189" spans="1:10" x14ac:dyDescent="0.25">
      <c r="B189" t="s">
        <v>101</v>
      </c>
      <c r="C189" t="s">
        <v>266</v>
      </c>
      <c r="D189" t="s">
        <v>217</v>
      </c>
      <c r="E189" t="s">
        <v>519</v>
      </c>
      <c r="F189" t="s">
        <v>655</v>
      </c>
      <c r="G189" t="s">
        <v>309</v>
      </c>
      <c r="H189" t="s">
        <v>219</v>
      </c>
      <c r="I189" t="s">
        <v>683</v>
      </c>
      <c r="J189" s="116" t="s">
        <v>268</v>
      </c>
    </row>
    <row r="190" spans="1:10" x14ac:dyDescent="0.25">
      <c r="B190" t="s">
        <v>101</v>
      </c>
      <c r="C190" t="s">
        <v>266</v>
      </c>
      <c r="D190" t="s">
        <v>217</v>
      </c>
      <c r="E190" t="s">
        <v>519</v>
      </c>
      <c r="F190" t="s">
        <v>655</v>
      </c>
      <c r="G190" t="s">
        <v>309</v>
      </c>
      <c r="H190" t="s">
        <v>219</v>
      </c>
      <c r="I190" t="s">
        <v>573</v>
      </c>
      <c r="J190" s="116" t="s">
        <v>268</v>
      </c>
    </row>
    <row r="191" spans="1:10" x14ac:dyDescent="0.25">
      <c r="B191" t="s">
        <v>101</v>
      </c>
      <c r="C191" t="s">
        <v>266</v>
      </c>
      <c r="D191" t="s">
        <v>217</v>
      </c>
      <c r="E191" t="s">
        <v>519</v>
      </c>
      <c r="F191" t="s">
        <v>655</v>
      </c>
      <c r="G191" t="s">
        <v>309</v>
      </c>
      <c r="H191" t="s">
        <v>219</v>
      </c>
      <c r="I191" s="18" t="s">
        <v>572</v>
      </c>
      <c r="J191" s="116" t="s">
        <v>268</v>
      </c>
    </row>
    <row r="192" spans="1:10" ht="13.8" thickBot="1" x14ac:dyDescent="0.3">
      <c r="A192" s="99"/>
      <c r="B192" s="99" t="s">
        <v>101</v>
      </c>
      <c r="C192" s="99" t="s">
        <v>266</v>
      </c>
      <c r="D192" s="99" t="s">
        <v>217</v>
      </c>
      <c r="E192" s="99" t="s">
        <v>519</v>
      </c>
      <c r="F192" s="99" t="s">
        <v>655</v>
      </c>
      <c r="G192" s="99" t="s">
        <v>309</v>
      </c>
      <c r="H192" s="99" t="s">
        <v>219</v>
      </c>
      <c r="I192" s="98" t="s">
        <v>574</v>
      </c>
      <c r="J192" s="117" t="s">
        <v>268</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95"/>
  <sheetViews>
    <sheetView topLeftCell="A42" workbookViewId="0">
      <selection activeCell="B54" sqref="B54"/>
    </sheetView>
  </sheetViews>
  <sheetFormatPr defaultRowHeight="13.2" x14ac:dyDescent="0.25"/>
  <cols>
    <col min="1" max="1" width="16.44140625" customWidth="1"/>
    <col min="2" max="2" width="8.88671875" customWidth="1"/>
    <col min="3" max="3" width="9.88671875" customWidth="1"/>
    <col min="4" max="4" width="7.88671875" customWidth="1"/>
    <col min="5" max="5" width="10.88671875" customWidth="1"/>
    <col min="6" max="6" width="9.5546875" customWidth="1"/>
    <col min="7" max="7" width="9.88671875" customWidth="1"/>
    <col min="8" max="8" width="7.33203125" customWidth="1"/>
    <col min="9" max="9" width="10" customWidth="1"/>
    <col min="10" max="10" width="7.44140625" customWidth="1"/>
    <col min="11" max="11" width="11.5546875" customWidth="1"/>
    <col min="12" max="12" width="9.44140625" customWidth="1"/>
    <col min="13" max="13" width="10" customWidth="1"/>
    <col min="14" max="14" width="8.5546875" customWidth="1"/>
    <col min="17" max="17" width="10.44140625" customWidth="1"/>
    <col min="18" max="18" width="8" customWidth="1"/>
    <col min="19" max="19" width="10.88671875" customWidth="1"/>
  </cols>
  <sheetData>
    <row r="1" spans="1:21" x14ac:dyDescent="0.25">
      <c r="A1" s="65" t="s">
        <v>648</v>
      </c>
    </row>
    <row r="2" spans="1:21" ht="17.399999999999999" x14ac:dyDescent="0.3">
      <c r="A2" s="23" t="s">
        <v>517</v>
      </c>
      <c r="B2" s="4"/>
    </row>
    <row r="3" spans="1:21" ht="17.399999999999999" x14ac:dyDescent="0.3">
      <c r="A3" s="23"/>
      <c r="B3" s="4"/>
      <c r="O3" s="10"/>
      <c r="P3" s="11"/>
      <c r="Q3" s="12" t="s">
        <v>483</v>
      </c>
      <c r="R3" s="11"/>
      <c r="S3" s="13"/>
    </row>
    <row r="4" spans="1:21" ht="13.8" thickBot="1" x14ac:dyDescent="0.3"/>
    <row r="5" spans="1:21" s="6" customFormat="1" ht="34.5" customHeight="1" thickBot="1" x14ac:dyDescent="0.3">
      <c r="A5" s="7" t="s">
        <v>519</v>
      </c>
      <c r="B5" s="9"/>
      <c r="C5" s="5" t="s">
        <v>472</v>
      </c>
      <c r="E5" s="5" t="s">
        <v>474</v>
      </c>
      <c r="F5" s="14"/>
      <c r="G5" s="5" t="s">
        <v>700</v>
      </c>
      <c r="I5" s="34" t="s">
        <v>510</v>
      </c>
      <c r="J5" s="17"/>
      <c r="K5" s="5" t="s">
        <v>571</v>
      </c>
      <c r="M5" s="34" t="s">
        <v>576</v>
      </c>
      <c r="O5" s="8" t="s">
        <v>478</v>
      </c>
      <c r="P5" s="17"/>
      <c r="Q5" s="8" t="s">
        <v>481</v>
      </c>
      <c r="R5" s="17"/>
      <c r="S5" s="8" t="s">
        <v>808</v>
      </c>
    </row>
    <row r="6" spans="1:21" x14ac:dyDescent="0.25">
      <c r="A6" t="s">
        <v>508</v>
      </c>
      <c r="C6" t="s">
        <v>473</v>
      </c>
      <c r="E6" s="48" t="s">
        <v>701</v>
      </c>
      <c r="F6" s="15"/>
      <c r="G6" s="47">
        <v>1999</v>
      </c>
      <c r="I6" s="18" t="s">
        <v>431</v>
      </c>
      <c r="J6" s="18"/>
      <c r="K6" s="18" t="s">
        <v>572</v>
      </c>
      <c r="L6" s="18"/>
      <c r="M6" s="18" t="s">
        <v>577</v>
      </c>
      <c r="O6" s="18" t="s">
        <v>798</v>
      </c>
      <c r="P6" s="18"/>
      <c r="Q6" s="18" t="s">
        <v>93</v>
      </c>
      <c r="R6" s="18"/>
    </row>
    <row r="7" spans="1:21" x14ac:dyDescent="0.25">
      <c r="A7" t="s">
        <v>509</v>
      </c>
      <c r="E7" s="48" t="s">
        <v>706</v>
      </c>
      <c r="F7" s="15"/>
      <c r="G7" s="47">
        <v>2000</v>
      </c>
      <c r="I7" s="18" t="s">
        <v>430</v>
      </c>
      <c r="J7" s="18"/>
      <c r="K7" s="18" t="s">
        <v>12</v>
      </c>
      <c r="L7" s="18"/>
      <c r="M7" s="18" t="s">
        <v>578</v>
      </c>
      <c r="O7" s="18" t="s">
        <v>799</v>
      </c>
      <c r="P7" s="18"/>
      <c r="Q7" s="18"/>
      <c r="R7" s="18"/>
    </row>
    <row r="8" spans="1:21" x14ac:dyDescent="0.25">
      <c r="E8" s="48" t="s">
        <v>702</v>
      </c>
      <c r="F8" s="2"/>
      <c r="G8" s="47">
        <v>2001</v>
      </c>
      <c r="K8" t="s">
        <v>573</v>
      </c>
      <c r="M8" t="s">
        <v>579</v>
      </c>
      <c r="O8" s="18"/>
      <c r="P8" s="18"/>
      <c r="Q8" s="18"/>
      <c r="R8" s="18"/>
      <c r="S8" s="18"/>
    </row>
    <row r="9" spans="1:21" x14ac:dyDescent="0.25">
      <c r="E9" s="2" t="s">
        <v>703</v>
      </c>
      <c r="F9" s="2"/>
      <c r="G9" s="2"/>
      <c r="K9" t="s">
        <v>574</v>
      </c>
      <c r="M9" t="s">
        <v>580</v>
      </c>
      <c r="O9" s="18"/>
      <c r="P9" s="18"/>
      <c r="Q9" s="18"/>
      <c r="R9" s="18"/>
      <c r="S9" s="18"/>
    </row>
    <row r="10" spans="1:21" ht="13.8" thickBot="1" x14ac:dyDescent="0.3"/>
    <row r="11" spans="1:21" ht="33.75" customHeight="1" thickBot="1" x14ac:dyDescent="0.3">
      <c r="A11" s="7" t="s">
        <v>520</v>
      </c>
      <c r="B11" s="9"/>
      <c r="C11" s="5" t="s">
        <v>472</v>
      </c>
      <c r="D11" s="6"/>
      <c r="E11" s="5" t="s">
        <v>474</v>
      </c>
      <c r="F11" s="14"/>
      <c r="G11" s="5" t="s">
        <v>700</v>
      </c>
      <c r="H11" s="6"/>
      <c r="K11" s="5" t="s">
        <v>571</v>
      </c>
      <c r="L11" s="6"/>
      <c r="M11" s="34" t="s">
        <v>576</v>
      </c>
      <c r="O11" s="8" t="s">
        <v>516</v>
      </c>
      <c r="P11" s="6"/>
      <c r="Q11" s="8" t="s">
        <v>478</v>
      </c>
      <c r="R11" s="17"/>
      <c r="S11" s="8" t="s">
        <v>481</v>
      </c>
      <c r="U11" s="8" t="s">
        <v>808</v>
      </c>
    </row>
    <row r="12" spans="1:21" x14ac:dyDescent="0.25">
      <c r="A12" t="s">
        <v>796</v>
      </c>
      <c r="C12" t="s">
        <v>473</v>
      </c>
      <c r="E12" s="2" t="s">
        <v>515</v>
      </c>
      <c r="F12" s="2"/>
      <c r="G12" s="47">
        <v>1999</v>
      </c>
      <c r="K12" s="18" t="s">
        <v>572</v>
      </c>
      <c r="L12" s="18"/>
      <c r="M12" s="18" t="s">
        <v>577</v>
      </c>
      <c r="O12" t="s">
        <v>403</v>
      </c>
      <c r="Q12" s="18" t="s">
        <v>479</v>
      </c>
      <c r="R12" s="18"/>
      <c r="S12" s="18">
        <v>12</v>
      </c>
    </row>
    <row r="13" spans="1:21" x14ac:dyDescent="0.25">
      <c r="A13" t="s">
        <v>509</v>
      </c>
      <c r="C13" t="s">
        <v>477</v>
      </c>
      <c r="E13" s="2" t="s">
        <v>476</v>
      </c>
      <c r="F13" s="2"/>
      <c r="G13" s="47">
        <v>2000</v>
      </c>
      <c r="K13" s="18" t="s">
        <v>574</v>
      </c>
      <c r="L13" s="18"/>
      <c r="M13" s="18" t="s">
        <v>578</v>
      </c>
      <c r="Q13" s="18" t="s">
        <v>480</v>
      </c>
      <c r="R13" s="18"/>
      <c r="S13" s="18"/>
    </row>
    <row r="14" spans="1:21" x14ac:dyDescent="0.25">
      <c r="A14" t="s">
        <v>462</v>
      </c>
      <c r="C14" t="s">
        <v>513</v>
      </c>
      <c r="E14" s="2" t="s">
        <v>484</v>
      </c>
      <c r="F14" s="2"/>
      <c r="G14" s="47">
        <v>2001</v>
      </c>
      <c r="I14" s="18"/>
      <c r="J14" s="18"/>
      <c r="K14" t="s">
        <v>573</v>
      </c>
      <c r="M14" t="s">
        <v>579</v>
      </c>
      <c r="N14" s="18"/>
      <c r="O14" s="18"/>
      <c r="P14" s="18"/>
      <c r="Q14" s="18"/>
    </row>
    <row r="15" spans="1:21" x14ac:dyDescent="0.25">
      <c r="A15" t="s">
        <v>512</v>
      </c>
      <c r="C15" t="s">
        <v>514</v>
      </c>
      <c r="E15" s="2" t="s">
        <v>475</v>
      </c>
      <c r="F15" s="2"/>
      <c r="G15" s="2"/>
      <c r="I15" s="18"/>
      <c r="J15" s="18"/>
      <c r="M15" t="s">
        <v>580</v>
      </c>
      <c r="N15" s="18"/>
      <c r="Q15" s="18"/>
    </row>
    <row r="16" spans="1:21" x14ac:dyDescent="0.25">
      <c r="E16" s="48" t="s">
        <v>701</v>
      </c>
      <c r="F16" s="15"/>
      <c r="G16" s="15"/>
    </row>
    <row r="17" spans="1:19" x14ac:dyDescent="0.25">
      <c r="E17" s="48" t="s">
        <v>706</v>
      </c>
      <c r="F17" s="15"/>
      <c r="G17" s="15"/>
    </row>
    <row r="18" spans="1:19" x14ac:dyDescent="0.25">
      <c r="E18" s="2" t="s">
        <v>704</v>
      </c>
      <c r="F18" s="2"/>
      <c r="G18" s="2"/>
    </row>
    <row r="19" spans="1:19" x14ac:dyDescent="0.25">
      <c r="E19" s="2" t="s">
        <v>705</v>
      </c>
      <c r="F19" s="2"/>
      <c r="G19" s="2"/>
    </row>
    <row r="20" spans="1:19" x14ac:dyDescent="0.25">
      <c r="E20" s="48" t="s">
        <v>702</v>
      </c>
      <c r="F20" s="1"/>
      <c r="G20" s="1"/>
    </row>
    <row r="21" spans="1:19" x14ac:dyDescent="0.25">
      <c r="E21" s="2" t="s">
        <v>703</v>
      </c>
      <c r="F21" s="1"/>
      <c r="G21" s="1"/>
    </row>
    <row r="23" spans="1:19" x14ac:dyDescent="0.25">
      <c r="A23" s="57" t="s">
        <v>507</v>
      </c>
      <c r="B23" s="50" t="s">
        <v>807</v>
      </c>
    </row>
    <row r="25" spans="1:19" ht="17.399999999999999" x14ac:dyDescent="0.3">
      <c r="A25" s="23" t="s">
        <v>535</v>
      </c>
    </row>
    <row r="27" spans="1:19" ht="27" customHeight="1" x14ac:dyDescent="0.25">
      <c r="A27" s="71" t="s">
        <v>472</v>
      </c>
      <c r="B27" s="72" t="s">
        <v>473</v>
      </c>
      <c r="C27" s="73"/>
      <c r="D27" s="322" t="s">
        <v>17</v>
      </c>
      <c r="E27" s="322"/>
      <c r="F27" s="322"/>
      <c r="G27" s="322"/>
      <c r="H27" s="322"/>
      <c r="I27" s="322"/>
      <c r="J27" s="322"/>
      <c r="K27" s="322"/>
      <c r="L27" s="322"/>
      <c r="M27" s="322"/>
      <c r="N27" s="322"/>
      <c r="O27" s="322"/>
      <c r="P27" s="322"/>
      <c r="Q27" s="322"/>
      <c r="R27" s="322"/>
      <c r="S27" s="73"/>
    </row>
    <row r="28" spans="1:19" ht="19.5" customHeight="1" x14ac:dyDescent="0.25">
      <c r="A28" s="74"/>
      <c r="B28" s="75"/>
      <c r="C28" s="73"/>
      <c r="D28" s="73"/>
      <c r="E28" s="73"/>
      <c r="F28" s="73"/>
      <c r="G28" s="73"/>
      <c r="H28" s="73"/>
      <c r="I28" s="73"/>
      <c r="J28" s="18"/>
      <c r="K28" s="18"/>
      <c r="L28" s="18"/>
      <c r="M28" s="18"/>
      <c r="N28" s="73"/>
      <c r="O28" s="73"/>
      <c r="P28" s="73"/>
      <c r="Q28" s="73"/>
      <c r="R28" s="73"/>
      <c r="S28" s="73"/>
    </row>
    <row r="29" spans="1:19" x14ac:dyDescent="0.25">
      <c r="A29" s="73"/>
      <c r="B29" s="75" t="s">
        <v>477</v>
      </c>
      <c r="C29" s="73"/>
      <c r="D29" s="76" t="s">
        <v>394</v>
      </c>
      <c r="E29" s="73"/>
      <c r="F29" s="73"/>
      <c r="G29" s="73"/>
      <c r="H29" s="73"/>
      <c r="I29" s="73"/>
      <c r="J29" s="73"/>
      <c r="K29" s="73"/>
      <c r="L29" s="73"/>
      <c r="M29" s="73"/>
      <c r="N29" s="73"/>
      <c r="O29" s="73"/>
      <c r="P29" s="73"/>
      <c r="Q29" s="73"/>
      <c r="R29" s="73"/>
      <c r="S29" s="73"/>
    </row>
    <row r="30" spans="1:19" x14ac:dyDescent="0.25">
      <c r="A30" s="73"/>
      <c r="B30" s="75" t="s">
        <v>514</v>
      </c>
      <c r="C30" s="73"/>
      <c r="D30" s="76" t="s">
        <v>395</v>
      </c>
      <c r="E30" s="73"/>
      <c r="F30" s="73"/>
      <c r="G30" s="73"/>
      <c r="H30" s="73"/>
      <c r="I30" s="73"/>
      <c r="J30" s="18"/>
      <c r="K30" s="18"/>
      <c r="L30" s="18"/>
      <c r="M30" s="18"/>
      <c r="N30" s="73"/>
      <c r="O30" s="73"/>
      <c r="P30" s="73"/>
      <c r="Q30" s="73"/>
      <c r="R30" s="73"/>
      <c r="S30" s="73"/>
    </row>
    <row r="31" spans="1:19" x14ac:dyDescent="0.25">
      <c r="A31" s="73"/>
      <c r="B31" s="75" t="s">
        <v>697</v>
      </c>
      <c r="C31" s="73"/>
      <c r="D31" s="76" t="s">
        <v>396</v>
      </c>
      <c r="E31" s="73"/>
      <c r="F31" s="73"/>
      <c r="G31" s="73"/>
      <c r="H31" s="73"/>
      <c r="I31" s="73"/>
      <c r="J31" s="73"/>
      <c r="K31" s="73"/>
      <c r="L31" s="73"/>
      <c r="M31" s="73"/>
      <c r="N31" s="73"/>
      <c r="O31" s="73"/>
      <c r="P31" s="73"/>
      <c r="Q31" s="73"/>
      <c r="R31" s="73"/>
      <c r="S31" s="73"/>
    </row>
    <row r="32" spans="1:19" x14ac:dyDescent="0.25">
      <c r="A32" s="73"/>
      <c r="B32" s="75"/>
      <c r="C32" s="73"/>
      <c r="D32" s="76"/>
      <c r="E32" s="73"/>
      <c r="F32" s="73"/>
      <c r="G32" s="73"/>
      <c r="H32" s="73"/>
      <c r="I32" s="73"/>
      <c r="J32" s="73"/>
      <c r="K32" s="73"/>
      <c r="L32" s="73"/>
      <c r="M32" s="73"/>
      <c r="N32" s="73"/>
      <c r="O32" s="73"/>
      <c r="P32" s="73"/>
      <c r="Q32" s="73"/>
      <c r="R32" s="73"/>
      <c r="S32" s="73"/>
    </row>
    <row r="33" spans="1:19" x14ac:dyDescent="0.25">
      <c r="A33" s="73"/>
      <c r="B33" s="75" t="s">
        <v>696</v>
      </c>
      <c r="C33" s="73"/>
      <c r="D33" s="76" t="s">
        <v>809</v>
      </c>
      <c r="E33" s="73"/>
      <c r="F33" s="73"/>
      <c r="G33" s="73"/>
      <c r="H33" s="73"/>
      <c r="I33" s="73"/>
      <c r="J33" s="18"/>
      <c r="K33" s="18"/>
      <c r="L33" s="18"/>
      <c r="M33" s="18"/>
      <c r="N33" s="73"/>
      <c r="O33" s="73"/>
      <c r="P33" s="73"/>
      <c r="Q33" s="73"/>
      <c r="R33" s="73"/>
      <c r="S33" s="73"/>
    </row>
    <row r="34" spans="1:19" x14ac:dyDescent="0.25">
      <c r="A34" s="73"/>
      <c r="B34" s="75"/>
      <c r="C34" s="73"/>
      <c r="D34" s="76"/>
      <c r="E34" s="73"/>
      <c r="F34" s="73"/>
      <c r="G34" s="73"/>
      <c r="H34" s="73"/>
      <c r="I34" s="73"/>
      <c r="J34" s="18"/>
      <c r="K34" s="18"/>
      <c r="L34" s="18"/>
      <c r="M34" s="18"/>
      <c r="N34" s="73"/>
      <c r="O34" s="73"/>
      <c r="P34" s="73"/>
      <c r="Q34" s="73"/>
      <c r="R34" s="73"/>
      <c r="S34" s="73"/>
    </row>
    <row r="35" spans="1:19" x14ac:dyDescent="0.25">
      <c r="A35" s="74" t="s">
        <v>474</v>
      </c>
      <c r="B35" s="73"/>
      <c r="C35" s="73"/>
      <c r="D35" s="73"/>
      <c r="E35" s="73"/>
      <c r="F35" s="73"/>
      <c r="G35" s="73"/>
      <c r="H35" s="73"/>
      <c r="I35" s="73"/>
      <c r="J35" s="73"/>
      <c r="K35" s="73"/>
      <c r="L35" s="73"/>
      <c r="M35" s="73"/>
      <c r="N35" s="73"/>
      <c r="O35" s="73"/>
      <c r="P35" s="73"/>
      <c r="Q35" s="73"/>
      <c r="R35" s="73"/>
      <c r="S35" s="73"/>
    </row>
    <row r="36" spans="1:19" x14ac:dyDescent="0.25">
      <c r="A36" s="73"/>
      <c r="B36" s="77" t="s">
        <v>436</v>
      </c>
      <c r="C36" s="73"/>
      <c r="D36" s="73" t="s">
        <v>463</v>
      </c>
      <c r="E36" s="73"/>
      <c r="F36" s="73"/>
      <c r="G36" s="73"/>
      <c r="H36" s="73"/>
      <c r="I36" s="73"/>
      <c r="J36" s="18"/>
      <c r="K36" s="18"/>
      <c r="L36" s="18"/>
      <c r="M36" s="18"/>
      <c r="N36" s="73"/>
      <c r="O36" s="73"/>
      <c r="P36" s="73"/>
      <c r="Q36" s="73"/>
      <c r="R36" s="73"/>
      <c r="S36" s="73"/>
    </row>
    <row r="37" spans="1:19" x14ac:dyDescent="0.25">
      <c r="A37" s="73"/>
      <c r="B37" s="77" t="s">
        <v>657</v>
      </c>
      <c r="C37" s="73"/>
      <c r="D37" s="73" t="s">
        <v>781</v>
      </c>
      <c r="E37" s="73"/>
      <c r="F37" s="73"/>
      <c r="G37" s="73"/>
      <c r="H37" s="73"/>
      <c r="I37" s="73"/>
      <c r="J37" s="18"/>
      <c r="K37" s="18"/>
      <c r="L37" s="18"/>
      <c r="M37" s="18"/>
      <c r="N37" s="73"/>
      <c r="O37" s="73"/>
      <c r="P37" s="73"/>
      <c r="Q37" s="73"/>
      <c r="R37" s="73"/>
      <c r="S37" s="73"/>
    </row>
    <row r="38" spans="1:19" x14ac:dyDescent="0.25">
      <c r="A38" s="73"/>
      <c r="B38" s="77" t="s">
        <v>658</v>
      </c>
      <c r="C38" s="73"/>
      <c r="D38" s="73" t="s">
        <v>782</v>
      </c>
      <c r="E38" s="73"/>
      <c r="F38" s="73"/>
      <c r="G38" s="73"/>
      <c r="H38" s="73"/>
      <c r="I38" s="73"/>
      <c r="J38" s="73"/>
      <c r="K38" s="73"/>
      <c r="L38" s="73"/>
      <c r="M38" s="73"/>
      <c r="N38" s="73"/>
      <c r="O38" s="73"/>
      <c r="P38" s="73"/>
      <c r="Q38" s="73"/>
      <c r="R38" s="73"/>
      <c r="S38" s="73"/>
    </row>
    <row r="39" spans="1:19" x14ac:dyDescent="0.25">
      <c r="A39" s="73"/>
      <c r="B39" s="77" t="s">
        <v>659</v>
      </c>
      <c r="C39" s="73"/>
      <c r="D39" s="73" t="s">
        <v>783</v>
      </c>
      <c r="E39" s="73"/>
      <c r="F39" s="73"/>
      <c r="G39" s="73"/>
      <c r="H39" s="73"/>
      <c r="I39" s="73"/>
      <c r="J39" s="73"/>
      <c r="K39" s="73"/>
      <c r="L39" s="73"/>
      <c r="M39" s="73"/>
      <c r="N39" s="73"/>
      <c r="O39" s="73"/>
      <c r="P39" s="73"/>
      <c r="Q39" s="73"/>
      <c r="R39" s="73"/>
      <c r="S39" s="73"/>
    </row>
    <row r="40" spans="1:19" x14ac:dyDescent="0.25">
      <c r="A40" s="73"/>
      <c r="B40" s="77" t="s">
        <v>660</v>
      </c>
      <c r="C40" s="73"/>
      <c r="D40" s="73" t="s">
        <v>784</v>
      </c>
      <c r="E40" s="73"/>
      <c r="F40" s="73"/>
      <c r="G40" s="73"/>
      <c r="H40" s="73"/>
      <c r="I40" s="73"/>
      <c r="J40" s="73"/>
      <c r="K40" s="73"/>
      <c r="L40" s="73"/>
      <c r="M40" s="73"/>
      <c r="N40" s="73"/>
      <c r="O40" s="73"/>
      <c r="P40" s="73"/>
      <c r="Q40" s="73"/>
      <c r="R40" s="73"/>
      <c r="S40" s="73"/>
    </row>
    <row r="41" spans="1:19" x14ac:dyDescent="0.25">
      <c r="A41" s="73"/>
      <c r="B41" s="78" t="s">
        <v>707</v>
      </c>
      <c r="C41" s="73"/>
      <c r="D41" s="73" t="s">
        <v>18</v>
      </c>
      <c r="E41" s="73"/>
      <c r="F41" s="73"/>
      <c r="G41" s="73"/>
      <c r="H41" s="73"/>
      <c r="I41" s="73"/>
      <c r="J41" s="73"/>
      <c r="K41" s="73"/>
      <c r="L41" s="73"/>
      <c r="M41" s="73"/>
      <c r="N41" s="73"/>
      <c r="O41" s="73"/>
      <c r="P41" s="73"/>
      <c r="Q41" s="73"/>
      <c r="R41" s="73"/>
      <c r="S41" s="73"/>
    </row>
    <row r="42" spans="1:19" x14ac:dyDescent="0.25">
      <c r="A42" s="73"/>
      <c r="B42" s="78" t="s">
        <v>464</v>
      </c>
      <c r="C42" s="73"/>
      <c r="D42" s="73" t="s">
        <v>19</v>
      </c>
      <c r="E42" s="73"/>
      <c r="F42" s="73"/>
      <c r="G42" s="73"/>
      <c r="H42" s="73"/>
      <c r="I42" s="73"/>
      <c r="J42" s="73"/>
      <c r="K42" s="73"/>
      <c r="L42" s="73"/>
      <c r="M42" s="73"/>
      <c r="N42" s="73"/>
      <c r="O42" s="73"/>
      <c r="P42" s="73"/>
      <c r="Q42" s="73"/>
      <c r="R42" s="73"/>
      <c r="S42" s="73"/>
    </row>
    <row r="43" spans="1:19" x14ac:dyDescent="0.25">
      <c r="A43" s="73"/>
      <c r="B43" s="78" t="s">
        <v>662</v>
      </c>
      <c r="C43" s="73"/>
      <c r="D43" s="73" t="s">
        <v>20</v>
      </c>
      <c r="E43" s="73"/>
      <c r="F43" s="73"/>
      <c r="G43" s="73"/>
      <c r="H43" s="73"/>
      <c r="I43" s="73"/>
      <c r="J43" s="73"/>
      <c r="K43" s="73"/>
      <c r="L43" s="73"/>
      <c r="M43" s="73"/>
      <c r="N43" s="73"/>
      <c r="O43" s="73"/>
      <c r="P43" s="73"/>
      <c r="Q43" s="73"/>
      <c r="R43" s="73"/>
      <c r="S43" s="73"/>
    </row>
    <row r="44" spans="1:19" x14ac:dyDescent="0.25">
      <c r="A44" s="73"/>
      <c r="B44" s="78" t="s">
        <v>661</v>
      </c>
      <c r="C44" s="73"/>
      <c r="D44" s="73" t="s">
        <v>785</v>
      </c>
      <c r="E44" s="73"/>
      <c r="F44" s="73"/>
      <c r="G44" s="73"/>
      <c r="H44" s="73"/>
      <c r="I44" s="73"/>
      <c r="J44" s="73"/>
      <c r="K44" s="73"/>
      <c r="L44" s="73"/>
      <c r="M44" s="73"/>
      <c r="N44" s="73"/>
      <c r="O44" s="73"/>
      <c r="P44" s="73"/>
      <c r="Q44" s="73"/>
      <c r="R44" s="73"/>
      <c r="S44" s="73"/>
    </row>
    <row r="45" spans="1:19" x14ac:dyDescent="0.25">
      <c r="A45" s="79"/>
      <c r="B45" s="78" t="s">
        <v>698</v>
      </c>
      <c r="C45" s="73"/>
      <c r="D45" s="73" t="s">
        <v>393</v>
      </c>
      <c r="E45" s="73"/>
      <c r="F45" s="73"/>
      <c r="G45" s="73"/>
      <c r="H45" s="73"/>
      <c r="I45" s="73"/>
      <c r="J45" s="73"/>
      <c r="K45" s="73"/>
      <c r="L45" s="73"/>
      <c r="M45" s="73"/>
      <c r="N45" s="73"/>
      <c r="O45" s="73"/>
      <c r="P45" s="73"/>
      <c r="Q45" s="73"/>
      <c r="R45" s="73"/>
      <c r="S45" s="73"/>
    </row>
    <row r="46" spans="1:19" x14ac:dyDescent="0.25">
      <c r="A46" s="79"/>
      <c r="B46" s="78" t="s">
        <v>476</v>
      </c>
      <c r="C46" s="73"/>
      <c r="D46" s="73" t="s">
        <v>392</v>
      </c>
      <c r="E46" s="73"/>
      <c r="F46" s="73"/>
      <c r="G46" s="73"/>
      <c r="H46" s="73"/>
      <c r="I46" s="73"/>
      <c r="J46" s="73"/>
      <c r="K46" s="73"/>
      <c r="L46" s="73"/>
      <c r="M46" s="73"/>
      <c r="N46" s="73"/>
      <c r="O46" s="73"/>
      <c r="P46" s="73"/>
      <c r="Q46" s="73"/>
      <c r="R46" s="73"/>
      <c r="S46" s="73"/>
    </row>
    <row r="47" spans="1:19" x14ac:dyDescent="0.25">
      <c r="A47" s="79"/>
      <c r="B47" s="78" t="s">
        <v>484</v>
      </c>
      <c r="C47" s="73"/>
      <c r="D47" s="73" t="s">
        <v>563</v>
      </c>
      <c r="E47" s="73"/>
      <c r="F47" s="73"/>
      <c r="G47" s="73"/>
      <c r="H47" s="73"/>
      <c r="I47" s="73"/>
      <c r="J47" s="73"/>
      <c r="K47" s="73"/>
      <c r="L47" s="73"/>
      <c r="M47" s="73"/>
      <c r="N47" s="73"/>
      <c r="O47" s="73"/>
      <c r="P47" s="73"/>
      <c r="Q47" s="73"/>
      <c r="R47" s="73"/>
      <c r="S47" s="73"/>
    </row>
    <row r="48" spans="1:19" x14ac:dyDescent="0.25">
      <c r="A48" s="79"/>
      <c r="B48" s="78" t="s">
        <v>699</v>
      </c>
      <c r="C48" s="73"/>
      <c r="D48" s="73" t="s">
        <v>786</v>
      </c>
      <c r="E48" s="73"/>
      <c r="F48" s="73"/>
      <c r="G48" s="73"/>
      <c r="H48" s="73"/>
      <c r="I48" s="73"/>
      <c r="J48" s="73"/>
      <c r="K48" s="73"/>
      <c r="L48" s="73"/>
      <c r="M48" s="73"/>
      <c r="N48" s="73"/>
      <c r="O48" s="73"/>
      <c r="P48" s="73"/>
      <c r="Q48" s="73"/>
      <c r="R48" s="73"/>
      <c r="S48" s="73"/>
    </row>
    <row r="49" spans="1:19" x14ac:dyDescent="0.25">
      <c r="A49" s="79"/>
      <c r="B49" s="78" t="s">
        <v>805</v>
      </c>
      <c r="C49" s="73"/>
      <c r="D49" s="73" t="s">
        <v>806</v>
      </c>
      <c r="E49" s="73"/>
      <c r="F49" s="73"/>
      <c r="G49" s="73"/>
      <c r="H49" s="73"/>
      <c r="I49" s="73"/>
      <c r="J49" s="73"/>
      <c r="K49" s="73"/>
      <c r="L49" s="73"/>
      <c r="M49" s="73"/>
      <c r="N49" s="73"/>
      <c r="O49" s="73"/>
      <c r="P49" s="73"/>
      <c r="Q49" s="73"/>
      <c r="R49" s="73"/>
      <c r="S49" s="73"/>
    </row>
    <row r="50" spans="1:19" x14ac:dyDescent="0.25">
      <c r="A50" s="73"/>
      <c r="B50" s="78"/>
      <c r="C50" s="75"/>
      <c r="D50" s="73"/>
      <c r="E50" s="73"/>
      <c r="F50" s="73"/>
      <c r="G50" s="73"/>
      <c r="H50" s="73"/>
      <c r="I50" s="73"/>
      <c r="J50" s="73"/>
      <c r="K50" s="73"/>
      <c r="L50" s="73"/>
      <c r="M50" s="73"/>
      <c r="N50" s="73"/>
      <c r="O50" s="73"/>
      <c r="P50" s="73"/>
      <c r="Q50" s="73"/>
      <c r="R50" s="73"/>
      <c r="S50" s="73"/>
    </row>
    <row r="51" spans="1:19" x14ac:dyDescent="0.25">
      <c r="A51" s="74" t="s">
        <v>510</v>
      </c>
      <c r="B51" s="75"/>
      <c r="C51" s="75"/>
      <c r="D51" s="73"/>
      <c r="E51" s="73"/>
      <c r="F51" s="73"/>
      <c r="G51" s="73"/>
      <c r="H51" s="73"/>
      <c r="I51" s="73"/>
      <c r="J51" s="73"/>
      <c r="K51" s="73"/>
      <c r="L51" s="73"/>
      <c r="M51" s="73"/>
      <c r="N51" s="73"/>
      <c r="O51" s="73"/>
      <c r="P51" s="73"/>
      <c r="Q51" s="73"/>
      <c r="R51" s="73"/>
      <c r="S51" s="73"/>
    </row>
    <row r="52" spans="1:19" x14ac:dyDescent="0.25">
      <c r="A52" s="73"/>
      <c r="B52" s="75" t="s">
        <v>431</v>
      </c>
      <c r="C52" s="73"/>
      <c r="D52" s="73" t="s">
        <v>811</v>
      </c>
      <c r="E52" s="73"/>
      <c r="F52" s="73"/>
      <c r="G52" s="73"/>
      <c r="H52" s="73"/>
      <c r="I52" s="73"/>
      <c r="J52" s="73"/>
      <c r="K52" s="73"/>
      <c r="L52" s="73"/>
      <c r="M52" s="73"/>
      <c r="N52" s="73"/>
      <c r="O52" s="73"/>
      <c r="P52" s="73"/>
      <c r="Q52" s="73"/>
      <c r="R52" s="73"/>
      <c r="S52" s="73"/>
    </row>
    <row r="53" spans="1:19" x14ac:dyDescent="0.25">
      <c r="A53" s="73"/>
      <c r="B53" s="75" t="s">
        <v>430</v>
      </c>
      <c r="C53" s="73"/>
      <c r="D53" s="73" t="s">
        <v>812</v>
      </c>
      <c r="E53" s="73"/>
      <c r="F53" s="73"/>
      <c r="G53" s="73"/>
      <c r="H53" s="73"/>
      <c r="I53" s="73"/>
      <c r="J53" s="73"/>
      <c r="K53" s="73"/>
      <c r="L53" s="73"/>
      <c r="M53" s="73"/>
      <c r="N53" s="73"/>
      <c r="O53" s="73"/>
      <c r="P53" s="73"/>
      <c r="Q53" s="73"/>
      <c r="R53" s="73"/>
      <c r="S53" s="73"/>
    </row>
    <row r="54" spans="1:19" x14ac:dyDescent="0.25">
      <c r="A54" s="73"/>
      <c r="B54" s="73"/>
      <c r="C54" s="73"/>
      <c r="D54" s="73"/>
      <c r="E54" s="73"/>
      <c r="F54" s="73"/>
      <c r="G54" s="73"/>
      <c r="H54" s="73"/>
      <c r="I54" s="73"/>
      <c r="J54" s="73"/>
      <c r="K54" s="73"/>
      <c r="L54" s="73"/>
      <c r="M54" s="73"/>
      <c r="N54" s="73"/>
      <c r="O54" s="73"/>
      <c r="P54" s="73"/>
      <c r="Q54" s="73"/>
      <c r="R54" s="73"/>
      <c r="S54" s="73"/>
    </row>
    <row r="55" spans="1:19" x14ac:dyDescent="0.25">
      <c r="A55" s="74" t="s">
        <v>461</v>
      </c>
      <c r="B55" s="73"/>
      <c r="C55" s="73"/>
      <c r="D55" s="73"/>
      <c r="E55" s="73"/>
      <c r="F55" s="73"/>
      <c r="G55" s="73"/>
      <c r="H55" s="73"/>
      <c r="I55" s="73"/>
      <c r="J55" s="73"/>
      <c r="K55" s="73"/>
      <c r="L55" s="73"/>
      <c r="M55" s="73"/>
      <c r="N55" s="73"/>
      <c r="O55" s="73"/>
      <c r="P55" s="73"/>
      <c r="Q55" s="73"/>
      <c r="R55" s="73"/>
      <c r="S55" s="73"/>
    </row>
    <row r="56" spans="1:19" x14ac:dyDescent="0.25">
      <c r="A56" s="73"/>
      <c r="B56" s="75" t="s">
        <v>508</v>
      </c>
      <c r="C56" s="73"/>
      <c r="D56" s="73" t="s">
        <v>398</v>
      </c>
      <c r="E56" s="73"/>
      <c r="F56" s="73"/>
      <c r="G56" s="73"/>
      <c r="H56" s="73"/>
      <c r="I56" s="73"/>
      <c r="J56" s="73"/>
      <c r="K56" s="73"/>
      <c r="L56" s="73"/>
      <c r="M56" s="73"/>
      <c r="N56" s="73"/>
      <c r="O56" s="73"/>
      <c r="P56" s="73"/>
      <c r="Q56" s="73"/>
      <c r="R56" s="73"/>
      <c r="S56" s="73"/>
    </row>
    <row r="57" spans="1:19" x14ac:dyDescent="0.25">
      <c r="A57" s="73"/>
      <c r="B57" s="75" t="s">
        <v>796</v>
      </c>
      <c r="C57" s="73"/>
      <c r="D57" s="73" t="s">
        <v>399</v>
      </c>
      <c r="E57" s="73"/>
      <c r="F57" s="73"/>
      <c r="G57" s="73"/>
      <c r="H57" s="73"/>
      <c r="I57" s="73"/>
      <c r="J57" s="73"/>
      <c r="K57" s="73"/>
      <c r="L57" s="73"/>
      <c r="M57" s="73"/>
      <c r="N57" s="73"/>
      <c r="O57" s="73"/>
      <c r="P57" s="73"/>
      <c r="Q57" s="73"/>
      <c r="R57" s="73"/>
      <c r="S57" s="73"/>
    </row>
    <row r="58" spans="1:19" x14ac:dyDescent="0.25">
      <c r="A58" s="73"/>
      <c r="B58" s="75" t="s">
        <v>800</v>
      </c>
      <c r="C58" s="73"/>
      <c r="D58" s="76" t="s">
        <v>813</v>
      </c>
      <c r="E58" s="73"/>
      <c r="F58" s="73"/>
      <c r="G58" s="73"/>
      <c r="H58" s="73"/>
      <c r="I58" s="73"/>
      <c r="J58" s="73"/>
      <c r="K58" s="73"/>
      <c r="L58" s="73"/>
      <c r="M58" s="73"/>
      <c r="N58" s="73"/>
      <c r="O58" s="73"/>
      <c r="P58" s="73"/>
      <c r="Q58" s="73"/>
      <c r="R58" s="73"/>
      <c r="S58" s="73"/>
    </row>
    <row r="59" spans="1:19" x14ac:dyDescent="0.25">
      <c r="A59" s="73"/>
      <c r="B59" s="75" t="s">
        <v>801</v>
      </c>
      <c r="C59" s="73"/>
      <c r="D59" s="76" t="s">
        <v>814</v>
      </c>
      <c r="E59" s="73"/>
      <c r="F59" s="73"/>
      <c r="G59" s="73"/>
      <c r="H59" s="73"/>
      <c r="I59" s="73"/>
      <c r="J59" s="73"/>
      <c r="K59" s="73"/>
      <c r="L59" s="73"/>
      <c r="M59" s="73"/>
      <c r="N59" s="73"/>
      <c r="O59" s="73"/>
      <c r="P59" s="73"/>
      <c r="Q59" s="73"/>
      <c r="R59" s="73"/>
      <c r="S59" s="73"/>
    </row>
    <row r="60" spans="1:19" ht="39.75" customHeight="1" x14ac:dyDescent="0.25">
      <c r="A60" s="73"/>
      <c r="B60" s="72" t="s">
        <v>656</v>
      </c>
      <c r="C60" s="76"/>
      <c r="D60" s="322" t="s">
        <v>402</v>
      </c>
      <c r="E60" s="322"/>
      <c r="F60" s="322"/>
      <c r="G60" s="322"/>
      <c r="H60" s="322"/>
      <c r="I60" s="322"/>
      <c r="J60" s="322"/>
      <c r="K60" s="322"/>
      <c r="L60" s="322"/>
      <c r="M60" s="322"/>
      <c r="N60" s="322"/>
      <c r="O60" s="322"/>
      <c r="P60" s="322"/>
      <c r="Q60" s="73"/>
      <c r="R60" s="73"/>
      <c r="S60" s="73"/>
    </row>
    <row r="61" spans="1:19" x14ac:dyDescent="0.25">
      <c r="A61" s="73"/>
      <c r="B61" s="75" t="s">
        <v>512</v>
      </c>
      <c r="C61" s="73"/>
      <c r="D61" s="73" t="s">
        <v>797</v>
      </c>
      <c r="E61" s="73"/>
      <c r="F61" s="73"/>
      <c r="G61" s="73"/>
      <c r="H61" s="73"/>
      <c r="I61" s="73"/>
      <c r="J61" s="73"/>
      <c r="K61" s="73"/>
      <c r="L61" s="73"/>
      <c r="M61" s="73"/>
      <c r="N61" s="73"/>
      <c r="O61" s="73"/>
      <c r="P61" s="73"/>
      <c r="Q61" s="73"/>
      <c r="R61" s="73"/>
      <c r="S61" s="73"/>
    </row>
    <row r="62" spans="1:19" x14ac:dyDescent="0.25">
      <c r="A62" s="73"/>
      <c r="B62" s="75"/>
      <c r="C62" s="73"/>
      <c r="D62" s="73"/>
      <c r="E62" s="73"/>
      <c r="F62" s="73"/>
      <c r="G62" s="73"/>
      <c r="H62" s="73"/>
      <c r="I62" s="73"/>
      <c r="J62" s="73"/>
      <c r="K62" s="73"/>
      <c r="L62" s="73"/>
      <c r="M62" s="73"/>
      <c r="N62" s="73"/>
      <c r="O62" s="73"/>
      <c r="P62" s="73"/>
      <c r="Q62" s="73"/>
      <c r="R62" s="73"/>
      <c r="S62" s="73"/>
    </row>
    <row r="63" spans="1:19" x14ac:dyDescent="0.25">
      <c r="A63" s="74" t="s">
        <v>576</v>
      </c>
      <c r="B63" s="73"/>
      <c r="C63" s="73"/>
      <c r="D63" s="73"/>
      <c r="E63" s="73"/>
      <c r="F63" s="73"/>
      <c r="G63" s="73"/>
      <c r="H63" s="73"/>
      <c r="I63" s="73"/>
      <c r="J63" s="73"/>
      <c r="K63" s="73"/>
      <c r="L63" s="73"/>
      <c r="M63" s="73"/>
      <c r="N63" s="73"/>
      <c r="O63" s="73"/>
      <c r="P63" s="73"/>
      <c r="Q63" s="73"/>
      <c r="R63" s="73"/>
      <c r="S63" s="73"/>
    </row>
    <row r="64" spans="1:19" x14ac:dyDescent="0.25">
      <c r="A64" s="73"/>
      <c r="B64" s="46" t="s">
        <v>787</v>
      </c>
      <c r="C64" s="73"/>
      <c r="D64" s="73" t="s">
        <v>21</v>
      </c>
      <c r="E64" s="73"/>
      <c r="F64" s="73"/>
      <c r="G64" s="73"/>
      <c r="H64" s="73"/>
      <c r="I64" s="73"/>
      <c r="J64" s="73"/>
      <c r="K64" s="73"/>
      <c r="L64" s="73"/>
      <c r="M64" s="73"/>
      <c r="N64" s="73"/>
      <c r="O64" s="73"/>
      <c r="P64" s="73"/>
      <c r="Q64" s="73"/>
      <c r="R64" s="73"/>
      <c r="S64" s="73"/>
    </row>
    <row r="65" spans="1:19" x14ac:dyDescent="0.25">
      <c r="A65" s="73"/>
      <c r="B65" s="46" t="s">
        <v>788</v>
      </c>
      <c r="C65" s="73"/>
      <c r="D65" s="73" t="s">
        <v>397</v>
      </c>
      <c r="E65" s="73"/>
      <c r="F65" s="73"/>
      <c r="G65" s="73"/>
      <c r="H65" s="73"/>
      <c r="I65" s="73"/>
      <c r="J65" s="73"/>
      <c r="K65" s="73"/>
      <c r="L65" s="73"/>
      <c r="M65" s="73"/>
      <c r="N65" s="73"/>
      <c r="O65" s="73"/>
      <c r="P65" s="73"/>
      <c r="Q65" s="73"/>
      <c r="R65" s="73"/>
      <c r="S65" s="73"/>
    </row>
    <row r="66" spans="1:19" x14ac:dyDescent="0.25">
      <c r="A66" s="73"/>
      <c r="B66" s="46" t="s">
        <v>578</v>
      </c>
      <c r="C66" s="73"/>
      <c r="D66" s="73" t="s">
        <v>432</v>
      </c>
      <c r="E66" s="73"/>
      <c r="F66" s="73"/>
      <c r="G66" s="73"/>
      <c r="H66" s="73"/>
      <c r="I66" s="73"/>
      <c r="J66" s="73"/>
      <c r="K66" s="73"/>
      <c r="L66" s="73"/>
      <c r="M66" s="73"/>
      <c r="N66" s="73"/>
      <c r="O66" s="73"/>
      <c r="P66" s="73"/>
      <c r="Q66" s="73"/>
      <c r="R66" s="73"/>
      <c r="S66" s="73"/>
    </row>
    <row r="67" spans="1:19" x14ac:dyDescent="0.25">
      <c r="A67" s="73"/>
      <c r="B67" s="75" t="s">
        <v>579</v>
      </c>
      <c r="C67" s="73"/>
      <c r="D67" s="73" t="s">
        <v>789</v>
      </c>
      <c r="E67" s="73"/>
      <c r="F67" s="73"/>
      <c r="G67" s="73"/>
      <c r="H67" s="73"/>
      <c r="I67" s="73"/>
      <c r="J67" s="73"/>
      <c r="K67" s="73"/>
      <c r="L67" s="73"/>
      <c r="M67" s="73"/>
      <c r="N67" s="73"/>
      <c r="O67" s="73"/>
      <c r="P67" s="73"/>
      <c r="Q67" s="73"/>
      <c r="R67" s="73"/>
      <c r="S67" s="73"/>
    </row>
    <row r="68" spans="1:19" x14ac:dyDescent="0.25">
      <c r="A68" s="73"/>
      <c r="B68" s="75" t="s">
        <v>580</v>
      </c>
      <c r="C68" s="73"/>
      <c r="D68" s="73" t="s">
        <v>795</v>
      </c>
      <c r="E68" s="73"/>
      <c r="F68" s="73"/>
      <c r="G68" s="73"/>
      <c r="H68" s="73"/>
      <c r="I68" s="73"/>
      <c r="J68" s="73"/>
      <c r="K68" s="73"/>
      <c r="L68" s="73"/>
      <c r="M68" s="73"/>
      <c r="N68" s="73"/>
      <c r="O68" s="73"/>
      <c r="P68" s="73"/>
      <c r="Q68" s="73"/>
      <c r="R68" s="73"/>
      <c r="S68" s="73"/>
    </row>
    <row r="69" spans="1:19" x14ac:dyDescent="0.25">
      <c r="B69" s="31"/>
    </row>
    <row r="70" spans="1:19" x14ac:dyDescent="0.25">
      <c r="A70" s="30" t="s">
        <v>571</v>
      </c>
      <c r="B70" s="31" t="s">
        <v>572</v>
      </c>
      <c r="D70" t="s">
        <v>386</v>
      </c>
    </row>
    <row r="71" spans="1:19" x14ac:dyDescent="0.25">
      <c r="B71" s="31" t="s">
        <v>574</v>
      </c>
      <c r="D71" t="s">
        <v>756</v>
      </c>
    </row>
    <row r="72" spans="1:19" x14ac:dyDescent="0.25">
      <c r="B72" s="31" t="s">
        <v>573</v>
      </c>
      <c r="D72" t="s">
        <v>757</v>
      </c>
    </row>
    <row r="73" spans="1:19" x14ac:dyDescent="0.25">
      <c r="B73" s="31" t="s">
        <v>12</v>
      </c>
      <c r="D73" t="s">
        <v>387</v>
      </c>
    </row>
    <row r="75" spans="1:19" ht="17.399999999999999" x14ac:dyDescent="0.3">
      <c r="A75" s="23" t="s">
        <v>518</v>
      </c>
    </row>
    <row r="76" spans="1:19" ht="13.8" thickBot="1" x14ac:dyDescent="0.3"/>
    <row r="77" spans="1:19" ht="19.5" customHeight="1" thickBot="1" x14ac:dyDescent="0.3">
      <c r="A77" s="32" t="s">
        <v>540</v>
      </c>
      <c r="B77" s="26" t="s">
        <v>13</v>
      </c>
      <c r="C77" s="24"/>
      <c r="D77" s="24"/>
      <c r="E77" s="24"/>
      <c r="F77" s="24"/>
      <c r="G77" s="24"/>
      <c r="H77" s="24"/>
      <c r="I77" s="25"/>
    </row>
    <row r="78" spans="1:19" x14ac:dyDescent="0.25">
      <c r="A78" s="32"/>
    </row>
    <row r="79" spans="1:19" ht="93" customHeight="1" x14ac:dyDescent="0.25">
      <c r="A79" s="67" t="s">
        <v>539</v>
      </c>
      <c r="B79" s="323" t="str">
        <f>CONCATENATE($D$56," at ",$D$27,", for ",$D$36, " and settled using ", $D$52,", quoted in ",$D$73, " per ", $D$64)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C79" s="323"/>
      <c r="D79" s="323"/>
      <c r="E79" s="323"/>
      <c r="F79" s="323"/>
      <c r="G79" s="323"/>
      <c r="H79" s="323"/>
      <c r="I79" s="323"/>
      <c r="J79" s="323"/>
      <c r="K79" s="323"/>
    </row>
    <row r="80" spans="1:19" ht="13.8" thickBot="1" x14ac:dyDescent="0.3">
      <c r="A80" s="32"/>
    </row>
    <row r="81" spans="1:11" ht="16.5" customHeight="1" thickBot="1" x14ac:dyDescent="0.3">
      <c r="A81" s="32" t="s">
        <v>540</v>
      </c>
      <c r="B81" s="26" t="s">
        <v>14</v>
      </c>
      <c r="C81" s="24"/>
      <c r="D81" s="24"/>
      <c r="E81" s="24"/>
      <c r="F81" s="24"/>
      <c r="G81" s="24"/>
      <c r="H81" s="24"/>
      <c r="I81" s="25"/>
    </row>
    <row r="82" spans="1:11" x14ac:dyDescent="0.25">
      <c r="A82" s="32"/>
    </row>
    <row r="83" spans="1:11" ht="104.25" customHeight="1" x14ac:dyDescent="0.25">
      <c r="A83" s="67" t="s">
        <v>539</v>
      </c>
      <c r="B83" s="323" t="str">
        <f>CONCATENATE($D$58, " at ",$D$27,", for ",$D$36, ", and settled using ", $D$52,", at a strike of ", $Q$6, " quoted in ",$D$73, " per ", $D$64,".")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C83" s="323"/>
      <c r="D83" s="323"/>
      <c r="E83" s="323"/>
      <c r="F83" s="323"/>
      <c r="G83" s="323"/>
      <c r="H83" s="323"/>
      <c r="I83" s="323"/>
      <c r="J83" s="323"/>
      <c r="K83" s="323"/>
    </row>
    <row r="84" spans="1:11" ht="13.8" thickBot="1" x14ac:dyDescent="0.3">
      <c r="A84" s="32"/>
    </row>
    <row r="85" spans="1:11" ht="16.5" customHeight="1" thickBot="1" x14ac:dyDescent="0.3">
      <c r="A85" s="32" t="s">
        <v>540</v>
      </c>
      <c r="B85" s="26" t="s">
        <v>15</v>
      </c>
      <c r="C85" s="24"/>
      <c r="D85" s="24"/>
      <c r="E85" s="24"/>
      <c r="F85" s="24"/>
      <c r="G85" s="24"/>
      <c r="H85" s="24"/>
      <c r="I85" s="25"/>
    </row>
    <row r="86" spans="1:11" x14ac:dyDescent="0.25">
      <c r="A86" s="32"/>
      <c r="B86" s="40"/>
      <c r="C86" s="27"/>
      <c r="D86" s="27"/>
      <c r="E86" s="27"/>
      <c r="F86" s="27"/>
      <c r="G86" s="27"/>
      <c r="H86" s="27"/>
      <c r="I86" s="27"/>
    </row>
    <row r="87" spans="1:11" ht="48.75" customHeight="1" x14ac:dyDescent="0.25">
      <c r="A87" s="67" t="s">
        <v>539</v>
      </c>
      <c r="B87" s="323" t="str">
        <f>CONCATENATE(D57," at ",D29,", for ",D45, ", quoted in ",D71, " per ", 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C87" s="323"/>
      <c r="D87" s="323"/>
      <c r="E87" s="323"/>
      <c r="F87" s="323"/>
      <c r="G87" s="323"/>
      <c r="H87" s="323"/>
      <c r="I87" s="323"/>
      <c r="J87" s="323"/>
      <c r="K87" s="323"/>
    </row>
    <row r="88" spans="1:11" ht="13.8" thickBot="1" x14ac:dyDescent="0.3">
      <c r="A88" s="32"/>
      <c r="B88" s="40"/>
      <c r="C88" s="27"/>
      <c r="D88" s="27"/>
      <c r="E88" s="27"/>
      <c r="F88" s="27"/>
      <c r="G88" s="27"/>
      <c r="H88" s="27"/>
      <c r="I88" s="27"/>
    </row>
    <row r="89" spans="1:11" ht="15" customHeight="1" thickBot="1" x14ac:dyDescent="0.3">
      <c r="A89" s="32" t="s">
        <v>540</v>
      </c>
      <c r="B89" s="26" t="s">
        <v>16</v>
      </c>
      <c r="C89" s="24"/>
      <c r="D89" s="24"/>
      <c r="E89" s="24"/>
      <c r="F89" s="24"/>
      <c r="G89" s="24"/>
      <c r="H89" s="24"/>
      <c r="I89" s="25"/>
    </row>
    <row r="90" spans="1:11" x14ac:dyDescent="0.25">
      <c r="A90" s="32"/>
      <c r="C90" s="27"/>
      <c r="D90" s="27"/>
      <c r="E90" s="27"/>
      <c r="F90" s="27"/>
      <c r="G90" s="27"/>
      <c r="H90" s="27"/>
      <c r="I90" s="27"/>
    </row>
    <row r="91" spans="1:11" ht="115.5" customHeight="1" x14ac:dyDescent="0.25">
      <c r="A91" s="67" t="s">
        <v>539</v>
      </c>
      <c r="B91" s="323" t="str">
        <f>CONCATENATE(D60,", or ",O12, ", at ", D29,", for ",D48, ", quoted in ",D73, " per ", D64,".")</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beach system entry point connecting the Bacton terminal to the NTS  (National Transmission System - the main pipeline system operated by Transco for Natural Gas), for a period from 06:00 hrs of the 1st Day of the next Calendar Month to 06:00 hrs of the 1st Day of the following Calendar Month, quoted in pence, equal to 1/100 of a Pound Sterling, per therm, being the imperial measurement for a quantity of gas, equivalent to 100,000 Btu.</v>
      </c>
      <c r="C91" s="323"/>
      <c r="D91" s="323"/>
      <c r="E91" s="323"/>
      <c r="F91" s="323"/>
      <c r="G91" s="323"/>
      <c r="H91" s="323"/>
      <c r="I91" s="323"/>
      <c r="J91" s="323"/>
      <c r="K91" s="323"/>
    </row>
    <row r="92" spans="1:11" ht="13.8" thickBot="1" x14ac:dyDescent="0.3">
      <c r="A92" s="32"/>
      <c r="B92" s="29"/>
      <c r="C92" s="27"/>
      <c r="D92" s="27"/>
      <c r="E92" s="27"/>
      <c r="F92" s="27"/>
      <c r="G92" s="27"/>
      <c r="H92" s="27"/>
      <c r="I92" s="27"/>
    </row>
    <row r="93" spans="1:11" ht="18" customHeight="1" thickBot="1" x14ac:dyDescent="0.3">
      <c r="A93" s="32" t="s">
        <v>540</v>
      </c>
      <c r="B93" s="26" t="s">
        <v>22</v>
      </c>
      <c r="C93" s="24"/>
      <c r="D93" s="24"/>
      <c r="E93" s="24"/>
      <c r="F93" s="24"/>
      <c r="G93" s="24"/>
      <c r="H93" s="24"/>
      <c r="I93" s="25"/>
    </row>
    <row r="94" spans="1:11" x14ac:dyDescent="0.25">
      <c r="A94" s="32"/>
    </row>
    <row r="95" spans="1:11" ht="90.75" customHeight="1" x14ac:dyDescent="0.25">
      <c r="A95" s="67" t="s">
        <v>539</v>
      </c>
      <c r="B95" s="323" t="str">
        <f>CONCATENATE(D59," at ",D27,", for ",D41, ", at a strike of ", S12, " quoted in ",D73, " per ", D64)</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at a strike of 12 quoted in pence, equal to 1/100 of a Pound Sterling, per therm, being the imperial measurement for a quantity of gas, equivalent to 100,000 Btu</v>
      </c>
      <c r="C95" s="323"/>
      <c r="D95" s="323"/>
      <c r="E95" s="323"/>
      <c r="F95" s="323"/>
      <c r="G95" s="323"/>
      <c r="H95" s="323"/>
      <c r="I95" s="323"/>
      <c r="J95" s="323"/>
      <c r="K95" s="323"/>
    </row>
  </sheetData>
  <mergeCells count="7">
    <mergeCell ref="D27:R27"/>
    <mergeCell ref="B91:K91"/>
    <mergeCell ref="B95:K95"/>
    <mergeCell ref="D60:P60"/>
    <mergeCell ref="B79:K79"/>
    <mergeCell ref="B83:K83"/>
    <mergeCell ref="B87:K87"/>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7"/>
  <sheetViews>
    <sheetView tabSelected="1" workbookViewId="0">
      <pane ySplit="2" topLeftCell="A334" activePane="bottomLeft" state="frozen"/>
      <selection pane="bottomLeft" activeCell="G335" sqref="G335"/>
    </sheetView>
  </sheetViews>
  <sheetFormatPr defaultColWidth="9.109375" defaultRowHeight="13.2" x14ac:dyDescent="0.25"/>
  <cols>
    <col min="1" max="1" width="13.6640625" style="172" customWidth="1"/>
    <col min="2" max="2" width="12.6640625" style="125" customWidth="1"/>
    <col min="3" max="3" width="10.44140625" style="125" customWidth="1"/>
    <col min="4" max="4" width="14.33203125" style="125" customWidth="1"/>
    <col min="5" max="5" width="10.33203125" style="125" customWidth="1"/>
    <col min="6" max="6" width="9.88671875" style="125" customWidth="1"/>
    <col min="7" max="7" width="18.88671875" style="125" customWidth="1"/>
    <col min="8" max="8" width="11.5546875" style="125" customWidth="1"/>
    <col min="9" max="9" width="10.6640625" style="125" customWidth="1"/>
    <col min="10" max="10" width="14.88671875" style="125" customWidth="1"/>
    <col min="11" max="11" width="14.44140625" style="125" customWidth="1"/>
    <col min="12" max="12" width="9.109375" style="125"/>
    <col min="13" max="13" width="112.5546875" style="118" customWidth="1"/>
    <col min="14" max="55" width="9.109375" style="163"/>
    <col min="56" max="16384" width="9.109375" style="125"/>
  </cols>
  <sheetData>
    <row r="1" spans="1:55" customFormat="1" ht="17.399999999999999" x14ac:dyDescent="0.25">
      <c r="A1" s="174" t="s">
        <v>125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73" customFormat="1" ht="28.5" customHeight="1" x14ac:dyDescent="0.25">
      <c r="A2" s="302" t="s">
        <v>161</v>
      </c>
      <c r="B2" s="302" t="s">
        <v>208</v>
      </c>
      <c r="C2" s="303" t="s">
        <v>209</v>
      </c>
      <c r="D2" s="302" t="s">
        <v>210</v>
      </c>
      <c r="E2" s="304" t="s">
        <v>478</v>
      </c>
      <c r="F2" s="304" t="s">
        <v>536</v>
      </c>
      <c r="G2" s="304" t="s">
        <v>474</v>
      </c>
      <c r="H2" s="305" t="s">
        <v>142</v>
      </c>
      <c r="I2" s="304" t="s">
        <v>211</v>
      </c>
      <c r="J2" s="304" t="s">
        <v>542</v>
      </c>
      <c r="K2" s="306" t="s">
        <v>571</v>
      </c>
      <c r="L2" s="304" t="s">
        <v>576</v>
      </c>
      <c r="M2" s="304" t="s">
        <v>84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57" customFormat="1" ht="84.75" customHeight="1" x14ac:dyDescent="0.25">
      <c r="A3" s="307" t="s">
        <v>162</v>
      </c>
      <c r="B3" s="155" t="s">
        <v>218</v>
      </c>
      <c r="C3" s="154" t="s">
        <v>519</v>
      </c>
      <c r="D3" s="196" t="s">
        <v>508</v>
      </c>
      <c r="E3" s="151" t="s">
        <v>309</v>
      </c>
      <c r="F3" s="127" t="s">
        <v>309</v>
      </c>
      <c r="G3" s="197" t="s">
        <v>143</v>
      </c>
      <c r="H3" s="156" t="s">
        <v>145</v>
      </c>
      <c r="I3" s="151" t="s">
        <v>309</v>
      </c>
      <c r="J3" s="151" t="s">
        <v>309</v>
      </c>
      <c r="K3" s="180" t="s">
        <v>87</v>
      </c>
      <c r="L3" s="171" t="s">
        <v>82</v>
      </c>
      <c r="M3" s="146" t="str">
        <f>CONCATENATE(UKGas!$D56," at ",UKGas!$D$27,", for ",UKGas!$D$36, " and settled using ", UKGas!$D$52,", quoted in ",UKGas!$D$73, " per ", UKGas!$D$64,".")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N3" s="163"/>
      <c r="O3" s="163"/>
      <c r="P3" s="163"/>
      <c r="Q3" s="163"/>
      <c r="R3" s="163"/>
      <c r="S3" s="163"/>
      <c r="T3" s="163"/>
      <c r="U3" s="163"/>
      <c r="V3" s="163"/>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row>
    <row r="4" spans="1:55" s="157" customFormat="1" ht="72.75" customHeight="1" x14ac:dyDescent="0.25">
      <c r="A4" s="171" t="s">
        <v>162</v>
      </c>
      <c r="B4" s="151" t="s">
        <v>218</v>
      </c>
      <c r="C4" s="156" t="s">
        <v>519</v>
      </c>
      <c r="D4" s="180" t="s">
        <v>508</v>
      </c>
      <c r="E4" s="151" t="s">
        <v>309</v>
      </c>
      <c r="F4" s="127" t="s">
        <v>309</v>
      </c>
      <c r="G4" s="198" t="s">
        <v>144</v>
      </c>
      <c r="H4" s="156" t="s">
        <v>145</v>
      </c>
      <c r="I4" s="151" t="s">
        <v>309</v>
      </c>
      <c r="J4" s="151" t="s">
        <v>309</v>
      </c>
      <c r="K4" s="194" t="s">
        <v>89</v>
      </c>
      <c r="L4" s="151" t="s">
        <v>83</v>
      </c>
      <c r="M4" s="146" t="str">
        <f>CONCATENATE(UKGas!$D57," at ",UKGas!$D$27,", for ",UKGas!$D$37, " and settled using ", UKGas!$D$52,", quoted in ",UKGas!$D$70,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quoted in United States Dollars per million of British thermal units.</v>
      </c>
      <c r="N4" s="163"/>
      <c r="O4" s="163"/>
      <c r="P4" s="163"/>
      <c r="Q4" s="163"/>
      <c r="R4" s="163"/>
      <c r="S4" s="163"/>
      <c r="T4" s="163"/>
      <c r="U4" s="163"/>
      <c r="V4" s="163"/>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row>
    <row r="5" spans="1:55" s="157" customFormat="1" ht="96.75" customHeight="1" x14ac:dyDescent="0.25">
      <c r="A5" s="171" t="s">
        <v>162</v>
      </c>
      <c r="B5" s="151" t="s">
        <v>218</v>
      </c>
      <c r="C5" s="156" t="s">
        <v>519</v>
      </c>
      <c r="D5" s="180" t="s">
        <v>508</v>
      </c>
      <c r="E5" s="151" t="s">
        <v>309</v>
      </c>
      <c r="F5" s="127" t="s">
        <v>309</v>
      </c>
      <c r="G5" s="198" t="s">
        <v>86</v>
      </c>
      <c r="H5" s="156" t="s">
        <v>145</v>
      </c>
      <c r="I5" s="151" t="s">
        <v>309</v>
      </c>
      <c r="J5" s="151" t="s">
        <v>309</v>
      </c>
      <c r="K5" s="180" t="s">
        <v>90</v>
      </c>
      <c r="L5" s="151" t="s">
        <v>85</v>
      </c>
      <c r="M5" s="146" t="str">
        <f>CONCATENATE(UKGas!$D58," at ",UKGas!$D$27,", for ",UKGas!$D$41, " and settled using ", UKGas!$D$52,", quoted in ",UKGas!$D$71, " per ", UKGas!$D$67,".")</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and settled using the arithmetic average of the daily official settlement prices for the prompt month natural gas contract on the International Petroleum Exchange (IPE), quoted in Pounds Sterling per electric energy equivalent to the power of one kilowatt (1000 watts) operating for one hour.</v>
      </c>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row>
    <row r="6" spans="1:55" s="157" customFormat="1" ht="83.25" customHeight="1" x14ac:dyDescent="0.25">
      <c r="A6" s="246" t="s">
        <v>162</v>
      </c>
      <c r="B6" s="165" t="s">
        <v>218</v>
      </c>
      <c r="C6" s="164" t="s">
        <v>519</v>
      </c>
      <c r="D6" s="181" t="s">
        <v>508</v>
      </c>
      <c r="E6" s="165" t="s">
        <v>309</v>
      </c>
      <c r="F6" s="216" t="s">
        <v>309</v>
      </c>
      <c r="G6" s="199" t="s">
        <v>29</v>
      </c>
      <c r="H6" s="164" t="s">
        <v>145</v>
      </c>
      <c r="I6" s="165" t="s">
        <v>309</v>
      </c>
      <c r="J6" s="165" t="s">
        <v>309</v>
      </c>
      <c r="K6" s="181" t="s">
        <v>91</v>
      </c>
      <c r="L6" s="181" t="s">
        <v>88</v>
      </c>
      <c r="M6" s="175" t="str">
        <f>CONCATENATE(UKGas!$D59," at ",UKGas!$D$27,", for ",UKGas!$D$42, " and settled using ", UKGas!$D$52,", quoted in ",UKGas!$D$72, " per ", UKGas!$D$68,".")</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and settled using the arithmetic average of the daily official settlement prices for the prompt month natural gas contract on the International Petroleum Exchange (IPE), quoted in EUROs per one billion joules, approximately equivalent to 948,000 Btu.</v>
      </c>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1:55" s="157" customFormat="1" ht="98.25" customHeight="1" x14ac:dyDescent="0.25">
      <c r="A7" s="171" t="s">
        <v>162</v>
      </c>
      <c r="B7" s="151" t="s">
        <v>218</v>
      </c>
      <c r="C7" s="156" t="s">
        <v>519</v>
      </c>
      <c r="D7" s="151" t="s">
        <v>509</v>
      </c>
      <c r="E7" s="151" t="s">
        <v>92</v>
      </c>
      <c r="F7" s="127" t="s">
        <v>309</v>
      </c>
      <c r="G7" s="176" t="s">
        <v>143</v>
      </c>
      <c r="H7" s="156" t="s">
        <v>145</v>
      </c>
      <c r="I7" s="151" t="s">
        <v>309</v>
      </c>
      <c r="J7" s="151" t="s">
        <v>309</v>
      </c>
      <c r="K7" s="181" t="s">
        <v>87</v>
      </c>
      <c r="L7" s="195" t="s">
        <v>82</v>
      </c>
      <c r="M7" s="175" t="str">
        <f>CONCATENATE(UKGas!$D$58, " at ",UKGas!$D$27,", for ",UKGas!$D$36,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7" s="163"/>
      <c r="O7" s="163"/>
      <c r="P7" s="163"/>
      <c r="Q7" s="163"/>
      <c r="R7" s="163"/>
      <c r="S7" s="163"/>
      <c r="T7" s="163"/>
      <c r="U7" s="163"/>
      <c r="V7" s="163"/>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row>
    <row r="8" spans="1:55" s="157" customFormat="1" ht="82.5" customHeight="1" x14ac:dyDescent="0.25">
      <c r="A8" s="171" t="s">
        <v>162</v>
      </c>
      <c r="B8" s="151" t="s">
        <v>218</v>
      </c>
      <c r="C8" s="156" t="s">
        <v>519</v>
      </c>
      <c r="D8" s="151" t="s">
        <v>509</v>
      </c>
      <c r="E8" s="151" t="s">
        <v>799</v>
      </c>
      <c r="F8" s="127" t="s">
        <v>309</v>
      </c>
      <c r="G8" s="176" t="s">
        <v>143</v>
      </c>
      <c r="H8" s="156" t="s">
        <v>145</v>
      </c>
      <c r="I8" s="151" t="s">
        <v>309</v>
      </c>
      <c r="J8" s="151" t="s">
        <v>309</v>
      </c>
      <c r="K8" s="195" t="s">
        <v>89</v>
      </c>
      <c r="L8" s="181" t="s">
        <v>83</v>
      </c>
      <c r="M8" s="175" t="str">
        <f>CONCATENATE(UKGas!$D$59, " at ",UKGas!$D$27,", for ",UKGas!$D$36,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United States Dollars per million of British thermal units.</v>
      </c>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row>
    <row r="9" spans="1:55" s="157" customFormat="1" ht="96" customHeight="1" x14ac:dyDescent="0.25">
      <c r="A9" s="171" t="s">
        <v>162</v>
      </c>
      <c r="B9" s="151" t="s">
        <v>218</v>
      </c>
      <c r="C9" s="156" t="s">
        <v>519</v>
      </c>
      <c r="D9" s="151" t="s">
        <v>509</v>
      </c>
      <c r="E9" s="151" t="s">
        <v>92</v>
      </c>
      <c r="F9" s="127" t="s">
        <v>309</v>
      </c>
      <c r="G9" s="176" t="s">
        <v>144</v>
      </c>
      <c r="H9" s="156" t="s">
        <v>145</v>
      </c>
      <c r="I9" s="151" t="s">
        <v>309</v>
      </c>
      <c r="J9" s="151" t="s">
        <v>309</v>
      </c>
      <c r="K9" s="181" t="s">
        <v>87</v>
      </c>
      <c r="L9" s="195" t="s">
        <v>82</v>
      </c>
      <c r="M9" s="175" t="str">
        <f>CONCATENATE(UKGas!$D$58, " at ",UKGas!$D$27,", for ",UKGas!$D$37,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row>
    <row r="10" spans="1:55" s="157" customFormat="1" ht="81" customHeight="1" x14ac:dyDescent="0.25">
      <c r="A10" s="246" t="s">
        <v>162</v>
      </c>
      <c r="B10" s="165" t="s">
        <v>218</v>
      </c>
      <c r="C10" s="164" t="s">
        <v>519</v>
      </c>
      <c r="D10" s="165" t="s">
        <v>509</v>
      </c>
      <c r="E10" s="165" t="s">
        <v>799</v>
      </c>
      <c r="F10" s="165" t="s">
        <v>309</v>
      </c>
      <c r="G10" s="189" t="s">
        <v>144</v>
      </c>
      <c r="H10" s="164" t="s">
        <v>145</v>
      </c>
      <c r="I10" s="165" t="s">
        <v>309</v>
      </c>
      <c r="J10" s="165" t="s">
        <v>309</v>
      </c>
      <c r="K10" s="195" t="s">
        <v>89</v>
      </c>
      <c r="L10" s="202" t="s">
        <v>83</v>
      </c>
      <c r="M10" s="175" t="str">
        <f>CONCATENATE(UKGas!$D$59, " at ",UKGas!$D$27,", for ",UKGas!$D$37,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United States Dollars per million of British thermal units.</v>
      </c>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row>
    <row r="11" spans="1:55" s="158" customFormat="1" ht="52.8" x14ac:dyDescent="0.25">
      <c r="A11" s="171" t="s">
        <v>648</v>
      </c>
      <c r="B11" s="151" t="s">
        <v>218</v>
      </c>
      <c r="C11" s="156" t="s">
        <v>520</v>
      </c>
      <c r="D11" s="151" t="s">
        <v>214</v>
      </c>
      <c r="E11" s="151" t="s">
        <v>309</v>
      </c>
      <c r="F11" s="127" t="s">
        <v>309</v>
      </c>
      <c r="G11" s="190" t="s">
        <v>515</v>
      </c>
      <c r="H11" s="179" t="s">
        <v>473</v>
      </c>
      <c r="I11" s="151" t="s">
        <v>215</v>
      </c>
      <c r="J11" s="151" t="s">
        <v>309</v>
      </c>
      <c r="K11" s="194" t="s">
        <v>802</v>
      </c>
      <c r="L11" s="151" t="s">
        <v>803</v>
      </c>
      <c r="M11" s="175" t="str">
        <f>CONCATENATE(UKGas!$D$57, " at ",UKGas!$D$27,", for ",UKGas!$D$45,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tomorrow quoted in Pounds Sterling per million of British thermal units.</v>
      </c>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row>
    <row r="12" spans="1:55" s="158" customFormat="1" ht="52.8" x14ac:dyDescent="0.25">
      <c r="A12" s="171" t="s">
        <v>648</v>
      </c>
      <c r="B12" s="151" t="s">
        <v>218</v>
      </c>
      <c r="C12" s="156" t="s">
        <v>520</v>
      </c>
      <c r="D12" s="151" t="s">
        <v>214</v>
      </c>
      <c r="E12" s="151" t="s">
        <v>309</v>
      </c>
      <c r="F12" s="127" t="s">
        <v>309</v>
      </c>
      <c r="G12" s="190" t="s">
        <v>476</v>
      </c>
      <c r="H12" s="179" t="s">
        <v>473</v>
      </c>
      <c r="I12" s="151" t="s">
        <v>215</v>
      </c>
      <c r="J12" s="151" t="s">
        <v>309</v>
      </c>
      <c r="K12" s="194" t="s">
        <v>802</v>
      </c>
      <c r="L12" s="151" t="s">
        <v>803</v>
      </c>
      <c r="M12" s="175" t="str">
        <f>CONCATENATE(UKGas!$D$57, " at ",UKGas!$D$27,", for ",UKGas!$D$46,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tomorrow to 06:00 hrs the day after quoted in Pounds Sterling per million of British thermal units.</v>
      </c>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row>
    <row r="13" spans="1:55" s="158" customFormat="1" ht="52.8" x14ac:dyDescent="0.25">
      <c r="A13" s="171" t="s">
        <v>648</v>
      </c>
      <c r="B13" s="151" t="s">
        <v>218</v>
      </c>
      <c r="C13" s="156" t="s">
        <v>520</v>
      </c>
      <c r="D13" s="151" t="s">
        <v>214</v>
      </c>
      <c r="E13" s="151" t="s">
        <v>309</v>
      </c>
      <c r="F13" s="127" t="s">
        <v>309</v>
      </c>
      <c r="G13" s="190" t="s">
        <v>484</v>
      </c>
      <c r="H13" s="179" t="s">
        <v>473</v>
      </c>
      <c r="I13" s="151" t="s">
        <v>215</v>
      </c>
      <c r="J13" s="151" t="s">
        <v>309</v>
      </c>
      <c r="K13" s="194" t="s">
        <v>802</v>
      </c>
      <c r="L13" s="151" t="s">
        <v>803</v>
      </c>
      <c r="M13" s="175" t="str">
        <f>CONCATENATE(UKGas!$D$57, " at ",UKGas!$D$27,", for ",UKGas!$D$47,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row>
    <row r="14" spans="1:55" s="158" customFormat="1" ht="52.8" x14ac:dyDescent="0.25">
      <c r="A14" s="171" t="s">
        <v>648</v>
      </c>
      <c r="B14" s="151" t="s">
        <v>218</v>
      </c>
      <c r="C14" s="156" t="s">
        <v>520</v>
      </c>
      <c r="D14" s="151" t="s">
        <v>214</v>
      </c>
      <c r="E14" s="151" t="s">
        <v>309</v>
      </c>
      <c r="F14" s="127" t="s">
        <v>309</v>
      </c>
      <c r="G14" s="190" t="s">
        <v>475</v>
      </c>
      <c r="H14" s="179" t="s">
        <v>473</v>
      </c>
      <c r="I14" s="151" t="s">
        <v>215</v>
      </c>
      <c r="J14" s="151" t="s">
        <v>309</v>
      </c>
      <c r="K14" s="194" t="s">
        <v>802</v>
      </c>
      <c r="L14" s="151" t="s">
        <v>803</v>
      </c>
      <c r="M14"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row>
    <row r="15" spans="1:55" s="158" customFormat="1" ht="52.8" x14ac:dyDescent="0.25">
      <c r="A15" s="246" t="s">
        <v>648</v>
      </c>
      <c r="B15" s="165" t="s">
        <v>218</v>
      </c>
      <c r="C15" s="164" t="s">
        <v>520</v>
      </c>
      <c r="D15" s="165" t="s">
        <v>214</v>
      </c>
      <c r="E15" s="165" t="s">
        <v>309</v>
      </c>
      <c r="F15" s="165" t="s">
        <v>309</v>
      </c>
      <c r="G15" s="189" t="s">
        <v>143</v>
      </c>
      <c r="H15" s="201" t="s">
        <v>473</v>
      </c>
      <c r="I15" s="165" t="s">
        <v>215</v>
      </c>
      <c r="J15" s="165" t="s">
        <v>309</v>
      </c>
      <c r="K15" s="195" t="s">
        <v>802</v>
      </c>
      <c r="L15" s="165" t="s">
        <v>803</v>
      </c>
      <c r="M15" s="175" t="str">
        <f>CONCATENATE(UKGas!$D$57, " at ",UKGas!$D$27,", for ",UKGas!$D$36,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row>
    <row r="16" spans="1:55" s="158" customFormat="1" ht="52.8" x14ac:dyDescent="0.25">
      <c r="A16" s="171" t="s">
        <v>648</v>
      </c>
      <c r="B16" s="151" t="s">
        <v>218</v>
      </c>
      <c r="C16" s="156" t="s">
        <v>520</v>
      </c>
      <c r="D16" s="151" t="s">
        <v>214</v>
      </c>
      <c r="E16" s="151" t="s">
        <v>309</v>
      </c>
      <c r="F16" s="127" t="s">
        <v>309</v>
      </c>
      <c r="G16" s="190" t="s">
        <v>515</v>
      </c>
      <c r="H16" s="179" t="s">
        <v>477</v>
      </c>
      <c r="I16" s="151" t="s">
        <v>215</v>
      </c>
      <c r="J16" s="151" t="s">
        <v>309</v>
      </c>
      <c r="K16" s="194" t="s">
        <v>802</v>
      </c>
      <c r="L16" s="151" t="s">
        <v>803</v>
      </c>
      <c r="M16" s="175" t="str">
        <f>CONCATENATE(UKGas!$D$57, " at ",UKGas!$D$29,", for ",UKGas!$D$45,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row>
    <row r="17" spans="1:55" s="158" customFormat="1" ht="52.8" x14ac:dyDescent="0.25">
      <c r="A17" s="171" t="s">
        <v>648</v>
      </c>
      <c r="B17" s="151" t="s">
        <v>218</v>
      </c>
      <c r="C17" s="156" t="s">
        <v>520</v>
      </c>
      <c r="D17" s="151" t="s">
        <v>214</v>
      </c>
      <c r="E17" s="151" t="s">
        <v>309</v>
      </c>
      <c r="F17" s="127" t="s">
        <v>309</v>
      </c>
      <c r="G17" s="190" t="s">
        <v>476</v>
      </c>
      <c r="H17" s="179" t="s">
        <v>477</v>
      </c>
      <c r="I17" s="151" t="s">
        <v>215</v>
      </c>
      <c r="J17" s="151" t="s">
        <v>309</v>
      </c>
      <c r="K17" s="194" t="s">
        <v>802</v>
      </c>
      <c r="L17" s="151" t="s">
        <v>803</v>
      </c>
      <c r="M17" s="175" t="str">
        <f>CONCATENATE(UKGas!$D$57, " at ",UKGas!$D$29,", for ",UKGas!$D$46,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tomorrow to 06:00 hrs the day after quoted in Pounds Sterling per million of British thermal units.</v>
      </c>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row>
    <row r="18" spans="1:55" s="158" customFormat="1" ht="52.8" x14ac:dyDescent="0.25">
      <c r="A18" s="171" t="s">
        <v>648</v>
      </c>
      <c r="B18" s="151" t="s">
        <v>218</v>
      </c>
      <c r="C18" s="156" t="s">
        <v>520</v>
      </c>
      <c r="D18" s="151" t="s">
        <v>214</v>
      </c>
      <c r="E18" s="151" t="s">
        <v>309</v>
      </c>
      <c r="F18" s="127" t="s">
        <v>309</v>
      </c>
      <c r="G18" s="190" t="s">
        <v>484</v>
      </c>
      <c r="H18" s="179" t="s">
        <v>477</v>
      </c>
      <c r="I18" s="151" t="s">
        <v>215</v>
      </c>
      <c r="J18" s="151" t="s">
        <v>309</v>
      </c>
      <c r="K18" s="194" t="s">
        <v>802</v>
      </c>
      <c r="L18" s="151" t="s">
        <v>803</v>
      </c>
      <c r="M18"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row>
    <row r="19" spans="1:55" s="158" customFormat="1" ht="52.8" x14ac:dyDescent="0.25">
      <c r="A19" s="171" t="s">
        <v>648</v>
      </c>
      <c r="B19" s="151" t="s">
        <v>218</v>
      </c>
      <c r="C19" s="156" t="s">
        <v>520</v>
      </c>
      <c r="D19" s="151" t="s">
        <v>214</v>
      </c>
      <c r="E19" s="151" t="s">
        <v>309</v>
      </c>
      <c r="F19" s="127" t="s">
        <v>309</v>
      </c>
      <c r="G19" s="190" t="s">
        <v>475</v>
      </c>
      <c r="H19" s="179" t="s">
        <v>477</v>
      </c>
      <c r="I19" s="151" t="s">
        <v>215</v>
      </c>
      <c r="J19" s="151" t="s">
        <v>309</v>
      </c>
      <c r="K19" s="194" t="s">
        <v>802</v>
      </c>
      <c r="L19" s="151" t="s">
        <v>803</v>
      </c>
      <c r="M19"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row>
    <row r="20" spans="1:55" s="158" customFormat="1" ht="52.8" x14ac:dyDescent="0.25">
      <c r="A20" s="246" t="s">
        <v>648</v>
      </c>
      <c r="B20" s="165" t="s">
        <v>218</v>
      </c>
      <c r="C20" s="164" t="s">
        <v>520</v>
      </c>
      <c r="D20" s="165" t="s">
        <v>214</v>
      </c>
      <c r="E20" s="165" t="s">
        <v>309</v>
      </c>
      <c r="F20" s="165" t="s">
        <v>309</v>
      </c>
      <c r="G20" s="189" t="s">
        <v>143</v>
      </c>
      <c r="H20" s="201" t="s">
        <v>477</v>
      </c>
      <c r="I20" s="165" t="s">
        <v>215</v>
      </c>
      <c r="J20" s="165" t="s">
        <v>309</v>
      </c>
      <c r="K20" s="195" t="s">
        <v>802</v>
      </c>
      <c r="L20" s="165" t="s">
        <v>803</v>
      </c>
      <c r="M2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row>
    <row r="21" spans="1:55" s="158" customFormat="1" ht="52.8" x14ac:dyDescent="0.25">
      <c r="A21" s="171" t="s">
        <v>648</v>
      </c>
      <c r="B21" s="151" t="s">
        <v>218</v>
      </c>
      <c r="C21" s="156" t="s">
        <v>520</v>
      </c>
      <c r="D21" s="151" t="s">
        <v>214</v>
      </c>
      <c r="E21" s="151" t="s">
        <v>309</v>
      </c>
      <c r="F21" s="127" t="s">
        <v>309</v>
      </c>
      <c r="G21" s="190" t="s">
        <v>515</v>
      </c>
      <c r="H21" s="179" t="s">
        <v>513</v>
      </c>
      <c r="I21" s="151" t="s">
        <v>215</v>
      </c>
      <c r="J21" s="151" t="s">
        <v>309</v>
      </c>
      <c r="K21" s="194" t="s">
        <v>802</v>
      </c>
      <c r="L21" s="151" t="s">
        <v>803</v>
      </c>
      <c r="M21" s="175" t="str">
        <f>CONCATENATE(UKGas!$D$57, " at ",UKGas!$D$31,", for ",UKGas!$D$45,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today to 06:00 hrs tomorrow quoted in Pounds Sterling per million of British thermal units.</v>
      </c>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row>
    <row r="22" spans="1:55" s="158" customFormat="1" ht="52.8" x14ac:dyDescent="0.25">
      <c r="A22" s="171" t="s">
        <v>648</v>
      </c>
      <c r="B22" s="151" t="s">
        <v>218</v>
      </c>
      <c r="C22" s="156" t="s">
        <v>520</v>
      </c>
      <c r="D22" s="151" t="s">
        <v>214</v>
      </c>
      <c r="E22" s="151" t="s">
        <v>309</v>
      </c>
      <c r="F22" s="127" t="s">
        <v>309</v>
      </c>
      <c r="G22" s="190" t="s">
        <v>476</v>
      </c>
      <c r="H22" s="179" t="s">
        <v>513</v>
      </c>
      <c r="I22" s="151" t="s">
        <v>215</v>
      </c>
      <c r="J22" s="151" t="s">
        <v>309</v>
      </c>
      <c r="K22" s="194" t="s">
        <v>802</v>
      </c>
      <c r="L22" s="151" t="s">
        <v>803</v>
      </c>
      <c r="M22"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row>
    <row r="23" spans="1:55" s="158" customFormat="1" ht="52.8" x14ac:dyDescent="0.25">
      <c r="A23" s="171" t="s">
        <v>648</v>
      </c>
      <c r="B23" s="151" t="s">
        <v>218</v>
      </c>
      <c r="C23" s="156" t="s">
        <v>520</v>
      </c>
      <c r="D23" s="151" t="s">
        <v>214</v>
      </c>
      <c r="E23" s="151" t="s">
        <v>309</v>
      </c>
      <c r="F23" s="127" t="s">
        <v>309</v>
      </c>
      <c r="G23" s="190" t="s">
        <v>484</v>
      </c>
      <c r="H23" s="179" t="s">
        <v>513</v>
      </c>
      <c r="I23" s="151" t="s">
        <v>215</v>
      </c>
      <c r="J23" s="151" t="s">
        <v>309</v>
      </c>
      <c r="K23" s="194" t="s">
        <v>802</v>
      </c>
      <c r="L23" s="151" t="s">
        <v>803</v>
      </c>
      <c r="M23"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row>
    <row r="24" spans="1:55" s="158" customFormat="1" ht="52.8" x14ac:dyDescent="0.25">
      <c r="A24" s="171" t="s">
        <v>648</v>
      </c>
      <c r="B24" s="151" t="s">
        <v>218</v>
      </c>
      <c r="C24" s="156" t="s">
        <v>520</v>
      </c>
      <c r="D24" s="151" t="s">
        <v>214</v>
      </c>
      <c r="E24" s="151" t="s">
        <v>309</v>
      </c>
      <c r="F24" s="127" t="s">
        <v>309</v>
      </c>
      <c r="G24" s="190" t="s">
        <v>475</v>
      </c>
      <c r="H24" s="179" t="s">
        <v>513</v>
      </c>
      <c r="I24" s="151" t="s">
        <v>215</v>
      </c>
      <c r="J24" s="151" t="s">
        <v>309</v>
      </c>
      <c r="K24" s="194" t="s">
        <v>802</v>
      </c>
      <c r="L24" s="151" t="s">
        <v>803</v>
      </c>
      <c r="M24" s="175" t="str">
        <f>CONCATENATE(UKGas!$D$57, " at ",UKGas!$D$31,", for ",UKGas!$D$48,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row>
    <row r="25" spans="1:55" s="158" customFormat="1" ht="52.8" x14ac:dyDescent="0.25">
      <c r="A25" s="246" t="s">
        <v>648</v>
      </c>
      <c r="B25" s="165" t="s">
        <v>218</v>
      </c>
      <c r="C25" s="164" t="s">
        <v>520</v>
      </c>
      <c r="D25" s="165" t="s">
        <v>214</v>
      </c>
      <c r="E25" s="165" t="s">
        <v>309</v>
      </c>
      <c r="F25" s="165" t="s">
        <v>309</v>
      </c>
      <c r="G25" s="189" t="s">
        <v>143</v>
      </c>
      <c r="H25" s="201" t="s">
        <v>513</v>
      </c>
      <c r="I25" s="165" t="s">
        <v>215</v>
      </c>
      <c r="J25" s="165" t="s">
        <v>309</v>
      </c>
      <c r="K25" s="195" t="s">
        <v>802</v>
      </c>
      <c r="L25" s="165" t="s">
        <v>803</v>
      </c>
      <c r="M25"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row>
    <row r="26" spans="1:55" s="158" customFormat="1" ht="52.8" x14ac:dyDescent="0.25">
      <c r="A26" s="171" t="s">
        <v>648</v>
      </c>
      <c r="B26" s="151" t="s">
        <v>218</v>
      </c>
      <c r="C26" s="156" t="s">
        <v>520</v>
      </c>
      <c r="D26" s="151" t="s">
        <v>214</v>
      </c>
      <c r="E26" s="151" t="s">
        <v>309</v>
      </c>
      <c r="F26" s="127" t="s">
        <v>309</v>
      </c>
      <c r="G26" s="190" t="s">
        <v>515</v>
      </c>
      <c r="H26" s="179" t="s">
        <v>514</v>
      </c>
      <c r="I26" s="151" t="s">
        <v>215</v>
      </c>
      <c r="J26" s="151" t="s">
        <v>309</v>
      </c>
      <c r="K26" s="194" t="s">
        <v>802</v>
      </c>
      <c r="L26" s="151" t="s">
        <v>803</v>
      </c>
      <c r="M26" s="175" t="str">
        <f>CONCATENATE(UKGas!$D$57, " at ",UKGas!$D$30,", for ",UKGas!$D$45,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tomorrow quoted in Pounds Sterling per million of British thermal units.</v>
      </c>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row>
    <row r="27" spans="1:55" s="158" customFormat="1" ht="52.8" x14ac:dyDescent="0.25">
      <c r="A27" s="171" t="s">
        <v>648</v>
      </c>
      <c r="B27" s="151" t="s">
        <v>218</v>
      </c>
      <c r="C27" s="156" t="s">
        <v>520</v>
      </c>
      <c r="D27" s="151" t="s">
        <v>214</v>
      </c>
      <c r="E27" s="151" t="s">
        <v>309</v>
      </c>
      <c r="F27" s="127" t="s">
        <v>309</v>
      </c>
      <c r="G27" s="190" t="s">
        <v>476</v>
      </c>
      <c r="H27" s="179" t="s">
        <v>514</v>
      </c>
      <c r="I27" s="151" t="s">
        <v>215</v>
      </c>
      <c r="J27" s="151" t="s">
        <v>309</v>
      </c>
      <c r="K27" s="194" t="s">
        <v>802</v>
      </c>
      <c r="L27" s="151" t="s">
        <v>803</v>
      </c>
      <c r="M27"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row>
    <row r="28" spans="1:55" s="158" customFormat="1" ht="52.8" x14ac:dyDescent="0.25">
      <c r="A28" s="171" t="s">
        <v>648</v>
      </c>
      <c r="B28" s="151" t="s">
        <v>218</v>
      </c>
      <c r="C28" s="156" t="s">
        <v>520</v>
      </c>
      <c r="D28" s="151" t="s">
        <v>214</v>
      </c>
      <c r="E28" s="151" t="s">
        <v>309</v>
      </c>
      <c r="F28" s="127" t="s">
        <v>309</v>
      </c>
      <c r="G28" s="190" t="s">
        <v>484</v>
      </c>
      <c r="H28" s="179" t="s">
        <v>514</v>
      </c>
      <c r="I28" s="151" t="s">
        <v>215</v>
      </c>
      <c r="J28" s="151" t="s">
        <v>309</v>
      </c>
      <c r="K28" s="194" t="s">
        <v>802</v>
      </c>
      <c r="L28" s="151" t="s">
        <v>803</v>
      </c>
      <c r="M28" s="175" t="str">
        <f>CONCATENATE(UKGas!$D$57, " at ",UKGas!$D$30,", for ",UKGas!$D$47,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of the 1st Day of the next Calendar Month quoted in Pounds Sterling per million of British thermal units.</v>
      </c>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row>
    <row r="29" spans="1:55" s="158" customFormat="1" ht="52.8" x14ac:dyDescent="0.25">
      <c r="A29" s="171" t="s">
        <v>648</v>
      </c>
      <c r="B29" s="151" t="s">
        <v>218</v>
      </c>
      <c r="C29" s="156" t="s">
        <v>520</v>
      </c>
      <c r="D29" s="151" t="s">
        <v>214</v>
      </c>
      <c r="E29" s="151" t="s">
        <v>309</v>
      </c>
      <c r="F29" s="127" t="s">
        <v>309</v>
      </c>
      <c r="G29" s="190" t="s">
        <v>475</v>
      </c>
      <c r="H29" s="179" t="s">
        <v>514</v>
      </c>
      <c r="I29" s="151" t="s">
        <v>215</v>
      </c>
      <c r="J29" s="151" t="s">
        <v>309</v>
      </c>
      <c r="K29" s="194" t="s">
        <v>802</v>
      </c>
      <c r="L29" s="151" t="s">
        <v>803</v>
      </c>
      <c r="M29" s="175" t="str">
        <f>CONCATENATE(UKGas!$D$57, " at ",UKGas!$D$30,", for ",UKGas!$D$48,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row>
    <row r="30" spans="1:55" s="158" customFormat="1" ht="52.8" x14ac:dyDescent="0.25">
      <c r="A30" s="246" t="s">
        <v>648</v>
      </c>
      <c r="B30" s="165" t="s">
        <v>218</v>
      </c>
      <c r="C30" s="164" t="s">
        <v>520</v>
      </c>
      <c r="D30" s="165" t="s">
        <v>214</v>
      </c>
      <c r="E30" s="165" t="s">
        <v>309</v>
      </c>
      <c r="F30" s="165" t="s">
        <v>309</v>
      </c>
      <c r="G30" s="189" t="s">
        <v>143</v>
      </c>
      <c r="H30" s="201" t="s">
        <v>514</v>
      </c>
      <c r="I30" s="165" t="s">
        <v>215</v>
      </c>
      <c r="J30" s="165" t="s">
        <v>309</v>
      </c>
      <c r="K30" s="195" t="s">
        <v>802</v>
      </c>
      <c r="L30" s="165" t="s">
        <v>803</v>
      </c>
      <c r="M3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row>
    <row r="31" spans="1:55" s="158" customFormat="1" ht="52.8" x14ac:dyDescent="0.25">
      <c r="A31" s="307" t="s">
        <v>648</v>
      </c>
      <c r="B31" s="151" t="s">
        <v>218</v>
      </c>
      <c r="C31" s="156" t="s">
        <v>520</v>
      </c>
      <c r="D31" s="151" t="s">
        <v>214</v>
      </c>
      <c r="E31" s="151" t="s">
        <v>309</v>
      </c>
      <c r="F31" s="127" t="s">
        <v>309</v>
      </c>
      <c r="G31" s="176" t="s">
        <v>144</v>
      </c>
      <c r="H31" s="179" t="s">
        <v>473</v>
      </c>
      <c r="I31" s="151" t="s">
        <v>215</v>
      </c>
      <c r="J31" s="180" t="s">
        <v>309</v>
      </c>
      <c r="K31" s="194" t="s">
        <v>802</v>
      </c>
      <c r="L31" s="151" t="s">
        <v>803</v>
      </c>
      <c r="M31" s="175" t="str">
        <f>CONCATENATE(UKGas!$D$57, " at ",UKGas!$D$27,", for ",UKGas!$D$38,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quoted in Pounds Sterling per million of British thermal units.</v>
      </c>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row>
    <row r="32" spans="1:55" s="158" customFormat="1" ht="52.8" x14ac:dyDescent="0.25">
      <c r="A32" s="171" t="s">
        <v>648</v>
      </c>
      <c r="B32" s="151" t="s">
        <v>218</v>
      </c>
      <c r="C32" s="156" t="s">
        <v>520</v>
      </c>
      <c r="D32" s="151" t="s">
        <v>214</v>
      </c>
      <c r="E32" s="151" t="s">
        <v>309</v>
      </c>
      <c r="F32" s="127" t="s">
        <v>309</v>
      </c>
      <c r="G32" s="176" t="s">
        <v>86</v>
      </c>
      <c r="H32" s="156" t="s">
        <v>473</v>
      </c>
      <c r="I32" s="151" t="s">
        <v>215</v>
      </c>
      <c r="J32" s="151" t="s">
        <v>309</v>
      </c>
      <c r="K32" s="194" t="s">
        <v>802</v>
      </c>
      <c r="L32" s="151" t="s">
        <v>803</v>
      </c>
      <c r="M32" s="175" t="str">
        <f>CONCATENATE(UKGas!$D$57, " at ",UKGas!$D$27,", for ",UKGas!$D$41,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row>
    <row r="33" spans="1:55" s="158" customFormat="1" ht="52.8" x14ac:dyDescent="0.25">
      <c r="A33" s="171" t="s">
        <v>648</v>
      </c>
      <c r="B33" s="151" t="s">
        <v>218</v>
      </c>
      <c r="C33" s="156" t="s">
        <v>520</v>
      </c>
      <c r="D33" s="151" t="s">
        <v>214</v>
      </c>
      <c r="E33" s="151" t="s">
        <v>309</v>
      </c>
      <c r="F33" s="127" t="s">
        <v>309</v>
      </c>
      <c r="G33" s="176" t="s">
        <v>29</v>
      </c>
      <c r="H33" s="156" t="s">
        <v>473</v>
      </c>
      <c r="I33" s="151" t="s">
        <v>215</v>
      </c>
      <c r="J33" s="151" t="s">
        <v>309</v>
      </c>
      <c r="K33" s="194" t="s">
        <v>802</v>
      </c>
      <c r="L33" s="151" t="s">
        <v>803</v>
      </c>
      <c r="M33" s="175" t="str">
        <f>CONCATENATE(UKGas!$D$57, " at ",UKGas!$D$27,", for ",UKGas!$D$42,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row>
    <row r="34" spans="1:55" s="158" customFormat="1" ht="52.8" x14ac:dyDescent="0.25">
      <c r="A34" s="246" t="s">
        <v>648</v>
      </c>
      <c r="B34" s="165" t="s">
        <v>218</v>
      </c>
      <c r="C34" s="164" t="s">
        <v>520</v>
      </c>
      <c r="D34" s="165" t="s">
        <v>214</v>
      </c>
      <c r="E34" s="165" t="s">
        <v>309</v>
      </c>
      <c r="F34" s="165" t="s">
        <v>309</v>
      </c>
      <c r="G34" s="189" t="s">
        <v>146</v>
      </c>
      <c r="H34" s="164" t="s">
        <v>473</v>
      </c>
      <c r="I34" s="165" t="s">
        <v>215</v>
      </c>
      <c r="J34" s="165" t="s">
        <v>309</v>
      </c>
      <c r="K34" s="195" t="s">
        <v>802</v>
      </c>
      <c r="L34" s="165" t="s">
        <v>803</v>
      </c>
      <c r="M34" s="175" t="str">
        <f>CONCATENATE(UKGas!$D$57, " at ",UKGas!$D$27,", for ",UKGas!$D$49,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quoted in Pounds Sterling per million of British thermal units.</v>
      </c>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row>
    <row r="35" spans="1:55" s="158" customFormat="1" ht="66" x14ac:dyDescent="0.25">
      <c r="A35" s="171" t="s">
        <v>648</v>
      </c>
      <c r="B35" s="151" t="s">
        <v>218</v>
      </c>
      <c r="C35" s="156" t="s">
        <v>520</v>
      </c>
      <c r="D35" s="151" t="s">
        <v>509</v>
      </c>
      <c r="E35" s="151" t="s">
        <v>92</v>
      </c>
      <c r="F35" s="127" t="s">
        <v>309</v>
      </c>
      <c r="G35" s="190" t="s">
        <v>475</v>
      </c>
      <c r="H35" s="179" t="s">
        <v>473</v>
      </c>
      <c r="I35" s="151" t="s">
        <v>215</v>
      </c>
      <c r="J35" s="151" t="s">
        <v>309</v>
      </c>
      <c r="K35" s="180" t="s">
        <v>804</v>
      </c>
      <c r="L35" s="180" t="s">
        <v>803</v>
      </c>
      <c r="M35" s="175" t="str">
        <f>CONCATENATE(UKGas!$D$58, " at ",UKGas!$D$27,", for ",UKGas!$D$48,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row>
    <row r="36" spans="1:55" s="158" customFormat="1" ht="66" x14ac:dyDescent="0.25">
      <c r="A36" s="171" t="s">
        <v>648</v>
      </c>
      <c r="B36" s="151" t="s">
        <v>218</v>
      </c>
      <c r="C36" s="156" t="s">
        <v>520</v>
      </c>
      <c r="D36" s="151" t="s">
        <v>509</v>
      </c>
      <c r="E36" s="151" t="s">
        <v>799</v>
      </c>
      <c r="F36" s="127" t="s">
        <v>309</v>
      </c>
      <c r="G36" s="190" t="s">
        <v>475</v>
      </c>
      <c r="H36" s="179" t="s">
        <v>473</v>
      </c>
      <c r="I36" s="151" t="s">
        <v>215</v>
      </c>
      <c r="J36" s="151" t="s">
        <v>309</v>
      </c>
      <c r="K36" s="180" t="s">
        <v>804</v>
      </c>
      <c r="L36" s="180" t="s">
        <v>803</v>
      </c>
      <c r="M36" s="175" t="str">
        <f>CONCATENATE(UKGas!$D$59, " at ",UKGas!$D$27,", for ",UKGas!$D$48,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row>
    <row r="37" spans="1:55" s="158" customFormat="1" ht="66" x14ac:dyDescent="0.25">
      <c r="A37" s="171" t="s">
        <v>648</v>
      </c>
      <c r="B37" s="151" t="s">
        <v>218</v>
      </c>
      <c r="C37" s="156" t="s">
        <v>520</v>
      </c>
      <c r="D37" s="151" t="s">
        <v>509</v>
      </c>
      <c r="E37" s="151" t="s">
        <v>92</v>
      </c>
      <c r="F37" s="127" t="s">
        <v>309</v>
      </c>
      <c r="G37" s="176" t="s">
        <v>143</v>
      </c>
      <c r="H37" s="179" t="s">
        <v>473</v>
      </c>
      <c r="I37" s="151" t="s">
        <v>215</v>
      </c>
      <c r="J37" s="151" t="s">
        <v>309</v>
      </c>
      <c r="K37" s="180" t="s">
        <v>804</v>
      </c>
      <c r="L37" s="180" t="s">
        <v>803</v>
      </c>
      <c r="M37" s="175" t="str">
        <f>CONCATENATE(UKGas!$D$58, " at ",UKGas!$D$27,", for ",UKGas!$D$36,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row>
    <row r="38" spans="1:55" s="158" customFormat="1" ht="66" x14ac:dyDescent="0.25">
      <c r="A38" s="171" t="s">
        <v>648</v>
      </c>
      <c r="B38" s="151" t="s">
        <v>218</v>
      </c>
      <c r="C38" s="156" t="s">
        <v>520</v>
      </c>
      <c r="D38" s="151" t="s">
        <v>509</v>
      </c>
      <c r="E38" s="151" t="s">
        <v>799</v>
      </c>
      <c r="F38" s="127" t="s">
        <v>309</v>
      </c>
      <c r="G38" s="176" t="s">
        <v>143</v>
      </c>
      <c r="H38" s="179" t="s">
        <v>473</v>
      </c>
      <c r="I38" s="151" t="s">
        <v>215</v>
      </c>
      <c r="J38" s="151" t="s">
        <v>309</v>
      </c>
      <c r="K38" s="180" t="s">
        <v>804</v>
      </c>
      <c r="L38" s="180" t="s">
        <v>803</v>
      </c>
      <c r="M38" s="175" t="str">
        <f>CONCATENATE(UKGas!$D$59, " at ",UKGas!$D$27,", for ",UKGas!$D$36,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row>
    <row r="39" spans="1:55" s="158" customFormat="1" ht="66" x14ac:dyDescent="0.25">
      <c r="A39" s="171" t="s">
        <v>648</v>
      </c>
      <c r="B39" s="151" t="s">
        <v>218</v>
      </c>
      <c r="C39" s="156" t="s">
        <v>520</v>
      </c>
      <c r="D39" s="151" t="s">
        <v>509</v>
      </c>
      <c r="E39" s="151" t="s">
        <v>92</v>
      </c>
      <c r="F39" s="127" t="s">
        <v>309</v>
      </c>
      <c r="G39" s="176" t="s">
        <v>144</v>
      </c>
      <c r="H39" s="179" t="s">
        <v>473</v>
      </c>
      <c r="I39" s="151" t="s">
        <v>215</v>
      </c>
      <c r="J39" s="151" t="s">
        <v>309</v>
      </c>
      <c r="K39" s="180" t="s">
        <v>804</v>
      </c>
      <c r="L39" s="180" t="s">
        <v>803</v>
      </c>
      <c r="M39" s="175" t="str">
        <f>CONCATENATE(UKGas!$D$58, " at ",UKGas!$D$27,", for ",UKGas!$D$38,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row>
    <row r="40" spans="1:55" s="158" customFormat="1" ht="66" x14ac:dyDescent="0.25">
      <c r="A40" s="171" t="s">
        <v>648</v>
      </c>
      <c r="B40" s="151" t="s">
        <v>218</v>
      </c>
      <c r="C40" s="156" t="s">
        <v>520</v>
      </c>
      <c r="D40" s="151" t="s">
        <v>509</v>
      </c>
      <c r="E40" s="151" t="s">
        <v>799</v>
      </c>
      <c r="F40" s="127" t="s">
        <v>309</v>
      </c>
      <c r="G40" s="176" t="s">
        <v>144</v>
      </c>
      <c r="H40" s="179" t="s">
        <v>473</v>
      </c>
      <c r="I40" s="151" t="s">
        <v>215</v>
      </c>
      <c r="J40" s="151" t="s">
        <v>309</v>
      </c>
      <c r="K40" s="180" t="s">
        <v>804</v>
      </c>
      <c r="L40" s="180" t="s">
        <v>803</v>
      </c>
      <c r="M40" s="175" t="str">
        <f>CONCATENATE(UKGas!$D$59, " at ",UKGas!$D$27,", for ",UKGas!$D$38,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row>
    <row r="41" spans="1:55" s="158" customFormat="1" ht="66" x14ac:dyDescent="0.25">
      <c r="A41" s="171" t="s">
        <v>648</v>
      </c>
      <c r="B41" s="151" t="s">
        <v>218</v>
      </c>
      <c r="C41" s="156" t="s">
        <v>520</v>
      </c>
      <c r="D41" s="151" t="s">
        <v>509</v>
      </c>
      <c r="E41" s="151" t="s">
        <v>92</v>
      </c>
      <c r="F41" s="127" t="s">
        <v>309</v>
      </c>
      <c r="G41" s="176" t="s">
        <v>146</v>
      </c>
      <c r="H41" s="179" t="s">
        <v>473</v>
      </c>
      <c r="I41" s="151" t="s">
        <v>215</v>
      </c>
      <c r="J41" s="151" t="s">
        <v>309</v>
      </c>
      <c r="K41" s="180" t="s">
        <v>804</v>
      </c>
      <c r="L41" s="180" t="s">
        <v>803</v>
      </c>
      <c r="M41" s="175" t="str">
        <f>CONCATENATE(UKGas!$D$58, " at ",UKGas!$D$27,", for ",UKGas!$D$49,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row>
    <row r="42" spans="1:55" s="158" customFormat="1" ht="66" x14ac:dyDescent="0.25">
      <c r="A42" s="246" t="s">
        <v>648</v>
      </c>
      <c r="B42" s="165" t="s">
        <v>218</v>
      </c>
      <c r="C42" s="164" t="s">
        <v>520</v>
      </c>
      <c r="D42" s="165" t="s">
        <v>509</v>
      </c>
      <c r="E42" s="165" t="s">
        <v>799</v>
      </c>
      <c r="F42" s="165" t="s">
        <v>309</v>
      </c>
      <c r="G42" s="189" t="s">
        <v>146</v>
      </c>
      <c r="H42" s="203" t="s">
        <v>473</v>
      </c>
      <c r="I42" s="165" t="s">
        <v>215</v>
      </c>
      <c r="J42" s="165" t="s">
        <v>309</v>
      </c>
      <c r="K42" s="181" t="s">
        <v>804</v>
      </c>
      <c r="L42" s="165" t="s">
        <v>803</v>
      </c>
      <c r="M42" s="175" t="str">
        <f>CONCATENATE(UKGas!$D$59, " at ",UKGas!$D$27,", for ",UKGas!$D$49,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row>
    <row r="43" spans="1:55" s="158" customFormat="1" ht="92.4" x14ac:dyDescent="0.25">
      <c r="A43" s="307" t="s">
        <v>648</v>
      </c>
      <c r="B43" s="151" t="s">
        <v>218</v>
      </c>
      <c r="C43" s="156" t="s">
        <v>520</v>
      </c>
      <c r="D43" s="151" t="s">
        <v>307</v>
      </c>
      <c r="E43" s="151" t="s">
        <v>309</v>
      </c>
      <c r="F43" s="127" t="s">
        <v>309</v>
      </c>
      <c r="G43" s="176" t="s">
        <v>144</v>
      </c>
      <c r="H43" s="179" t="s">
        <v>473</v>
      </c>
      <c r="I43" s="151" t="s">
        <v>309</v>
      </c>
      <c r="J43" s="151" t="s">
        <v>309</v>
      </c>
      <c r="K43" s="180" t="s">
        <v>804</v>
      </c>
      <c r="L43" s="180" t="s">
        <v>803</v>
      </c>
      <c r="M43" s="175" t="str">
        <f>CONCATENATE(UKGas!$D$60, " at ",UKGas!$D$27,", for ",UKGas!$D$40,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January quoted in Pounds Sterling per million of British thermal units.</v>
      </c>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row>
    <row r="44" spans="1:55" s="158" customFormat="1" ht="92.4" x14ac:dyDescent="0.25">
      <c r="A44" s="171" t="s">
        <v>648</v>
      </c>
      <c r="B44" s="151" t="s">
        <v>218</v>
      </c>
      <c r="C44" s="156" t="s">
        <v>520</v>
      </c>
      <c r="D44" s="151" t="s">
        <v>307</v>
      </c>
      <c r="E44" s="151" t="s">
        <v>309</v>
      </c>
      <c r="F44" s="127" t="s">
        <v>309</v>
      </c>
      <c r="G44" s="176" t="s">
        <v>86</v>
      </c>
      <c r="H44" s="179" t="s">
        <v>473</v>
      </c>
      <c r="I44" s="151" t="s">
        <v>309</v>
      </c>
      <c r="J44" s="151" t="s">
        <v>309</v>
      </c>
      <c r="K44" s="180" t="s">
        <v>804</v>
      </c>
      <c r="L44" s="180" t="s">
        <v>803</v>
      </c>
      <c r="M44" s="175" t="str">
        <f>CONCATENATE(UKGas!$D$60, " at ",UKGas!$D$27,", for ",UKGas!$D$41,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row>
    <row r="45" spans="1:55" s="158" customFormat="1" ht="92.4" x14ac:dyDescent="0.25">
      <c r="A45" s="246" t="s">
        <v>648</v>
      </c>
      <c r="B45" s="165" t="s">
        <v>218</v>
      </c>
      <c r="C45" s="164" t="s">
        <v>520</v>
      </c>
      <c r="D45" s="165" t="s">
        <v>307</v>
      </c>
      <c r="E45" s="165" t="s">
        <v>309</v>
      </c>
      <c r="F45" s="165" t="s">
        <v>309</v>
      </c>
      <c r="G45" s="189" t="s">
        <v>29</v>
      </c>
      <c r="H45" s="191" t="s">
        <v>473</v>
      </c>
      <c r="I45" s="165" t="s">
        <v>309</v>
      </c>
      <c r="J45" s="165" t="s">
        <v>309</v>
      </c>
      <c r="K45" s="181" t="s">
        <v>804</v>
      </c>
      <c r="L45" s="165" t="s">
        <v>803</v>
      </c>
      <c r="M45" s="175" t="str">
        <f>CONCATENATE(UKGas!$D$60, " at ",UKGas!$D$27,", for ",UKGas!$D$42,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row>
    <row r="46" spans="1:55" s="158" customFormat="1" ht="52.8" x14ac:dyDescent="0.25">
      <c r="A46" s="171" t="s">
        <v>648</v>
      </c>
      <c r="B46" s="151" t="s">
        <v>218</v>
      </c>
      <c r="C46" s="156" t="s">
        <v>520</v>
      </c>
      <c r="D46" s="151" t="s">
        <v>512</v>
      </c>
      <c r="E46" s="151" t="s">
        <v>309</v>
      </c>
      <c r="F46" s="127" t="s">
        <v>309</v>
      </c>
      <c r="G46" s="190" t="s">
        <v>484</v>
      </c>
      <c r="H46" s="179" t="s">
        <v>473</v>
      </c>
      <c r="I46" s="151" t="s">
        <v>215</v>
      </c>
      <c r="J46" s="151" t="s">
        <v>309</v>
      </c>
      <c r="K46" s="180" t="s">
        <v>804</v>
      </c>
      <c r="L46" s="180" t="s">
        <v>803</v>
      </c>
      <c r="M46"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row>
    <row r="47" spans="1:55" s="158" customFormat="1" ht="52.8" x14ac:dyDescent="0.25">
      <c r="A47" s="171" t="s">
        <v>648</v>
      </c>
      <c r="B47" s="151" t="s">
        <v>218</v>
      </c>
      <c r="C47" s="156" t="s">
        <v>520</v>
      </c>
      <c r="D47" s="151" t="s">
        <v>512</v>
      </c>
      <c r="E47" s="151" t="s">
        <v>309</v>
      </c>
      <c r="F47" s="127" t="s">
        <v>309</v>
      </c>
      <c r="G47" s="190" t="s">
        <v>475</v>
      </c>
      <c r="H47" s="179" t="s">
        <v>473</v>
      </c>
      <c r="I47" s="151" t="s">
        <v>215</v>
      </c>
      <c r="J47" s="151" t="s">
        <v>309</v>
      </c>
      <c r="K47" s="180" t="s">
        <v>804</v>
      </c>
      <c r="L47" s="180" t="s">
        <v>803</v>
      </c>
      <c r="M47" s="175" t="str">
        <f>CONCATENATE(UKGas!$D$61, " at ",UKGas!$D$27,", for ",UKGas!$D$48,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row>
    <row r="48" spans="1:55" s="158" customFormat="1" ht="52.8" x14ac:dyDescent="0.25">
      <c r="A48" s="171" t="s">
        <v>648</v>
      </c>
      <c r="B48" s="151" t="s">
        <v>218</v>
      </c>
      <c r="C48" s="156" t="s">
        <v>520</v>
      </c>
      <c r="D48" s="151" t="s">
        <v>512</v>
      </c>
      <c r="E48" s="151" t="s">
        <v>309</v>
      </c>
      <c r="F48" s="127" t="s">
        <v>309</v>
      </c>
      <c r="G48" s="176" t="s">
        <v>143</v>
      </c>
      <c r="H48" s="179" t="s">
        <v>473</v>
      </c>
      <c r="I48" s="151" t="s">
        <v>215</v>
      </c>
      <c r="J48" s="151" t="s">
        <v>309</v>
      </c>
      <c r="K48" s="180" t="s">
        <v>804</v>
      </c>
      <c r="L48" s="180" t="s">
        <v>803</v>
      </c>
      <c r="M48" s="175" t="str">
        <f>CONCATENATE(UKGas!$D$61, " at ",UKGas!$D$27,", for ",UKGas!$D$36,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row>
    <row r="49" spans="1:55" s="158" customFormat="1" ht="53.4" thickBot="1" x14ac:dyDescent="0.3">
      <c r="A49" s="247" t="s">
        <v>648</v>
      </c>
      <c r="B49" s="152" t="s">
        <v>218</v>
      </c>
      <c r="C49" s="159" t="s">
        <v>520</v>
      </c>
      <c r="D49" s="152" t="s">
        <v>512</v>
      </c>
      <c r="E49" s="152" t="s">
        <v>309</v>
      </c>
      <c r="F49" s="152" t="s">
        <v>309</v>
      </c>
      <c r="G49" s="192" t="s">
        <v>146</v>
      </c>
      <c r="H49" s="204" t="s">
        <v>473</v>
      </c>
      <c r="I49" s="152" t="s">
        <v>215</v>
      </c>
      <c r="J49" s="152" t="s">
        <v>309</v>
      </c>
      <c r="K49" s="182" t="s">
        <v>804</v>
      </c>
      <c r="L49" s="152" t="s">
        <v>803</v>
      </c>
      <c r="M49"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row>
    <row r="50" spans="1:55" s="268" customFormat="1" ht="52.8" x14ac:dyDescent="0.25">
      <c r="A50" s="308" t="s">
        <v>652</v>
      </c>
      <c r="B50" s="237" t="s">
        <v>218</v>
      </c>
      <c r="C50" s="236" t="s">
        <v>520</v>
      </c>
      <c r="D50" s="237" t="s">
        <v>214</v>
      </c>
      <c r="E50" s="237" t="s">
        <v>309</v>
      </c>
      <c r="F50" s="265" t="s">
        <v>309</v>
      </c>
      <c r="G50" s="266" t="s">
        <v>515</v>
      </c>
      <c r="H50" s="267" t="s">
        <v>134</v>
      </c>
      <c r="I50" s="237" t="s">
        <v>215</v>
      </c>
      <c r="J50" s="237" t="s">
        <v>309</v>
      </c>
      <c r="K50" s="238" t="s">
        <v>804</v>
      </c>
      <c r="L50" s="238" t="s">
        <v>803</v>
      </c>
      <c r="M50" s="242"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239"/>
      <c r="O50" s="239"/>
      <c r="P50" s="239"/>
      <c r="Q50" s="239"/>
      <c r="R50" s="239"/>
      <c r="S50" s="239"/>
      <c r="T50" s="239"/>
      <c r="U50" s="239"/>
      <c r="V50" s="239"/>
      <c r="W50" s="239"/>
      <c r="X50" s="239"/>
      <c r="Y50" s="239"/>
      <c r="Z50" s="239"/>
      <c r="AA50" s="239"/>
      <c r="AB50" s="239"/>
      <c r="AC50" s="239"/>
      <c r="AD50" s="239"/>
      <c r="AE50" s="239"/>
      <c r="AF50" s="239"/>
      <c r="AG50" s="239"/>
      <c r="AH50" s="239"/>
      <c r="AI50" s="239"/>
      <c r="AJ50" s="239"/>
      <c r="AK50" s="239"/>
      <c r="AL50" s="239"/>
      <c r="AM50" s="239"/>
      <c r="AN50" s="239"/>
      <c r="AO50" s="239"/>
      <c r="AP50" s="239"/>
      <c r="AQ50" s="239"/>
      <c r="AR50" s="239"/>
      <c r="AS50" s="239"/>
      <c r="AT50" s="239"/>
      <c r="AU50" s="239"/>
      <c r="AV50" s="239"/>
      <c r="AW50" s="239"/>
      <c r="AX50" s="239"/>
      <c r="AY50" s="239"/>
      <c r="AZ50" s="239"/>
      <c r="BA50" s="239"/>
      <c r="BB50" s="239"/>
      <c r="BC50" s="239"/>
    </row>
    <row r="51" spans="1:55" s="268" customFormat="1" ht="52.8" x14ac:dyDescent="0.25">
      <c r="A51" s="308" t="s">
        <v>652</v>
      </c>
      <c r="B51" s="237" t="s">
        <v>218</v>
      </c>
      <c r="C51" s="236" t="s">
        <v>520</v>
      </c>
      <c r="D51" s="237" t="s">
        <v>214</v>
      </c>
      <c r="E51" s="237" t="s">
        <v>309</v>
      </c>
      <c r="F51" s="265" t="s">
        <v>309</v>
      </c>
      <c r="G51" s="266" t="s">
        <v>476</v>
      </c>
      <c r="H51" s="267" t="s">
        <v>134</v>
      </c>
      <c r="I51" s="237" t="s">
        <v>215</v>
      </c>
      <c r="J51" s="237" t="s">
        <v>309</v>
      </c>
      <c r="K51" s="238" t="s">
        <v>804</v>
      </c>
      <c r="L51" s="238" t="s">
        <v>803</v>
      </c>
      <c r="M51" s="242"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239"/>
      <c r="O51" s="239"/>
      <c r="P51" s="239"/>
      <c r="Q51" s="239"/>
      <c r="R51" s="239"/>
      <c r="S51" s="239"/>
      <c r="T51" s="239"/>
      <c r="U51" s="239"/>
      <c r="V51" s="239"/>
      <c r="W51" s="239"/>
      <c r="X51" s="239"/>
      <c r="Y51" s="239"/>
      <c r="Z51" s="239"/>
      <c r="AA51" s="239"/>
      <c r="AB51" s="239"/>
      <c r="AC51" s="239"/>
      <c r="AD51" s="239"/>
      <c r="AE51" s="239"/>
      <c r="AF51" s="239"/>
      <c r="AG51" s="239"/>
      <c r="AH51" s="239"/>
      <c r="AI51" s="239"/>
      <c r="AJ51" s="239"/>
      <c r="AK51" s="239"/>
      <c r="AL51" s="239"/>
      <c r="AM51" s="239"/>
      <c r="AN51" s="239"/>
      <c r="AO51" s="239"/>
      <c r="AP51" s="239"/>
      <c r="AQ51" s="239"/>
      <c r="AR51" s="239"/>
      <c r="AS51" s="239"/>
      <c r="AT51" s="239"/>
      <c r="AU51" s="239"/>
      <c r="AV51" s="239"/>
      <c r="AW51" s="239"/>
      <c r="AX51" s="239"/>
      <c r="AY51" s="239"/>
      <c r="AZ51" s="239"/>
      <c r="BA51" s="239"/>
      <c r="BB51" s="239"/>
      <c r="BC51" s="239"/>
    </row>
    <row r="52" spans="1:55" s="268" customFormat="1" ht="52.8" x14ac:dyDescent="0.25">
      <c r="A52" s="308" t="s">
        <v>652</v>
      </c>
      <c r="B52" s="237" t="s">
        <v>218</v>
      </c>
      <c r="C52" s="236" t="s">
        <v>520</v>
      </c>
      <c r="D52" s="237" t="s">
        <v>214</v>
      </c>
      <c r="E52" s="237" t="s">
        <v>309</v>
      </c>
      <c r="F52" s="265" t="s">
        <v>309</v>
      </c>
      <c r="G52" s="266" t="s">
        <v>484</v>
      </c>
      <c r="H52" s="267" t="s">
        <v>134</v>
      </c>
      <c r="I52" s="237" t="s">
        <v>215</v>
      </c>
      <c r="J52" s="237" t="s">
        <v>309</v>
      </c>
      <c r="K52" s="238" t="s">
        <v>804</v>
      </c>
      <c r="L52" s="238" t="s">
        <v>803</v>
      </c>
      <c r="M52" s="242"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239"/>
      <c r="O52" s="239"/>
      <c r="P52" s="239"/>
      <c r="Q52" s="239"/>
      <c r="R52" s="239"/>
      <c r="S52" s="239"/>
      <c r="T52" s="239"/>
      <c r="U52" s="239"/>
      <c r="V52" s="239"/>
      <c r="W52" s="239"/>
      <c r="X52" s="239"/>
      <c r="Y52" s="239"/>
      <c r="Z52" s="239"/>
      <c r="AA52" s="239"/>
      <c r="AB52" s="239"/>
      <c r="AC52" s="239"/>
      <c r="AD52" s="239"/>
      <c r="AE52" s="239"/>
      <c r="AF52" s="239"/>
      <c r="AG52" s="239"/>
      <c r="AH52" s="239"/>
      <c r="AI52" s="239"/>
      <c r="AJ52" s="239"/>
      <c r="AK52" s="239"/>
      <c r="AL52" s="239"/>
      <c r="AM52" s="239"/>
      <c r="AN52" s="239"/>
      <c r="AO52" s="239"/>
      <c r="AP52" s="239"/>
      <c r="AQ52" s="239"/>
      <c r="AR52" s="239"/>
      <c r="AS52" s="239"/>
      <c r="AT52" s="239"/>
      <c r="AU52" s="239"/>
      <c r="AV52" s="239"/>
      <c r="AW52" s="239"/>
      <c r="AX52" s="239"/>
      <c r="AY52" s="239"/>
      <c r="AZ52" s="239"/>
      <c r="BA52" s="239"/>
      <c r="BB52" s="239"/>
      <c r="BC52" s="239"/>
    </row>
    <row r="53" spans="1:55" s="268" customFormat="1" ht="52.8" x14ac:dyDescent="0.25">
      <c r="A53" s="308" t="s">
        <v>652</v>
      </c>
      <c r="B53" s="237" t="s">
        <v>218</v>
      </c>
      <c r="C53" s="236" t="s">
        <v>520</v>
      </c>
      <c r="D53" s="237" t="s">
        <v>214</v>
      </c>
      <c r="E53" s="237" t="s">
        <v>309</v>
      </c>
      <c r="F53" s="265" t="s">
        <v>309</v>
      </c>
      <c r="G53" s="266" t="s">
        <v>475</v>
      </c>
      <c r="H53" s="267" t="s">
        <v>134</v>
      </c>
      <c r="I53" s="237" t="s">
        <v>215</v>
      </c>
      <c r="J53" s="237" t="s">
        <v>309</v>
      </c>
      <c r="K53" s="238" t="s">
        <v>804</v>
      </c>
      <c r="L53" s="238" t="s">
        <v>803</v>
      </c>
      <c r="M53" s="242"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239"/>
      <c r="O53" s="239"/>
      <c r="P53" s="239"/>
      <c r="Q53" s="239"/>
      <c r="R53" s="239"/>
      <c r="S53" s="239"/>
      <c r="T53" s="239"/>
      <c r="U53" s="239"/>
      <c r="V53" s="239"/>
      <c r="W53" s="239"/>
      <c r="X53" s="239"/>
      <c r="Y53" s="239"/>
      <c r="Z53" s="239"/>
      <c r="AA53" s="239"/>
      <c r="AB53" s="239"/>
      <c r="AC53" s="239"/>
      <c r="AD53" s="239"/>
      <c r="AE53" s="239"/>
      <c r="AF53" s="239"/>
      <c r="AG53" s="239"/>
      <c r="AH53" s="239"/>
      <c r="AI53" s="239"/>
      <c r="AJ53" s="239"/>
      <c r="AK53" s="239"/>
      <c r="AL53" s="239"/>
      <c r="AM53" s="239"/>
      <c r="AN53" s="239"/>
      <c r="AO53" s="239"/>
      <c r="AP53" s="239"/>
      <c r="AQ53" s="239"/>
      <c r="AR53" s="239"/>
      <c r="AS53" s="239"/>
      <c r="AT53" s="239"/>
      <c r="AU53" s="239"/>
      <c r="AV53" s="239"/>
      <c r="AW53" s="239"/>
      <c r="AX53" s="239"/>
      <c r="AY53" s="239"/>
      <c r="AZ53" s="239"/>
      <c r="BA53" s="239"/>
      <c r="BB53" s="239"/>
      <c r="BC53" s="239"/>
    </row>
    <row r="54" spans="1:55" s="268" customFormat="1" ht="52.8" x14ac:dyDescent="0.25">
      <c r="A54" s="309" t="s">
        <v>652</v>
      </c>
      <c r="B54" s="241" t="s">
        <v>218</v>
      </c>
      <c r="C54" s="240" t="s">
        <v>520</v>
      </c>
      <c r="D54" s="241" t="s">
        <v>214</v>
      </c>
      <c r="E54" s="241" t="s">
        <v>309</v>
      </c>
      <c r="F54" s="241" t="s">
        <v>309</v>
      </c>
      <c r="G54" s="269" t="s">
        <v>143</v>
      </c>
      <c r="H54" s="240" t="s">
        <v>134</v>
      </c>
      <c r="I54" s="241" t="s">
        <v>215</v>
      </c>
      <c r="J54" s="241" t="s">
        <v>309</v>
      </c>
      <c r="K54" s="270" t="s">
        <v>804</v>
      </c>
      <c r="L54" s="241" t="s">
        <v>803</v>
      </c>
      <c r="M54" s="242"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239"/>
      <c r="O54" s="239"/>
      <c r="P54" s="239"/>
      <c r="Q54" s="239"/>
      <c r="R54" s="239"/>
      <c r="S54" s="239"/>
      <c r="T54" s="239"/>
      <c r="U54" s="239"/>
      <c r="V54" s="239"/>
      <c r="W54" s="239"/>
      <c r="X54" s="239"/>
      <c r="Y54" s="239"/>
      <c r="Z54" s="239"/>
      <c r="AA54" s="239"/>
      <c r="AB54" s="239"/>
      <c r="AC54" s="239"/>
      <c r="AD54" s="239"/>
      <c r="AE54" s="239"/>
      <c r="AF54" s="239"/>
      <c r="AG54" s="239"/>
      <c r="AH54" s="239"/>
      <c r="AI54" s="239"/>
      <c r="AJ54" s="239"/>
      <c r="AK54" s="239"/>
      <c r="AL54" s="239"/>
      <c r="AM54" s="239"/>
      <c r="AN54" s="239"/>
      <c r="AO54" s="239"/>
      <c r="AP54" s="239"/>
      <c r="AQ54" s="239"/>
      <c r="AR54" s="239"/>
      <c r="AS54" s="239"/>
      <c r="AT54" s="239"/>
      <c r="AU54" s="239"/>
      <c r="AV54" s="239"/>
      <c r="AW54" s="239"/>
      <c r="AX54" s="239"/>
      <c r="AY54" s="239"/>
      <c r="AZ54" s="239"/>
      <c r="BA54" s="239"/>
      <c r="BB54" s="239"/>
      <c r="BC54" s="239"/>
    </row>
    <row r="55" spans="1:55" s="268" customFormat="1" ht="52.8" x14ac:dyDescent="0.25">
      <c r="A55" s="310" t="s">
        <v>652</v>
      </c>
      <c r="B55" s="237" t="s">
        <v>218</v>
      </c>
      <c r="C55" s="236" t="s">
        <v>520</v>
      </c>
      <c r="D55" s="237" t="s">
        <v>214</v>
      </c>
      <c r="E55" s="237" t="s">
        <v>309</v>
      </c>
      <c r="F55" s="265" t="s">
        <v>309</v>
      </c>
      <c r="G55" s="271" t="s">
        <v>144</v>
      </c>
      <c r="H55" s="267" t="s">
        <v>134</v>
      </c>
      <c r="I55" s="237" t="s">
        <v>215</v>
      </c>
      <c r="J55" s="237" t="s">
        <v>309</v>
      </c>
      <c r="K55" s="238" t="s">
        <v>804</v>
      </c>
      <c r="L55" s="238" t="s">
        <v>803</v>
      </c>
      <c r="M55" s="242"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239"/>
      <c r="O55" s="239"/>
      <c r="P55" s="239"/>
      <c r="Q55" s="239"/>
      <c r="R55" s="239"/>
      <c r="S55" s="239"/>
      <c r="T55" s="239"/>
      <c r="U55" s="239"/>
      <c r="V55" s="239"/>
      <c r="W55" s="239"/>
      <c r="X55" s="239"/>
      <c r="Y55" s="239"/>
      <c r="Z55" s="239"/>
      <c r="AA55" s="239"/>
      <c r="AB55" s="239"/>
      <c r="AC55" s="239"/>
      <c r="AD55" s="239"/>
      <c r="AE55" s="239"/>
      <c r="AF55" s="239"/>
      <c r="AG55" s="239"/>
      <c r="AH55" s="239"/>
      <c r="AI55" s="239"/>
      <c r="AJ55" s="239"/>
      <c r="AK55" s="239"/>
      <c r="AL55" s="239"/>
      <c r="AM55" s="239"/>
      <c r="AN55" s="239"/>
      <c r="AO55" s="239"/>
      <c r="AP55" s="239"/>
      <c r="AQ55" s="239"/>
      <c r="AR55" s="239"/>
      <c r="AS55" s="239"/>
      <c r="AT55" s="239"/>
      <c r="AU55" s="239"/>
      <c r="AV55" s="239"/>
      <c r="AW55" s="239"/>
      <c r="AX55" s="239"/>
      <c r="AY55" s="239"/>
      <c r="AZ55" s="239"/>
      <c r="BA55" s="239"/>
      <c r="BB55" s="239"/>
      <c r="BC55" s="239"/>
    </row>
    <row r="56" spans="1:55" s="268" customFormat="1" ht="52.8" x14ac:dyDescent="0.25">
      <c r="A56" s="308" t="s">
        <v>652</v>
      </c>
      <c r="B56" s="237" t="s">
        <v>218</v>
      </c>
      <c r="C56" s="236" t="s">
        <v>520</v>
      </c>
      <c r="D56" s="237" t="s">
        <v>214</v>
      </c>
      <c r="E56" s="237" t="s">
        <v>309</v>
      </c>
      <c r="F56" s="265" t="s">
        <v>309</v>
      </c>
      <c r="G56" s="271" t="s">
        <v>86</v>
      </c>
      <c r="H56" s="236" t="s">
        <v>134</v>
      </c>
      <c r="I56" s="237" t="s">
        <v>215</v>
      </c>
      <c r="J56" s="237" t="s">
        <v>309</v>
      </c>
      <c r="K56" s="238" t="s">
        <v>804</v>
      </c>
      <c r="L56" s="238" t="s">
        <v>803</v>
      </c>
      <c r="M56" s="242"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239"/>
      <c r="O56" s="239"/>
      <c r="P56" s="239"/>
      <c r="Q56" s="239"/>
      <c r="R56" s="239"/>
      <c r="S56" s="239"/>
      <c r="T56" s="239"/>
      <c r="U56" s="239"/>
      <c r="V56" s="239"/>
      <c r="W56" s="239"/>
      <c r="X56" s="239"/>
      <c r="Y56" s="239"/>
      <c r="Z56" s="239"/>
      <c r="AA56" s="239"/>
      <c r="AB56" s="239"/>
      <c r="AC56" s="239"/>
      <c r="AD56" s="239"/>
      <c r="AE56" s="239"/>
      <c r="AF56" s="239"/>
      <c r="AG56" s="239"/>
      <c r="AH56" s="239"/>
      <c r="AI56" s="239"/>
      <c r="AJ56" s="239"/>
      <c r="AK56" s="239"/>
      <c r="AL56" s="239"/>
      <c r="AM56" s="239"/>
      <c r="AN56" s="239"/>
      <c r="AO56" s="239"/>
      <c r="AP56" s="239"/>
      <c r="AQ56" s="239"/>
      <c r="AR56" s="239"/>
      <c r="AS56" s="239"/>
      <c r="AT56" s="239"/>
      <c r="AU56" s="239"/>
      <c r="AV56" s="239"/>
      <c r="AW56" s="239"/>
      <c r="AX56" s="239"/>
      <c r="AY56" s="239"/>
      <c r="AZ56" s="239"/>
      <c r="BA56" s="239"/>
      <c r="BB56" s="239"/>
      <c r="BC56" s="239"/>
    </row>
    <row r="57" spans="1:55" s="268" customFormat="1" ht="52.8" x14ac:dyDescent="0.25">
      <c r="A57" s="308" t="s">
        <v>652</v>
      </c>
      <c r="B57" s="237" t="s">
        <v>218</v>
      </c>
      <c r="C57" s="236" t="s">
        <v>520</v>
      </c>
      <c r="D57" s="237" t="s">
        <v>214</v>
      </c>
      <c r="E57" s="237" t="s">
        <v>309</v>
      </c>
      <c r="F57" s="265" t="s">
        <v>309</v>
      </c>
      <c r="G57" s="271" t="s">
        <v>29</v>
      </c>
      <c r="H57" s="236" t="s">
        <v>134</v>
      </c>
      <c r="I57" s="237" t="s">
        <v>215</v>
      </c>
      <c r="J57" s="237" t="s">
        <v>309</v>
      </c>
      <c r="K57" s="238" t="s">
        <v>804</v>
      </c>
      <c r="L57" s="238" t="s">
        <v>803</v>
      </c>
      <c r="M57" s="242"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239"/>
      <c r="O57" s="239"/>
      <c r="P57" s="239"/>
      <c r="Q57" s="239"/>
      <c r="R57" s="239"/>
      <c r="S57" s="239"/>
      <c r="T57" s="239"/>
      <c r="U57" s="239"/>
      <c r="V57" s="239"/>
      <c r="W57" s="239"/>
      <c r="X57" s="239"/>
      <c r="Y57" s="239"/>
      <c r="Z57" s="239"/>
      <c r="AA57" s="239"/>
      <c r="AB57" s="239"/>
      <c r="AC57" s="239"/>
      <c r="AD57" s="239"/>
      <c r="AE57" s="239"/>
      <c r="AF57" s="239"/>
      <c r="AG57" s="239"/>
      <c r="AH57" s="239"/>
      <c r="AI57" s="239"/>
      <c r="AJ57" s="239"/>
      <c r="AK57" s="239"/>
      <c r="AL57" s="239"/>
      <c r="AM57" s="239"/>
      <c r="AN57" s="239"/>
      <c r="AO57" s="239"/>
      <c r="AP57" s="239"/>
      <c r="AQ57" s="239"/>
      <c r="AR57" s="239"/>
      <c r="AS57" s="239"/>
      <c r="AT57" s="239"/>
      <c r="AU57" s="239"/>
      <c r="AV57" s="239"/>
      <c r="AW57" s="239"/>
      <c r="AX57" s="239"/>
      <c r="AY57" s="239"/>
      <c r="AZ57" s="239"/>
      <c r="BA57" s="239"/>
      <c r="BB57" s="239"/>
      <c r="BC57" s="239"/>
    </row>
    <row r="58" spans="1:55" s="268" customFormat="1" ht="52.8" x14ac:dyDescent="0.25">
      <c r="A58" s="309" t="s">
        <v>652</v>
      </c>
      <c r="B58" s="241" t="s">
        <v>218</v>
      </c>
      <c r="C58" s="240" t="s">
        <v>520</v>
      </c>
      <c r="D58" s="241" t="s">
        <v>214</v>
      </c>
      <c r="E58" s="241" t="s">
        <v>309</v>
      </c>
      <c r="F58" s="241" t="s">
        <v>309</v>
      </c>
      <c r="G58" s="269" t="s">
        <v>146</v>
      </c>
      <c r="H58" s="240" t="s">
        <v>134</v>
      </c>
      <c r="I58" s="241" t="s">
        <v>215</v>
      </c>
      <c r="J58" s="241" t="s">
        <v>309</v>
      </c>
      <c r="K58" s="270" t="s">
        <v>804</v>
      </c>
      <c r="L58" s="241" t="s">
        <v>803</v>
      </c>
      <c r="M58" s="242"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239"/>
      <c r="O58" s="239"/>
      <c r="P58" s="239"/>
      <c r="Q58" s="239"/>
      <c r="R58" s="239"/>
      <c r="S58" s="239"/>
      <c r="T58" s="239"/>
      <c r="U58" s="239"/>
      <c r="V58" s="239"/>
      <c r="W58" s="239"/>
      <c r="X58" s="239"/>
      <c r="Y58" s="239"/>
      <c r="Z58" s="239"/>
      <c r="AA58" s="239"/>
      <c r="AB58" s="239"/>
      <c r="AC58" s="239"/>
      <c r="AD58" s="239"/>
      <c r="AE58" s="239"/>
      <c r="AF58" s="239"/>
      <c r="AG58" s="239"/>
      <c r="AH58" s="239"/>
      <c r="AI58" s="239"/>
      <c r="AJ58" s="239"/>
      <c r="AK58" s="239"/>
      <c r="AL58" s="239"/>
      <c r="AM58" s="239"/>
      <c r="AN58" s="239"/>
      <c r="AO58" s="239"/>
      <c r="AP58" s="239"/>
      <c r="AQ58" s="239"/>
      <c r="AR58" s="239"/>
      <c r="AS58" s="239"/>
      <c r="AT58" s="239"/>
      <c r="AU58" s="239"/>
      <c r="AV58" s="239"/>
      <c r="AW58" s="239"/>
      <c r="AX58" s="239"/>
      <c r="AY58" s="239"/>
      <c r="AZ58" s="239"/>
      <c r="BA58" s="239"/>
      <c r="BB58" s="239"/>
      <c r="BC58" s="239"/>
    </row>
    <row r="59" spans="1:55" s="268" customFormat="1" ht="66" x14ac:dyDescent="0.25">
      <c r="A59" s="308" t="s">
        <v>652</v>
      </c>
      <c r="B59" s="237" t="s">
        <v>218</v>
      </c>
      <c r="C59" s="236" t="s">
        <v>520</v>
      </c>
      <c r="D59" s="237" t="s">
        <v>509</v>
      </c>
      <c r="E59" s="237" t="s">
        <v>92</v>
      </c>
      <c r="F59" s="265" t="s">
        <v>309</v>
      </c>
      <c r="G59" s="266" t="s">
        <v>475</v>
      </c>
      <c r="H59" s="267" t="s">
        <v>134</v>
      </c>
      <c r="I59" s="237" t="s">
        <v>215</v>
      </c>
      <c r="J59" s="237" t="s">
        <v>309</v>
      </c>
      <c r="K59" s="238" t="s">
        <v>804</v>
      </c>
      <c r="L59" s="238" t="s">
        <v>803</v>
      </c>
      <c r="M59" s="311" t="str">
        <f>UKGas!$D$58&amp;" at "&amp;ContGas!$C$30&amp;" for "&amp;ContGas!$C$43&amp;"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239"/>
      <c r="O59" s="239"/>
      <c r="P59" s="239"/>
      <c r="Q59" s="239"/>
      <c r="R59" s="239"/>
      <c r="S59" s="239"/>
      <c r="T59" s="239"/>
      <c r="U59" s="239"/>
      <c r="V59" s="239"/>
      <c r="W59" s="239"/>
      <c r="X59" s="239"/>
      <c r="Y59" s="239"/>
      <c r="Z59" s="239"/>
      <c r="AA59" s="239"/>
      <c r="AB59" s="239"/>
      <c r="AC59" s="239"/>
      <c r="AD59" s="239"/>
      <c r="AE59" s="239"/>
      <c r="AF59" s="239"/>
      <c r="AG59" s="239"/>
      <c r="AH59" s="239"/>
      <c r="AI59" s="239"/>
      <c r="AJ59" s="239"/>
      <c r="AK59" s="239"/>
      <c r="AL59" s="239"/>
      <c r="AM59" s="239"/>
      <c r="AN59" s="239"/>
      <c r="AO59" s="239"/>
      <c r="AP59" s="239"/>
      <c r="AQ59" s="239"/>
      <c r="AR59" s="239"/>
      <c r="AS59" s="239"/>
      <c r="AT59" s="239"/>
      <c r="AU59" s="239"/>
      <c r="AV59" s="239"/>
      <c r="AW59" s="239"/>
      <c r="AX59" s="239"/>
      <c r="AY59" s="239"/>
      <c r="AZ59" s="239"/>
      <c r="BA59" s="239"/>
      <c r="BB59" s="239"/>
      <c r="BC59" s="239"/>
    </row>
    <row r="60" spans="1:55" s="268" customFormat="1" ht="66" x14ac:dyDescent="0.25">
      <c r="A60" s="308" t="s">
        <v>652</v>
      </c>
      <c r="B60" s="237" t="s">
        <v>218</v>
      </c>
      <c r="C60" s="236" t="s">
        <v>520</v>
      </c>
      <c r="D60" s="237" t="s">
        <v>509</v>
      </c>
      <c r="E60" s="237" t="s">
        <v>799</v>
      </c>
      <c r="F60" s="265" t="s">
        <v>309</v>
      </c>
      <c r="G60" s="266" t="s">
        <v>475</v>
      </c>
      <c r="H60" s="267" t="s">
        <v>134</v>
      </c>
      <c r="I60" s="237" t="s">
        <v>215</v>
      </c>
      <c r="J60" s="237" t="s">
        <v>309</v>
      </c>
      <c r="K60" s="238" t="s">
        <v>804</v>
      </c>
      <c r="L60" s="238" t="s">
        <v>803</v>
      </c>
      <c r="M60" s="311" t="str">
        <f>UKGas!$D$59&amp;" at "&amp;ContGas!$C$30&amp;" for "&amp;ContGas!$C$43&amp;"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39"/>
      <c r="AM60" s="239"/>
      <c r="AN60" s="239"/>
      <c r="AO60" s="239"/>
      <c r="AP60" s="239"/>
      <c r="AQ60" s="239"/>
      <c r="AR60" s="239"/>
      <c r="AS60" s="239"/>
      <c r="AT60" s="239"/>
      <c r="AU60" s="239"/>
      <c r="AV60" s="239"/>
      <c r="AW60" s="239"/>
      <c r="AX60" s="239"/>
      <c r="AY60" s="239"/>
      <c r="AZ60" s="239"/>
      <c r="BA60" s="239"/>
      <c r="BB60" s="239"/>
      <c r="BC60" s="239"/>
    </row>
    <row r="61" spans="1:55" s="268" customFormat="1" ht="66" x14ac:dyDescent="0.25">
      <c r="A61" s="308" t="s">
        <v>652</v>
      </c>
      <c r="B61" s="237" t="s">
        <v>218</v>
      </c>
      <c r="C61" s="236" t="s">
        <v>520</v>
      </c>
      <c r="D61" s="237" t="s">
        <v>509</v>
      </c>
      <c r="E61" s="237" t="s">
        <v>92</v>
      </c>
      <c r="F61" s="265" t="s">
        <v>309</v>
      </c>
      <c r="G61" s="271" t="s">
        <v>143</v>
      </c>
      <c r="H61" s="267" t="s">
        <v>134</v>
      </c>
      <c r="I61" s="237" t="s">
        <v>215</v>
      </c>
      <c r="J61" s="237" t="s">
        <v>309</v>
      </c>
      <c r="K61" s="238" t="s">
        <v>804</v>
      </c>
      <c r="L61" s="238" t="s">
        <v>803</v>
      </c>
      <c r="M61" s="311" t="str">
        <f>UKGas!$D$58&amp;" at "&amp;ContGas!$C$30&amp;" for "&amp;ContGas!$C$33&amp;"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39"/>
      <c r="AM61" s="239"/>
      <c r="AN61" s="239"/>
      <c r="AO61" s="239"/>
      <c r="AP61" s="239"/>
      <c r="AQ61" s="239"/>
      <c r="AR61" s="239"/>
      <c r="AS61" s="239"/>
      <c r="AT61" s="239"/>
      <c r="AU61" s="239"/>
      <c r="AV61" s="239"/>
      <c r="AW61" s="239"/>
      <c r="AX61" s="239"/>
      <c r="AY61" s="239"/>
      <c r="AZ61" s="239"/>
      <c r="BA61" s="239"/>
      <c r="BB61" s="239"/>
      <c r="BC61" s="239"/>
    </row>
    <row r="62" spans="1:55" s="268" customFormat="1" ht="66" x14ac:dyDescent="0.25">
      <c r="A62" s="308" t="s">
        <v>652</v>
      </c>
      <c r="B62" s="237" t="s">
        <v>218</v>
      </c>
      <c r="C62" s="236" t="s">
        <v>520</v>
      </c>
      <c r="D62" s="237" t="s">
        <v>509</v>
      </c>
      <c r="E62" s="237" t="s">
        <v>799</v>
      </c>
      <c r="F62" s="265" t="s">
        <v>309</v>
      </c>
      <c r="G62" s="271" t="s">
        <v>143</v>
      </c>
      <c r="H62" s="267" t="s">
        <v>134</v>
      </c>
      <c r="I62" s="237" t="s">
        <v>215</v>
      </c>
      <c r="J62" s="237" t="s">
        <v>309</v>
      </c>
      <c r="K62" s="238" t="s">
        <v>804</v>
      </c>
      <c r="L62" s="238" t="s">
        <v>803</v>
      </c>
      <c r="M62" s="311" t="str">
        <f>UKGas!$D$59&amp;" at "&amp;ContGas!$C$30&amp;" for "&amp;ContGas!$C$33&amp;"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239"/>
      <c r="AW62" s="239"/>
      <c r="AX62" s="239"/>
      <c r="AY62" s="239"/>
      <c r="AZ62" s="239"/>
      <c r="BA62" s="239"/>
      <c r="BB62" s="239"/>
      <c r="BC62" s="239"/>
    </row>
    <row r="63" spans="1:55" s="268" customFormat="1" ht="52.8" x14ac:dyDescent="0.25">
      <c r="A63" s="308" t="s">
        <v>652</v>
      </c>
      <c r="B63" s="237" t="s">
        <v>218</v>
      </c>
      <c r="C63" s="236" t="s">
        <v>520</v>
      </c>
      <c r="D63" s="237" t="s">
        <v>509</v>
      </c>
      <c r="E63" s="237" t="s">
        <v>92</v>
      </c>
      <c r="F63" s="265" t="s">
        <v>309</v>
      </c>
      <c r="G63" s="271" t="s">
        <v>144</v>
      </c>
      <c r="H63" s="267" t="s">
        <v>134</v>
      </c>
      <c r="I63" s="237" t="s">
        <v>215</v>
      </c>
      <c r="J63" s="237" t="s">
        <v>309</v>
      </c>
      <c r="K63" s="238" t="s">
        <v>804</v>
      </c>
      <c r="L63" s="238" t="s">
        <v>803</v>
      </c>
      <c r="M63" s="311" t="str">
        <f>UKGas!$D$58&amp;" at "&amp;ContGas!$C$30&amp;" for "&amp;ContGas!$C$34&amp;"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39"/>
      <c r="AM63" s="239"/>
      <c r="AN63" s="239"/>
      <c r="AO63" s="239"/>
      <c r="AP63" s="239"/>
      <c r="AQ63" s="239"/>
      <c r="AR63" s="239"/>
      <c r="AS63" s="239"/>
      <c r="AT63" s="239"/>
      <c r="AU63" s="239"/>
      <c r="AV63" s="239"/>
      <c r="AW63" s="239"/>
      <c r="AX63" s="239"/>
      <c r="AY63" s="239"/>
      <c r="AZ63" s="239"/>
      <c r="BA63" s="239"/>
      <c r="BB63" s="239"/>
      <c r="BC63" s="239"/>
    </row>
    <row r="64" spans="1:55" s="268" customFormat="1" ht="52.8" x14ac:dyDescent="0.25">
      <c r="A64" s="308" t="s">
        <v>652</v>
      </c>
      <c r="B64" s="237" t="s">
        <v>218</v>
      </c>
      <c r="C64" s="236" t="s">
        <v>520</v>
      </c>
      <c r="D64" s="237" t="s">
        <v>509</v>
      </c>
      <c r="E64" s="237" t="s">
        <v>799</v>
      </c>
      <c r="F64" s="265" t="s">
        <v>309</v>
      </c>
      <c r="G64" s="271" t="s">
        <v>144</v>
      </c>
      <c r="H64" s="267" t="s">
        <v>134</v>
      </c>
      <c r="I64" s="237" t="s">
        <v>215</v>
      </c>
      <c r="J64" s="237" t="s">
        <v>309</v>
      </c>
      <c r="K64" s="238" t="s">
        <v>804</v>
      </c>
      <c r="L64" s="238" t="s">
        <v>803</v>
      </c>
      <c r="M64" s="311" t="str">
        <f>UKGas!$D$59&amp;" at "&amp;ContGas!$C$30&amp;" for "&amp;ContGas!$C$34&amp;"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239"/>
      <c r="AR64" s="239"/>
      <c r="AS64" s="239"/>
      <c r="AT64" s="239"/>
      <c r="AU64" s="239"/>
      <c r="AV64" s="239"/>
      <c r="AW64" s="239"/>
      <c r="AX64" s="239"/>
      <c r="AY64" s="239"/>
      <c r="AZ64" s="239"/>
      <c r="BA64" s="239"/>
      <c r="BB64" s="239"/>
      <c r="BC64" s="239"/>
    </row>
    <row r="65" spans="1:55" s="268" customFormat="1" ht="66" x14ac:dyDescent="0.25">
      <c r="A65" s="308" t="s">
        <v>652</v>
      </c>
      <c r="B65" s="237" t="s">
        <v>218</v>
      </c>
      <c r="C65" s="236" t="s">
        <v>520</v>
      </c>
      <c r="D65" s="237" t="s">
        <v>509</v>
      </c>
      <c r="E65" s="238" t="s">
        <v>92</v>
      </c>
      <c r="F65" s="237" t="s">
        <v>309</v>
      </c>
      <c r="G65" s="271" t="s">
        <v>146</v>
      </c>
      <c r="H65" s="267" t="s">
        <v>134</v>
      </c>
      <c r="I65" s="237" t="s">
        <v>215</v>
      </c>
      <c r="J65" s="237" t="s">
        <v>309</v>
      </c>
      <c r="K65" s="238" t="s">
        <v>804</v>
      </c>
      <c r="L65" s="238" t="s">
        <v>803</v>
      </c>
      <c r="M65" s="311" t="str">
        <f>UKGas!$D$58&amp;" at "&amp;ContGas!$C$30&amp;" for "&amp;ContGas!$C$44&amp;"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239"/>
      <c r="O65" s="239"/>
      <c r="P65" s="239"/>
      <c r="Q65" s="239"/>
      <c r="R65" s="239"/>
      <c r="S65" s="239"/>
      <c r="T65" s="239"/>
      <c r="U65" s="239"/>
      <c r="V65" s="239"/>
      <c r="W65" s="239"/>
      <c r="X65" s="239"/>
      <c r="Y65" s="239"/>
      <c r="Z65" s="239"/>
      <c r="AA65" s="239"/>
      <c r="AB65" s="239"/>
      <c r="AC65" s="239"/>
      <c r="AD65" s="239"/>
      <c r="AE65" s="239"/>
      <c r="AF65" s="239"/>
      <c r="AG65" s="239"/>
      <c r="AH65" s="239"/>
      <c r="AI65" s="239"/>
      <c r="AJ65" s="239"/>
      <c r="AK65" s="239"/>
      <c r="AL65" s="239"/>
      <c r="AM65" s="239"/>
      <c r="AN65" s="239"/>
      <c r="AO65" s="239"/>
      <c r="AP65" s="239"/>
      <c r="AQ65" s="239"/>
      <c r="AR65" s="239"/>
      <c r="AS65" s="239"/>
      <c r="AT65" s="239"/>
      <c r="AU65" s="239"/>
      <c r="AV65" s="239"/>
      <c r="AW65" s="239"/>
      <c r="AX65" s="239"/>
      <c r="AY65" s="239"/>
      <c r="AZ65" s="239"/>
      <c r="BA65" s="239"/>
      <c r="BB65" s="239"/>
      <c r="BC65" s="239"/>
    </row>
    <row r="66" spans="1:55" s="268" customFormat="1" ht="66" x14ac:dyDescent="0.25">
      <c r="A66" s="309" t="s">
        <v>652</v>
      </c>
      <c r="B66" s="241" t="s">
        <v>218</v>
      </c>
      <c r="C66" s="240" t="s">
        <v>520</v>
      </c>
      <c r="D66" s="241" t="s">
        <v>509</v>
      </c>
      <c r="E66" s="241" t="s">
        <v>799</v>
      </c>
      <c r="F66" s="241" t="s">
        <v>309</v>
      </c>
      <c r="G66" s="269" t="s">
        <v>146</v>
      </c>
      <c r="H66" s="272" t="s">
        <v>134</v>
      </c>
      <c r="I66" s="241" t="s">
        <v>215</v>
      </c>
      <c r="J66" s="241" t="s">
        <v>309</v>
      </c>
      <c r="K66" s="270" t="s">
        <v>804</v>
      </c>
      <c r="L66" s="241" t="s">
        <v>803</v>
      </c>
      <c r="M66" s="311" t="str">
        <f>UKGas!$D$59&amp;" at "&amp;ContGas!$C$30&amp;" for "&amp;ContGas!$C$44&amp;"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39"/>
      <c r="AM66" s="239"/>
      <c r="AN66" s="239"/>
      <c r="AO66" s="239"/>
      <c r="AP66" s="239"/>
      <c r="AQ66" s="239"/>
      <c r="AR66" s="239"/>
      <c r="AS66" s="239"/>
      <c r="AT66" s="239"/>
      <c r="AU66" s="239"/>
      <c r="AV66" s="239"/>
      <c r="AW66" s="239"/>
      <c r="AX66" s="239"/>
      <c r="AY66" s="239"/>
      <c r="AZ66" s="239"/>
      <c r="BA66" s="239"/>
      <c r="BB66" s="239"/>
      <c r="BC66" s="239"/>
    </row>
    <row r="67" spans="1:55" s="268" customFormat="1" ht="79.2" x14ac:dyDescent="0.25">
      <c r="A67" s="310" t="s">
        <v>652</v>
      </c>
      <c r="B67" s="237" t="s">
        <v>218</v>
      </c>
      <c r="C67" s="236" t="s">
        <v>520</v>
      </c>
      <c r="D67" s="237" t="s">
        <v>307</v>
      </c>
      <c r="E67" s="237" t="s">
        <v>309</v>
      </c>
      <c r="F67" s="265" t="s">
        <v>309</v>
      </c>
      <c r="G67" s="271" t="s">
        <v>144</v>
      </c>
      <c r="H67" s="267" t="s">
        <v>134</v>
      </c>
      <c r="I67" s="237" t="s">
        <v>309</v>
      </c>
      <c r="J67" s="237" t="s">
        <v>309</v>
      </c>
      <c r="K67" s="238" t="s">
        <v>804</v>
      </c>
      <c r="L67" s="238" t="s">
        <v>803</v>
      </c>
      <c r="M67" s="311" t="str">
        <f>UKGas!$D$60&amp;" at "&amp;ContGas!$C$30&amp;" for "&amp;ContGas!$C$34&amp;" quoted in "&amp;UKGas!$D$71&amp;" per "&amp;UKGas!E66</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v>
      </c>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239"/>
      <c r="AO67" s="239"/>
      <c r="AP67" s="239"/>
      <c r="AQ67" s="239"/>
      <c r="AR67" s="239"/>
      <c r="AS67" s="239"/>
      <c r="AT67" s="239"/>
      <c r="AU67" s="239"/>
      <c r="AV67" s="239"/>
      <c r="AW67" s="239"/>
      <c r="AX67" s="239"/>
      <c r="AY67" s="239"/>
      <c r="AZ67" s="239"/>
      <c r="BA67" s="239"/>
      <c r="BB67" s="239"/>
      <c r="BC67" s="239"/>
    </row>
    <row r="68" spans="1:55" s="268" customFormat="1" ht="66" x14ac:dyDescent="0.25">
      <c r="A68" s="308" t="s">
        <v>652</v>
      </c>
      <c r="B68" s="237" t="s">
        <v>218</v>
      </c>
      <c r="C68" s="236" t="s">
        <v>520</v>
      </c>
      <c r="D68" s="237" t="s">
        <v>307</v>
      </c>
      <c r="E68" s="237" t="s">
        <v>309</v>
      </c>
      <c r="F68" s="265" t="s">
        <v>309</v>
      </c>
      <c r="G68" s="271" t="s">
        <v>86</v>
      </c>
      <c r="H68" s="267" t="s">
        <v>134</v>
      </c>
      <c r="I68" s="237" t="s">
        <v>309</v>
      </c>
      <c r="J68" s="237" t="s">
        <v>309</v>
      </c>
      <c r="K68" s="238" t="s">
        <v>804</v>
      </c>
      <c r="L68" s="238" t="s">
        <v>803</v>
      </c>
      <c r="M68" s="311" t="str">
        <f>UKGas!$D$60&amp;" at "&amp;ContGas!$C$30&amp;" for "&amp;ContGas!D38&amp;" quoted in "&amp;UKGas!$D$71&amp;" per "&amp;UKGas!E67</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8" s="239"/>
      <c r="O68" s="239"/>
      <c r="P68" s="239"/>
      <c r="Q68" s="239"/>
      <c r="R68" s="239"/>
      <c r="S68" s="239"/>
      <c r="T68" s="239"/>
      <c r="U68" s="239"/>
      <c r="V68" s="239"/>
      <c r="W68" s="239"/>
      <c r="X68" s="239"/>
      <c r="Y68" s="239"/>
      <c r="Z68" s="239"/>
      <c r="AA68" s="239"/>
      <c r="AB68" s="239"/>
      <c r="AC68" s="239"/>
      <c r="AD68" s="239"/>
      <c r="AE68" s="239"/>
      <c r="AF68" s="239"/>
      <c r="AG68" s="239"/>
      <c r="AH68" s="239"/>
      <c r="AI68" s="239"/>
      <c r="AJ68" s="239"/>
      <c r="AK68" s="239"/>
      <c r="AL68" s="239"/>
      <c r="AM68" s="239"/>
      <c r="AN68" s="239"/>
      <c r="AO68" s="239"/>
      <c r="AP68" s="239"/>
      <c r="AQ68" s="239"/>
      <c r="AR68" s="239"/>
      <c r="AS68" s="239"/>
      <c r="AT68" s="239"/>
      <c r="AU68" s="239"/>
      <c r="AV68" s="239"/>
      <c r="AW68" s="239"/>
      <c r="AX68" s="239"/>
      <c r="AY68" s="239"/>
      <c r="AZ68" s="239"/>
      <c r="BA68" s="239"/>
      <c r="BB68" s="239"/>
      <c r="BC68" s="239"/>
    </row>
    <row r="69" spans="1:55" s="268" customFormat="1" ht="66" x14ac:dyDescent="0.25">
      <c r="A69" s="309" t="s">
        <v>652</v>
      </c>
      <c r="B69" s="241" t="s">
        <v>218</v>
      </c>
      <c r="C69" s="240" t="s">
        <v>520</v>
      </c>
      <c r="D69" s="241" t="s">
        <v>307</v>
      </c>
      <c r="E69" s="241" t="s">
        <v>309</v>
      </c>
      <c r="F69" s="241" t="s">
        <v>309</v>
      </c>
      <c r="G69" s="269" t="s">
        <v>29</v>
      </c>
      <c r="H69" s="272" t="s">
        <v>134</v>
      </c>
      <c r="I69" s="241" t="s">
        <v>309</v>
      </c>
      <c r="J69" s="241" t="s">
        <v>309</v>
      </c>
      <c r="K69" s="270" t="s">
        <v>804</v>
      </c>
      <c r="L69" s="241" t="s">
        <v>803</v>
      </c>
      <c r="M69" s="311" t="str">
        <f>UKGas!$D$60&amp;" at "&amp;ContGas!$C$30&amp;" for "&amp;ContGas!D39&amp;" quoted in "&amp;UKGas!$D$71&amp;" per "&amp;UKGas!E68</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9" s="239"/>
      <c r="O69" s="239"/>
      <c r="P69" s="239"/>
      <c r="Q69" s="239"/>
      <c r="R69" s="239"/>
      <c r="S69" s="239"/>
      <c r="T69" s="239"/>
      <c r="U69" s="239"/>
      <c r="V69" s="239"/>
      <c r="W69" s="239"/>
      <c r="X69" s="239"/>
      <c r="Y69" s="239"/>
      <c r="Z69" s="239"/>
      <c r="AA69" s="239"/>
      <c r="AB69" s="239"/>
      <c r="AC69" s="239"/>
      <c r="AD69" s="239"/>
      <c r="AE69" s="239"/>
      <c r="AF69" s="239"/>
      <c r="AG69" s="239"/>
      <c r="AH69" s="239"/>
      <c r="AI69" s="239"/>
      <c r="AJ69" s="239"/>
      <c r="AK69" s="239"/>
      <c r="AL69" s="239"/>
      <c r="AM69" s="239"/>
      <c r="AN69" s="239"/>
      <c r="AO69" s="239"/>
      <c r="AP69" s="239"/>
      <c r="AQ69" s="239"/>
      <c r="AR69" s="239"/>
      <c r="AS69" s="239"/>
      <c r="AT69" s="239"/>
      <c r="AU69" s="239"/>
      <c r="AV69" s="239"/>
      <c r="AW69" s="239"/>
      <c r="AX69" s="239"/>
      <c r="AY69" s="239"/>
      <c r="AZ69" s="239"/>
      <c r="BA69" s="239"/>
      <c r="BB69" s="239"/>
      <c r="BC69" s="239"/>
    </row>
    <row r="70" spans="1:55" s="268" customFormat="1" ht="52.8" x14ac:dyDescent="0.25">
      <c r="A70" s="308" t="s">
        <v>652</v>
      </c>
      <c r="B70" s="237" t="s">
        <v>218</v>
      </c>
      <c r="C70" s="236" t="s">
        <v>520</v>
      </c>
      <c r="D70" s="237" t="s">
        <v>512</v>
      </c>
      <c r="E70" s="237" t="s">
        <v>309</v>
      </c>
      <c r="F70" s="265" t="s">
        <v>309</v>
      </c>
      <c r="G70" s="266" t="s">
        <v>484</v>
      </c>
      <c r="H70" s="236" t="s">
        <v>506</v>
      </c>
      <c r="I70" s="237" t="s">
        <v>215</v>
      </c>
      <c r="J70" s="237" t="s">
        <v>309</v>
      </c>
      <c r="K70" s="238" t="s">
        <v>804</v>
      </c>
      <c r="L70" s="238" t="s">
        <v>803</v>
      </c>
      <c r="M70" s="311" t="str">
        <f>UKGas!$D$61&amp;" at "&amp;ContGas!$C$30&amp;" for "&amp;UKGas!$D$47&amp;" quoted in "&amp;UKGas!$D$71&amp;" per "&amp;UKGas!$D$66</f>
        <v>NTS system entry capacity as defined under the network code section 1.2.3.(a) at a notional point within the IZTD (Interconnector Zeebrugge Terminal Distrigas) facilities on Distrigas system for a period from 06:00 hrs today to 06:00 hrs of the 1st Day of the next Calendar Month quoted in Pounds Sterling per million of British thermal units</v>
      </c>
      <c r="N70" s="239"/>
      <c r="O70" s="239"/>
      <c r="P70" s="239"/>
      <c r="Q70" s="239"/>
      <c r="R70" s="239"/>
      <c r="S70" s="239"/>
      <c r="T70" s="239"/>
      <c r="U70" s="239"/>
      <c r="V70" s="239"/>
      <c r="W70" s="239"/>
      <c r="X70" s="239"/>
      <c r="Y70" s="239"/>
      <c r="Z70" s="239"/>
      <c r="AA70" s="239"/>
      <c r="AB70" s="239"/>
      <c r="AC70" s="239"/>
      <c r="AD70" s="239"/>
      <c r="AE70" s="239"/>
      <c r="AF70" s="239"/>
      <c r="AG70" s="239"/>
      <c r="AH70" s="239"/>
      <c r="AI70" s="239"/>
      <c r="AJ70" s="239"/>
      <c r="AK70" s="239"/>
      <c r="AL70" s="239"/>
      <c r="AM70" s="239"/>
      <c r="AN70" s="239"/>
      <c r="AO70" s="239"/>
      <c r="AP70" s="239"/>
      <c r="AQ70" s="239"/>
      <c r="AR70" s="239"/>
      <c r="AS70" s="239"/>
      <c r="AT70" s="239"/>
      <c r="AU70" s="239"/>
      <c r="AV70" s="239"/>
      <c r="AW70" s="239"/>
      <c r="AX70" s="239"/>
      <c r="AY70" s="239"/>
      <c r="AZ70" s="239"/>
      <c r="BA70" s="239"/>
      <c r="BB70" s="239"/>
      <c r="BC70" s="239"/>
    </row>
    <row r="71" spans="1:55" s="268" customFormat="1" ht="52.8" x14ac:dyDescent="0.25">
      <c r="A71" s="308" t="s">
        <v>652</v>
      </c>
      <c r="B71" s="237" t="s">
        <v>218</v>
      </c>
      <c r="C71" s="236" t="s">
        <v>520</v>
      </c>
      <c r="D71" s="237" t="s">
        <v>512</v>
      </c>
      <c r="E71" s="237" t="s">
        <v>309</v>
      </c>
      <c r="F71" s="265" t="s">
        <v>309</v>
      </c>
      <c r="G71" s="266" t="s">
        <v>475</v>
      </c>
      <c r="H71" s="267" t="s">
        <v>506</v>
      </c>
      <c r="I71" s="237" t="s">
        <v>215</v>
      </c>
      <c r="J71" s="237" t="s">
        <v>309</v>
      </c>
      <c r="K71" s="238" t="s">
        <v>804</v>
      </c>
      <c r="L71" s="238" t="s">
        <v>803</v>
      </c>
      <c r="M71" s="311" t="str">
        <f>UKGas!$D$61&amp;" at "&amp;ContGas!D43&amp;"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1" s="239"/>
      <c r="O71" s="239"/>
      <c r="P71" s="239"/>
      <c r="Q71" s="239"/>
      <c r="R71" s="239"/>
      <c r="S71" s="239"/>
      <c r="T71" s="239"/>
      <c r="U71" s="239"/>
      <c r="V71" s="239"/>
      <c r="W71" s="239"/>
      <c r="X71" s="239"/>
      <c r="Y71" s="239"/>
      <c r="Z71" s="239"/>
      <c r="AA71" s="239"/>
      <c r="AB71" s="239"/>
      <c r="AC71" s="239"/>
      <c r="AD71" s="239"/>
      <c r="AE71" s="239"/>
      <c r="AF71" s="239"/>
      <c r="AG71" s="239"/>
      <c r="AH71" s="239"/>
      <c r="AI71" s="239"/>
      <c r="AJ71" s="239"/>
      <c r="AK71" s="239"/>
      <c r="AL71" s="239"/>
      <c r="AM71" s="239"/>
      <c r="AN71" s="239"/>
      <c r="AO71" s="239"/>
      <c r="AP71" s="239"/>
      <c r="AQ71" s="239"/>
      <c r="AR71" s="239"/>
      <c r="AS71" s="239"/>
      <c r="AT71" s="239"/>
      <c r="AU71" s="239"/>
      <c r="AV71" s="239"/>
      <c r="AW71" s="239"/>
      <c r="AX71" s="239"/>
      <c r="AY71" s="239"/>
      <c r="AZ71" s="239"/>
      <c r="BA71" s="239"/>
      <c r="BB71" s="239"/>
      <c r="BC71" s="239"/>
    </row>
    <row r="72" spans="1:55" s="268" customFormat="1" ht="52.5" customHeight="1" x14ac:dyDescent="0.25">
      <c r="A72" s="308" t="s">
        <v>652</v>
      </c>
      <c r="B72" s="237" t="s">
        <v>218</v>
      </c>
      <c r="C72" s="236" t="s">
        <v>520</v>
      </c>
      <c r="D72" s="237" t="s">
        <v>512</v>
      </c>
      <c r="E72" s="237" t="s">
        <v>309</v>
      </c>
      <c r="F72" s="265" t="s">
        <v>309</v>
      </c>
      <c r="G72" s="271" t="s">
        <v>143</v>
      </c>
      <c r="H72" s="267" t="s">
        <v>506</v>
      </c>
      <c r="I72" s="237" t="s">
        <v>215</v>
      </c>
      <c r="J72" s="237" t="s">
        <v>309</v>
      </c>
      <c r="K72" s="238" t="s">
        <v>804</v>
      </c>
      <c r="L72" s="238" t="s">
        <v>803</v>
      </c>
      <c r="M72" s="311" t="str">
        <f>UKGas!$D$61&amp;" at "&amp;ContGas!D33&amp;"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239"/>
      <c r="AR72" s="239"/>
      <c r="AS72" s="239"/>
      <c r="AT72" s="239"/>
      <c r="AU72" s="239"/>
      <c r="AV72" s="239"/>
      <c r="AW72" s="239"/>
      <c r="AX72" s="239"/>
      <c r="AY72" s="239"/>
      <c r="AZ72" s="239"/>
      <c r="BA72" s="239"/>
      <c r="BB72" s="239"/>
      <c r="BC72" s="239"/>
    </row>
    <row r="73" spans="1:55" s="268" customFormat="1" ht="53.4" thickBot="1" x14ac:dyDescent="0.3">
      <c r="A73" s="312" t="s">
        <v>652</v>
      </c>
      <c r="B73" s="273" t="s">
        <v>218</v>
      </c>
      <c r="C73" s="274" t="s">
        <v>520</v>
      </c>
      <c r="D73" s="273" t="s">
        <v>512</v>
      </c>
      <c r="E73" s="273" t="s">
        <v>309</v>
      </c>
      <c r="F73" s="273" t="s">
        <v>309</v>
      </c>
      <c r="G73" s="275" t="s">
        <v>146</v>
      </c>
      <c r="H73" s="276" t="s">
        <v>506</v>
      </c>
      <c r="I73" s="273" t="s">
        <v>215</v>
      </c>
      <c r="J73" s="273" t="s">
        <v>309</v>
      </c>
      <c r="K73" s="277" t="s">
        <v>804</v>
      </c>
      <c r="L73" s="273" t="s">
        <v>803</v>
      </c>
      <c r="M73" s="311" t="str">
        <f>UKGas!$D$61&amp;" at "&amp;ContGas!D44&amp;"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3" s="239"/>
      <c r="O73" s="239"/>
      <c r="P73" s="239"/>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239"/>
      <c r="AT73" s="239"/>
      <c r="AU73" s="239"/>
      <c r="AV73" s="239"/>
      <c r="AW73" s="239"/>
      <c r="AX73" s="239"/>
      <c r="AY73" s="239"/>
      <c r="AZ73" s="239"/>
      <c r="BA73" s="239"/>
      <c r="BB73" s="239"/>
      <c r="BC73" s="239"/>
    </row>
    <row r="74" spans="1:55" ht="66" x14ac:dyDescent="0.25">
      <c r="A74" s="209" t="s">
        <v>414</v>
      </c>
      <c r="B74" s="140" t="s">
        <v>217</v>
      </c>
      <c r="C74" s="162" t="s">
        <v>519</v>
      </c>
      <c r="D74" s="140" t="s">
        <v>508</v>
      </c>
      <c r="E74" s="140" t="s">
        <v>309</v>
      </c>
      <c r="F74" s="209" t="s">
        <v>415</v>
      </c>
      <c r="G74" s="140" t="s">
        <v>476</v>
      </c>
      <c r="H74" s="140" t="s">
        <v>532</v>
      </c>
      <c r="I74" s="140" t="s">
        <v>309</v>
      </c>
      <c r="J74" s="140" t="s">
        <v>487</v>
      </c>
      <c r="K74" s="183" t="s">
        <v>804</v>
      </c>
      <c r="L74" s="207" t="s">
        <v>581</v>
      </c>
      <c r="M74" s="175" t="str">
        <f>CONCATENATE(UKGas!$D$56," for ",UKPower!$E$23,", for ",UKPower!$D$44, " and settled ",UKPower!$D$46,"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5" spans="1:55" ht="66" x14ac:dyDescent="0.25">
      <c r="A75" s="209" t="s">
        <v>414</v>
      </c>
      <c r="B75" s="140" t="s">
        <v>217</v>
      </c>
      <c r="C75" s="162" t="s">
        <v>519</v>
      </c>
      <c r="D75" s="140" t="s">
        <v>508</v>
      </c>
      <c r="E75" s="140" t="s">
        <v>309</v>
      </c>
      <c r="F75" s="140" t="s">
        <v>416</v>
      </c>
      <c r="G75" s="140" t="s">
        <v>489</v>
      </c>
      <c r="H75" s="140" t="s">
        <v>532</v>
      </c>
      <c r="I75" s="140" t="s">
        <v>309</v>
      </c>
      <c r="J75" s="140" t="s">
        <v>487</v>
      </c>
      <c r="K75" s="183" t="s">
        <v>804</v>
      </c>
      <c r="L75" s="207" t="s">
        <v>581</v>
      </c>
      <c r="M75" s="175" t="str">
        <f>CONCATENATE(UKGas!$D$56," for ",UKPower!$E$24,", for ",UKPower!$D$44, " and settled ",UKPower!$D$46,"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6" spans="1:55" ht="66" x14ac:dyDescent="0.25">
      <c r="A76" s="209" t="s">
        <v>414</v>
      </c>
      <c r="B76" s="140" t="s">
        <v>217</v>
      </c>
      <c r="C76" s="162" t="s">
        <v>519</v>
      </c>
      <c r="D76" s="140" t="s">
        <v>508</v>
      </c>
      <c r="E76" s="140" t="s">
        <v>309</v>
      </c>
      <c r="F76" s="209" t="s">
        <v>415</v>
      </c>
      <c r="G76" s="140" t="s">
        <v>484</v>
      </c>
      <c r="H76" s="140" t="s">
        <v>532</v>
      </c>
      <c r="I76" s="140" t="s">
        <v>309</v>
      </c>
      <c r="J76" s="140" t="s">
        <v>487</v>
      </c>
      <c r="K76" s="183" t="s">
        <v>804</v>
      </c>
      <c r="L76" s="207" t="s">
        <v>581</v>
      </c>
      <c r="M76" s="175" t="str">
        <f>CONCATENATE(UKGas!$D$56," for ",UKPower!$E$27,", for ",UKPower!$D$44, " and settled ",UKPower!$D$46,"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7" spans="1:55" ht="66" x14ac:dyDescent="0.25">
      <c r="A77" s="209" t="s">
        <v>414</v>
      </c>
      <c r="B77" s="140" t="s">
        <v>217</v>
      </c>
      <c r="C77" s="162" t="s">
        <v>519</v>
      </c>
      <c r="D77" s="140" t="s">
        <v>508</v>
      </c>
      <c r="E77" s="140" t="s">
        <v>309</v>
      </c>
      <c r="F77" s="140" t="s">
        <v>416</v>
      </c>
      <c r="G77" s="140" t="s">
        <v>149</v>
      </c>
      <c r="H77" s="140" t="s">
        <v>532</v>
      </c>
      <c r="I77" s="140" t="s">
        <v>309</v>
      </c>
      <c r="J77" s="140" t="s">
        <v>487</v>
      </c>
      <c r="K77" s="183" t="s">
        <v>804</v>
      </c>
      <c r="L77" s="207" t="s">
        <v>581</v>
      </c>
      <c r="M77" s="175" t="str">
        <f>CONCATENATE(UKGas!$D$56," for ",UKPower!$E$28,", for ",UKPower!$D$44, " and settled ",UKPower!$D$46,"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8" spans="1:55" ht="66" x14ac:dyDescent="0.25">
      <c r="A78" s="209" t="s">
        <v>414</v>
      </c>
      <c r="B78" s="140" t="s">
        <v>217</v>
      </c>
      <c r="C78" s="162" t="s">
        <v>519</v>
      </c>
      <c r="D78" s="140" t="s">
        <v>508</v>
      </c>
      <c r="E78" s="140" t="s">
        <v>309</v>
      </c>
      <c r="F78" s="209" t="s">
        <v>415</v>
      </c>
      <c r="G78" s="140" t="s">
        <v>150</v>
      </c>
      <c r="H78" s="140" t="s">
        <v>532</v>
      </c>
      <c r="I78" s="140" t="s">
        <v>309</v>
      </c>
      <c r="J78" s="140" t="s">
        <v>487</v>
      </c>
      <c r="K78" s="183" t="s">
        <v>804</v>
      </c>
      <c r="L78" s="207" t="s">
        <v>581</v>
      </c>
      <c r="M78" s="175" t="str">
        <f>CONCATENATE(UKGas!$D$56," for ",UKPower!$E$31,", for ",UKPower!$D$44, " and settled ",UKPower!$D$46,"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9" spans="1:55" ht="66" x14ac:dyDescent="0.25">
      <c r="A79" s="209" t="s">
        <v>414</v>
      </c>
      <c r="B79" s="140" t="s">
        <v>217</v>
      </c>
      <c r="C79" s="162" t="s">
        <v>519</v>
      </c>
      <c r="D79" s="140" t="s">
        <v>508</v>
      </c>
      <c r="E79" s="140" t="s">
        <v>309</v>
      </c>
      <c r="F79" s="140" t="s">
        <v>416</v>
      </c>
      <c r="G79" s="140" t="s">
        <v>701</v>
      </c>
      <c r="H79" s="140" t="s">
        <v>532</v>
      </c>
      <c r="I79" s="140" t="s">
        <v>309</v>
      </c>
      <c r="J79" s="140" t="s">
        <v>487</v>
      </c>
      <c r="K79" s="183" t="s">
        <v>804</v>
      </c>
      <c r="L79" s="207" t="s">
        <v>581</v>
      </c>
      <c r="M79" s="175" t="str">
        <f>CONCATENATE(UKGas!$D$56," for ",UKPower!$E$32,", for ",UKPower!$D$44, " and settled ",UKPower!$D$46,"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0" spans="1:55" ht="66" x14ac:dyDescent="0.25">
      <c r="A80" s="209" t="s">
        <v>414</v>
      </c>
      <c r="B80" s="140" t="s">
        <v>217</v>
      </c>
      <c r="C80" s="162" t="s">
        <v>519</v>
      </c>
      <c r="D80" s="140" t="s">
        <v>508</v>
      </c>
      <c r="E80" s="140" t="s">
        <v>309</v>
      </c>
      <c r="F80" s="209" t="s">
        <v>415</v>
      </c>
      <c r="G80" s="140" t="s">
        <v>147</v>
      </c>
      <c r="H80" s="140" t="s">
        <v>532</v>
      </c>
      <c r="I80" s="140" t="s">
        <v>309</v>
      </c>
      <c r="J80" s="140" t="s">
        <v>487</v>
      </c>
      <c r="K80" s="183" t="s">
        <v>804</v>
      </c>
      <c r="L80" s="207" t="s">
        <v>581</v>
      </c>
      <c r="M80" s="175" t="str">
        <f>CONCATENATE(UKGas!$D$56," for ",UKPower!$E$35,", for ",UKPower!$D$44, " and settled ",UKPower!$D$46,"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1" spans="1:13" ht="66" x14ac:dyDescent="0.25">
      <c r="A81" s="210" t="s">
        <v>414</v>
      </c>
      <c r="B81" s="167" t="s">
        <v>217</v>
      </c>
      <c r="C81" s="166" t="s">
        <v>519</v>
      </c>
      <c r="D81" s="167" t="s">
        <v>508</v>
      </c>
      <c r="E81" s="167" t="s">
        <v>309</v>
      </c>
      <c r="F81" s="167" t="s">
        <v>416</v>
      </c>
      <c r="G81" s="167" t="s">
        <v>148</v>
      </c>
      <c r="H81" s="167" t="s">
        <v>532</v>
      </c>
      <c r="I81" s="167" t="s">
        <v>309</v>
      </c>
      <c r="J81" s="167" t="s">
        <v>487</v>
      </c>
      <c r="K81" s="184" t="s">
        <v>804</v>
      </c>
      <c r="L81" s="208" t="s">
        <v>581</v>
      </c>
      <c r="M81" s="175" t="str">
        <f>CONCATENATE(UKGas!$D$56," for ",UKPower!$E$36,", for ",UKPower!$D$44, " and settled ",UKPower!$D$46,"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2" spans="1:13" ht="79.2" x14ac:dyDescent="0.25">
      <c r="A82" s="209" t="s">
        <v>414</v>
      </c>
      <c r="B82" s="140" t="s">
        <v>217</v>
      </c>
      <c r="C82" s="162" t="s">
        <v>519</v>
      </c>
      <c r="D82" s="140" t="s">
        <v>508</v>
      </c>
      <c r="E82" s="140" t="s">
        <v>309</v>
      </c>
      <c r="F82" s="209" t="s">
        <v>415</v>
      </c>
      <c r="G82" s="140" t="s">
        <v>476</v>
      </c>
      <c r="H82" s="140" t="s">
        <v>532</v>
      </c>
      <c r="I82" s="140" t="s">
        <v>309</v>
      </c>
      <c r="J82" s="140" t="s">
        <v>526</v>
      </c>
      <c r="K82" s="183" t="s">
        <v>804</v>
      </c>
      <c r="L82" s="207" t="s">
        <v>581</v>
      </c>
      <c r="M82" s="175" t="str">
        <f>CONCATENATE(UKGas!$D$56," for ",UKPower!$E$23,", for ",UKPower!$D$44, " and settled ",UKPower!$D$47,"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3" spans="1:13" ht="79.2" x14ac:dyDescent="0.25">
      <c r="A83" s="209" t="s">
        <v>414</v>
      </c>
      <c r="B83" s="140" t="s">
        <v>217</v>
      </c>
      <c r="C83" s="162" t="s">
        <v>519</v>
      </c>
      <c r="D83" s="140" t="s">
        <v>508</v>
      </c>
      <c r="E83" s="140" t="s">
        <v>309</v>
      </c>
      <c r="F83" s="140" t="s">
        <v>416</v>
      </c>
      <c r="G83" s="140" t="s">
        <v>489</v>
      </c>
      <c r="H83" s="140" t="s">
        <v>532</v>
      </c>
      <c r="I83" s="140" t="s">
        <v>309</v>
      </c>
      <c r="J83" s="140" t="s">
        <v>526</v>
      </c>
      <c r="K83" s="183" t="s">
        <v>804</v>
      </c>
      <c r="L83" s="207" t="s">
        <v>581</v>
      </c>
      <c r="M83" s="175" t="str">
        <f>CONCATENATE(UKGas!$D$56," for ",UKPower!$E$24,", for ",UKPower!$D$44, " and settled ",UKPower!$D$47,"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4" spans="1:13" ht="79.2" x14ac:dyDescent="0.25">
      <c r="A84" s="209" t="s">
        <v>414</v>
      </c>
      <c r="B84" s="140" t="s">
        <v>217</v>
      </c>
      <c r="C84" s="162" t="s">
        <v>519</v>
      </c>
      <c r="D84" s="140" t="s">
        <v>508</v>
      </c>
      <c r="E84" s="140" t="s">
        <v>309</v>
      </c>
      <c r="F84" s="209" t="s">
        <v>415</v>
      </c>
      <c r="G84" s="140" t="s">
        <v>484</v>
      </c>
      <c r="H84" s="140" t="s">
        <v>532</v>
      </c>
      <c r="I84" s="140" t="s">
        <v>309</v>
      </c>
      <c r="J84" s="140" t="s">
        <v>526</v>
      </c>
      <c r="K84" s="183" t="s">
        <v>804</v>
      </c>
      <c r="L84" s="207" t="s">
        <v>581</v>
      </c>
      <c r="M84" s="175" t="str">
        <f>CONCATENATE(UKGas!$D$56," for ",UKPower!$E$27,", for ",UKPower!$D$44, " and settled ",UKPower!$D$47,"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5" spans="1:13" ht="79.2" x14ac:dyDescent="0.25">
      <c r="A85" s="209" t="s">
        <v>414</v>
      </c>
      <c r="B85" s="140" t="s">
        <v>217</v>
      </c>
      <c r="C85" s="162" t="s">
        <v>519</v>
      </c>
      <c r="D85" s="140" t="s">
        <v>508</v>
      </c>
      <c r="E85" s="140" t="s">
        <v>309</v>
      </c>
      <c r="F85" s="140" t="s">
        <v>416</v>
      </c>
      <c r="G85" s="140" t="s">
        <v>149</v>
      </c>
      <c r="H85" s="140" t="s">
        <v>532</v>
      </c>
      <c r="I85" s="140" t="s">
        <v>309</v>
      </c>
      <c r="J85" s="140" t="s">
        <v>526</v>
      </c>
      <c r="K85" s="183" t="s">
        <v>804</v>
      </c>
      <c r="L85" s="207" t="s">
        <v>581</v>
      </c>
      <c r="M85" s="175" t="str">
        <f>CONCATENATE(UKGas!$D$56," for ",UKPower!$E$28,", for ",UKPower!$D$44, " and settled ",UKPower!$D$47,"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6" spans="1:13" ht="79.2" x14ac:dyDescent="0.25">
      <c r="A86" s="209" t="s">
        <v>414</v>
      </c>
      <c r="B86" s="140" t="s">
        <v>217</v>
      </c>
      <c r="C86" s="162" t="s">
        <v>519</v>
      </c>
      <c r="D86" s="140" t="s">
        <v>508</v>
      </c>
      <c r="E86" s="140" t="s">
        <v>309</v>
      </c>
      <c r="F86" s="209" t="s">
        <v>415</v>
      </c>
      <c r="G86" s="140" t="s">
        <v>150</v>
      </c>
      <c r="H86" s="140" t="s">
        <v>532</v>
      </c>
      <c r="I86" s="140" t="s">
        <v>309</v>
      </c>
      <c r="J86" s="140" t="s">
        <v>526</v>
      </c>
      <c r="K86" s="183" t="s">
        <v>804</v>
      </c>
      <c r="L86" s="207" t="s">
        <v>581</v>
      </c>
      <c r="M86" s="175" t="str">
        <f>CONCATENATE(UKGas!$D$56," for ",UKPower!$E$31,", for ",UKPower!$D$44, " and settled ",UKPower!$D$47,"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7" spans="1:13" ht="79.2" x14ac:dyDescent="0.25">
      <c r="A87" s="209" t="s">
        <v>414</v>
      </c>
      <c r="B87" s="140" t="s">
        <v>217</v>
      </c>
      <c r="C87" s="162" t="s">
        <v>519</v>
      </c>
      <c r="D87" s="140" t="s">
        <v>508</v>
      </c>
      <c r="E87" s="140" t="s">
        <v>309</v>
      </c>
      <c r="F87" s="140" t="s">
        <v>416</v>
      </c>
      <c r="G87" s="140" t="s">
        <v>701</v>
      </c>
      <c r="H87" s="140" t="s">
        <v>532</v>
      </c>
      <c r="I87" s="140" t="s">
        <v>309</v>
      </c>
      <c r="J87" s="140" t="s">
        <v>526</v>
      </c>
      <c r="K87" s="183" t="s">
        <v>804</v>
      </c>
      <c r="L87" s="207" t="s">
        <v>581</v>
      </c>
      <c r="M87" s="175" t="str">
        <f>CONCATENATE(UKGas!$D$56," for ",UKPower!$E$32,", for ",UKPower!$D$44, " and settled ",UKPower!$D$47,"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8" spans="1:13" ht="79.2" x14ac:dyDescent="0.25">
      <c r="A88" s="209" t="s">
        <v>414</v>
      </c>
      <c r="B88" s="140" t="s">
        <v>217</v>
      </c>
      <c r="C88" s="162" t="s">
        <v>519</v>
      </c>
      <c r="D88" s="140" t="s">
        <v>508</v>
      </c>
      <c r="E88" s="140" t="s">
        <v>309</v>
      </c>
      <c r="F88" s="209" t="s">
        <v>415</v>
      </c>
      <c r="G88" s="140" t="s">
        <v>147</v>
      </c>
      <c r="H88" s="140" t="s">
        <v>532</v>
      </c>
      <c r="I88" s="140" t="s">
        <v>309</v>
      </c>
      <c r="J88" s="140" t="s">
        <v>526</v>
      </c>
      <c r="K88" s="183" t="s">
        <v>804</v>
      </c>
      <c r="L88" s="207" t="s">
        <v>581</v>
      </c>
      <c r="M88" s="175" t="str">
        <f>CONCATENATE(UKGas!$D$56," for ",UKPower!$E$35,", for ",UKPower!$D$44, " and settled ",UKPower!$D$47,"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9" spans="1:13" ht="79.2" x14ac:dyDescent="0.25">
      <c r="A89" s="210" t="s">
        <v>414</v>
      </c>
      <c r="B89" s="167" t="s">
        <v>217</v>
      </c>
      <c r="C89" s="166" t="s">
        <v>519</v>
      </c>
      <c r="D89" s="167" t="s">
        <v>508</v>
      </c>
      <c r="E89" s="167" t="s">
        <v>309</v>
      </c>
      <c r="F89" s="167" t="s">
        <v>416</v>
      </c>
      <c r="G89" s="167" t="s">
        <v>148</v>
      </c>
      <c r="H89" s="167" t="s">
        <v>532</v>
      </c>
      <c r="I89" s="167" t="s">
        <v>309</v>
      </c>
      <c r="J89" s="167" t="s">
        <v>526</v>
      </c>
      <c r="K89" s="184" t="s">
        <v>804</v>
      </c>
      <c r="L89" s="208" t="s">
        <v>581</v>
      </c>
      <c r="M89" s="175" t="str">
        <f>CONCATENATE(UKGas!$D$56," for ",UKPower!$E$36,", for ",UKPower!$D$44, " and settled ",UKPower!$D$47,"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0" spans="1:13" ht="79.2" x14ac:dyDescent="0.25">
      <c r="A90" s="209" t="s">
        <v>414</v>
      </c>
      <c r="B90" s="140" t="s">
        <v>217</v>
      </c>
      <c r="C90" s="162" t="s">
        <v>519</v>
      </c>
      <c r="D90" s="140" t="s">
        <v>508</v>
      </c>
      <c r="E90" s="140" t="s">
        <v>309</v>
      </c>
      <c r="F90" s="209" t="s">
        <v>415</v>
      </c>
      <c r="G90" s="140" t="s">
        <v>476</v>
      </c>
      <c r="H90" s="140" t="s">
        <v>532</v>
      </c>
      <c r="I90" s="140" t="s">
        <v>309</v>
      </c>
      <c r="J90" s="140" t="s">
        <v>527</v>
      </c>
      <c r="K90" s="183" t="s">
        <v>804</v>
      </c>
      <c r="L90" s="207" t="s">
        <v>581</v>
      </c>
      <c r="M90" s="175" t="str">
        <f>CONCATENATE(UKGas!$D$56," for ",UKPower!$E$23,", for ",UKPower!$D$44, " and settled ",UKPower!$D$48,"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1" spans="1:13" ht="79.2" x14ac:dyDescent="0.25">
      <c r="A91" s="209" t="s">
        <v>414</v>
      </c>
      <c r="B91" s="140" t="s">
        <v>217</v>
      </c>
      <c r="C91" s="162" t="s">
        <v>519</v>
      </c>
      <c r="D91" s="140" t="s">
        <v>508</v>
      </c>
      <c r="E91" s="140" t="s">
        <v>309</v>
      </c>
      <c r="F91" s="140" t="s">
        <v>416</v>
      </c>
      <c r="G91" s="140" t="s">
        <v>489</v>
      </c>
      <c r="H91" s="140" t="s">
        <v>532</v>
      </c>
      <c r="I91" s="140" t="s">
        <v>309</v>
      </c>
      <c r="J91" s="140" t="s">
        <v>527</v>
      </c>
      <c r="K91" s="183" t="s">
        <v>804</v>
      </c>
      <c r="L91" s="207" t="s">
        <v>581</v>
      </c>
      <c r="M91" s="175" t="str">
        <f>CONCATENATE(UKGas!$D$56," for ",UKPower!$E$24,", for ",UKPower!$D$44, " and settled ",UKPower!$D$48,"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2" spans="1:13" ht="79.2" x14ac:dyDescent="0.25">
      <c r="A92" s="209" t="s">
        <v>414</v>
      </c>
      <c r="B92" s="140" t="s">
        <v>217</v>
      </c>
      <c r="C92" s="162" t="s">
        <v>519</v>
      </c>
      <c r="D92" s="140" t="s">
        <v>508</v>
      </c>
      <c r="E92" s="140" t="s">
        <v>309</v>
      </c>
      <c r="F92" s="209" t="s">
        <v>415</v>
      </c>
      <c r="G92" s="140" t="s">
        <v>484</v>
      </c>
      <c r="H92" s="140" t="s">
        <v>532</v>
      </c>
      <c r="I92" s="140" t="s">
        <v>309</v>
      </c>
      <c r="J92" s="140" t="s">
        <v>527</v>
      </c>
      <c r="K92" s="183" t="s">
        <v>804</v>
      </c>
      <c r="L92" s="207" t="s">
        <v>581</v>
      </c>
      <c r="M92" s="175" t="str">
        <f>CONCATENATE(UKGas!$D$56," for ",UKPower!$E$27,", for ",UKPower!$D$44, " and settled ",UKPower!$D$48,"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3" spans="1:13" ht="79.2" x14ac:dyDescent="0.25">
      <c r="A93" s="209" t="s">
        <v>414</v>
      </c>
      <c r="B93" s="140" t="s">
        <v>217</v>
      </c>
      <c r="C93" s="162" t="s">
        <v>519</v>
      </c>
      <c r="D93" s="140" t="s">
        <v>508</v>
      </c>
      <c r="E93" s="140" t="s">
        <v>309</v>
      </c>
      <c r="F93" s="140" t="s">
        <v>416</v>
      </c>
      <c r="G93" s="140" t="s">
        <v>149</v>
      </c>
      <c r="H93" s="140" t="s">
        <v>532</v>
      </c>
      <c r="I93" s="140" t="s">
        <v>309</v>
      </c>
      <c r="J93" s="140" t="s">
        <v>527</v>
      </c>
      <c r="K93" s="183" t="s">
        <v>804</v>
      </c>
      <c r="L93" s="207" t="s">
        <v>581</v>
      </c>
      <c r="M93" s="175" t="str">
        <f>CONCATENATE(UKGas!$D$56," for ",UKPower!$E$28,", for ",UKPower!$D$44, " and settled ",UKPower!$D$48,"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4" spans="1:13" ht="79.2" x14ac:dyDescent="0.25">
      <c r="A94" s="209" t="s">
        <v>414</v>
      </c>
      <c r="B94" s="140" t="s">
        <v>217</v>
      </c>
      <c r="C94" s="162" t="s">
        <v>519</v>
      </c>
      <c r="D94" s="140" t="s">
        <v>508</v>
      </c>
      <c r="E94" s="140" t="s">
        <v>309</v>
      </c>
      <c r="F94" s="209" t="s">
        <v>415</v>
      </c>
      <c r="G94" s="140" t="s">
        <v>150</v>
      </c>
      <c r="H94" s="140" t="s">
        <v>532</v>
      </c>
      <c r="I94" s="140" t="s">
        <v>309</v>
      </c>
      <c r="J94" s="140" t="s">
        <v>527</v>
      </c>
      <c r="K94" s="183" t="s">
        <v>804</v>
      </c>
      <c r="L94" s="207" t="s">
        <v>581</v>
      </c>
      <c r="M94" s="175" t="str">
        <f>CONCATENATE(UKGas!$D$56," for ",UKPower!$E$31,", for ",UKPower!$D$44, " and settled ",UKPower!$D$48,"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5" spans="1:13" ht="79.2" x14ac:dyDescent="0.25">
      <c r="A95" s="209" t="s">
        <v>414</v>
      </c>
      <c r="B95" s="140" t="s">
        <v>217</v>
      </c>
      <c r="C95" s="162" t="s">
        <v>519</v>
      </c>
      <c r="D95" s="140" t="s">
        <v>508</v>
      </c>
      <c r="E95" s="140" t="s">
        <v>309</v>
      </c>
      <c r="F95" s="140" t="s">
        <v>416</v>
      </c>
      <c r="G95" s="140" t="s">
        <v>701</v>
      </c>
      <c r="H95" s="140" t="s">
        <v>532</v>
      </c>
      <c r="I95" s="140" t="s">
        <v>309</v>
      </c>
      <c r="J95" s="140" t="s">
        <v>527</v>
      </c>
      <c r="K95" s="183" t="s">
        <v>804</v>
      </c>
      <c r="L95" s="207" t="s">
        <v>581</v>
      </c>
      <c r="M95" s="175" t="str">
        <f>CONCATENATE(UKGas!$D$56," for ",UKPower!$E$32,", for ",UKPower!$D$44, " and settled ",UKPower!$D$48,"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6" spans="1:13" ht="79.2" x14ac:dyDescent="0.25">
      <c r="A96" s="209" t="s">
        <v>414</v>
      </c>
      <c r="B96" s="140" t="s">
        <v>217</v>
      </c>
      <c r="C96" s="162" t="s">
        <v>519</v>
      </c>
      <c r="D96" s="140" t="s">
        <v>508</v>
      </c>
      <c r="E96" s="140" t="s">
        <v>309</v>
      </c>
      <c r="F96" s="209" t="s">
        <v>415</v>
      </c>
      <c r="G96" s="140" t="s">
        <v>147</v>
      </c>
      <c r="H96" s="140" t="s">
        <v>532</v>
      </c>
      <c r="I96" s="140" t="s">
        <v>309</v>
      </c>
      <c r="J96" s="140" t="s">
        <v>527</v>
      </c>
      <c r="K96" s="183" t="s">
        <v>804</v>
      </c>
      <c r="L96" s="207" t="s">
        <v>581</v>
      </c>
      <c r="M96" s="175" t="str">
        <f>CONCATENATE(UKGas!$D$56," for ",UKPower!$E$35,", for ",UKPower!$D$44, " and settled ",UKPower!$D$48,"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7" spans="1:13" ht="79.2" x14ac:dyDescent="0.25">
      <c r="A97" s="210" t="s">
        <v>414</v>
      </c>
      <c r="B97" s="167" t="s">
        <v>217</v>
      </c>
      <c r="C97" s="166" t="s">
        <v>519</v>
      </c>
      <c r="D97" s="167" t="s">
        <v>508</v>
      </c>
      <c r="E97" s="167" t="s">
        <v>309</v>
      </c>
      <c r="F97" s="167" t="s">
        <v>416</v>
      </c>
      <c r="G97" s="167" t="s">
        <v>148</v>
      </c>
      <c r="H97" s="167" t="s">
        <v>532</v>
      </c>
      <c r="I97" s="167" t="s">
        <v>309</v>
      </c>
      <c r="J97" s="167" t="s">
        <v>527</v>
      </c>
      <c r="K97" s="184" t="s">
        <v>804</v>
      </c>
      <c r="L97" s="208" t="s">
        <v>581</v>
      </c>
      <c r="M97" s="175" t="str">
        <f>CONCATENATE(UKGas!$D$56," for ",UKPower!$E$36,", for ",UKPower!$D$44, " and settled ",UKPower!$D$48,"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8" spans="1:13" ht="79.2" x14ac:dyDescent="0.25">
      <c r="A98" s="209" t="s">
        <v>414</v>
      </c>
      <c r="B98" s="140" t="s">
        <v>217</v>
      </c>
      <c r="C98" s="162" t="s">
        <v>519</v>
      </c>
      <c r="D98" s="140" t="s">
        <v>508</v>
      </c>
      <c r="E98" s="140" t="s">
        <v>309</v>
      </c>
      <c r="F98" s="209" t="s">
        <v>415</v>
      </c>
      <c r="G98" s="140" t="s">
        <v>476</v>
      </c>
      <c r="H98" s="140" t="s">
        <v>532</v>
      </c>
      <c r="I98" s="140" t="s">
        <v>309</v>
      </c>
      <c r="J98" s="140" t="s">
        <v>524</v>
      </c>
      <c r="K98" s="183" t="s">
        <v>804</v>
      </c>
      <c r="L98" s="207" t="s">
        <v>581</v>
      </c>
      <c r="M98" s="175" t="str">
        <f>CONCATENATE(UKGas!$D$56," for ",UKPower!$E$23,", for ",UKPower!$D$44, " and settled ",UKPower!$D$49,"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9" spans="1:13" ht="79.2" x14ac:dyDescent="0.25">
      <c r="A99" s="209" t="s">
        <v>414</v>
      </c>
      <c r="B99" s="140" t="s">
        <v>217</v>
      </c>
      <c r="C99" s="162" t="s">
        <v>519</v>
      </c>
      <c r="D99" s="140" t="s">
        <v>508</v>
      </c>
      <c r="E99" s="140" t="s">
        <v>309</v>
      </c>
      <c r="F99" s="140" t="s">
        <v>416</v>
      </c>
      <c r="G99" s="140" t="s">
        <v>489</v>
      </c>
      <c r="H99" s="140" t="s">
        <v>532</v>
      </c>
      <c r="I99" s="140" t="s">
        <v>309</v>
      </c>
      <c r="J99" s="140" t="s">
        <v>524</v>
      </c>
      <c r="K99" s="183" t="s">
        <v>804</v>
      </c>
      <c r="L99" s="207" t="s">
        <v>581</v>
      </c>
      <c r="M99" s="175" t="str">
        <f>CONCATENATE(UKGas!$D$56," for ",UKPower!$E$24,", for ",UKPower!$D$44, " and settled ",UKPower!$D$49,"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0" spans="1:13" ht="79.2" x14ac:dyDescent="0.25">
      <c r="A100" s="209" t="s">
        <v>414</v>
      </c>
      <c r="B100" s="140" t="s">
        <v>217</v>
      </c>
      <c r="C100" s="162" t="s">
        <v>519</v>
      </c>
      <c r="D100" s="140" t="s">
        <v>508</v>
      </c>
      <c r="E100" s="140" t="s">
        <v>309</v>
      </c>
      <c r="F100" s="209" t="s">
        <v>415</v>
      </c>
      <c r="G100" s="140" t="s">
        <v>484</v>
      </c>
      <c r="H100" s="140" t="s">
        <v>532</v>
      </c>
      <c r="I100" s="140" t="s">
        <v>309</v>
      </c>
      <c r="J100" s="140" t="s">
        <v>524</v>
      </c>
      <c r="K100" s="183" t="s">
        <v>804</v>
      </c>
      <c r="L100" s="207" t="s">
        <v>581</v>
      </c>
      <c r="M100" s="175" t="str">
        <f>CONCATENATE(UKGas!$D$56," for ",UKPower!$E$27,", for ",UKPower!$D$44, " and settled ",UKPower!$D$49,"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1" spans="1:13" ht="79.2" x14ac:dyDescent="0.25">
      <c r="A101" s="209" t="s">
        <v>414</v>
      </c>
      <c r="B101" s="140" t="s">
        <v>217</v>
      </c>
      <c r="C101" s="162" t="s">
        <v>519</v>
      </c>
      <c r="D101" s="140" t="s">
        <v>508</v>
      </c>
      <c r="E101" s="140" t="s">
        <v>309</v>
      </c>
      <c r="F101" s="140" t="s">
        <v>416</v>
      </c>
      <c r="G101" s="140" t="s">
        <v>149</v>
      </c>
      <c r="H101" s="140" t="s">
        <v>532</v>
      </c>
      <c r="I101" s="140" t="s">
        <v>309</v>
      </c>
      <c r="J101" s="140" t="s">
        <v>524</v>
      </c>
      <c r="K101" s="183" t="s">
        <v>804</v>
      </c>
      <c r="L101" s="207" t="s">
        <v>581</v>
      </c>
      <c r="M101" s="175" t="str">
        <f>CONCATENATE(UKGas!$D$56," for ",UKPower!$E$28,", for ",UKPower!$D$44, " and settled ",UKPower!$D$49,"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2" spans="1:13" ht="79.2" x14ac:dyDescent="0.25">
      <c r="A102" s="209" t="s">
        <v>414</v>
      </c>
      <c r="B102" s="140" t="s">
        <v>217</v>
      </c>
      <c r="C102" s="162" t="s">
        <v>519</v>
      </c>
      <c r="D102" s="140" t="s">
        <v>508</v>
      </c>
      <c r="E102" s="140" t="s">
        <v>309</v>
      </c>
      <c r="F102" s="209" t="s">
        <v>415</v>
      </c>
      <c r="G102" s="140" t="s">
        <v>150</v>
      </c>
      <c r="H102" s="140" t="s">
        <v>532</v>
      </c>
      <c r="I102" s="140" t="s">
        <v>309</v>
      </c>
      <c r="J102" s="140" t="s">
        <v>524</v>
      </c>
      <c r="K102" s="183" t="s">
        <v>804</v>
      </c>
      <c r="L102" s="207" t="s">
        <v>581</v>
      </c>
      <c r="M102" s="175" t="str">
        <f>CONCATENATE(UKGas!$D$56," for ",UKPower!$E$31,", for ",UKPower!$D$44, " and settled ",UKPower!$D$49,"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3" spans="1:13" ht="92.4" x14ac:dyDescent="0.25">
      <c r="A103" s="209" t="s">
        <v>414</v>
      </c>
      <c r="B103" s="140" t="s">
        <v>217</v>
      </c>
      <c r="C103" s="162" t="s">
        <v>519</v>
      </c>
      <c r="D103" s="140" t="s">
        <v>508</v>
      </c>
      <c r="E103" s="140" t="s">
        <v>309</v>
      </c>
      <c r="F103" s="140" t="s">
        <v>416</v>
      </c>
      <c r="G103" s="140" t="s">
        <v>701</v>
      </c>
      <c r="H103" s="140" t="s">
        <v>532</v>
      </c>
      <c r="I103" s="140" t="s">
        <v>309</v>
      </c>
      <c r="J103" s="140" t="s">
        <v>524</v>
      </c>
      <c r="K103" s="183" t="s">
        <v>804</v>
      </c>
      <c r="L103" s="207" t="s">
        <v>581</v>
      </c>
      <c r="M103" s="175" t="str">
        <f>CONCATENATE(UKGas!$D$56," for ",UKPower!$E$32,", for ",UKPower!$D$44, " and settled ",UKPower!$D$49,"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4" spans="1:13" ht="79.2" x14ac:dyDescent="0.25">
      <c r="A104" s="209" t="s">
        <v>414</v>
      </c>
      <c r="B104" s="140" t="s">
        <v>217</v>
      </c>
      <c r="C104" s="162" t="s">
        <v>519</v>
      </c>
      <c r="D104" s="140" t="s">
        <v>508</v>
      </c>
      <c r="E104" s="140" t="s">
        <v>309</v>
      </c>
      <c r="F104" s="209" t="s">
        <v>415</v>
      </c>
      <c r="G104" s="140" t="s">
        <v>147</v>
      </c>
      <c r="H104" s="140" t="s">
        <v>532</v>
      </c>
      <c r="I104" s="140" t="s">
        <v>309</v>
      </c>
      <c r="J104" s="140" t="s">
        <v>524</v>
      </c>
      <c r="K104" s="183" t="s">
        <v>804</v>
      </c>
      <c r="L104" s="207" t="s">
        <v>581</v>
      </c>
      <c r="M104" s="175" t="str">
        <f>CONCATENATE(UKGas!$D$56," for ",UKPower!$E$35,", for ",UKPower!$D$44, " and settled ",UKPower!$D$49,"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5" spans="1:13" ht="79.2" x14ac:dyDescent="0.25">
      <c r="A105" s="210" t="s">
        <v>414</v>
      </c>
      <c r="B105" s="167" t="s">
        <v>217</v>
      </c>
      <c r="C105" s="166" t="s">
        <v>519</v>
      </c>
      <c r="D105" s="167" t="s">
        <v>508</v>
      </c>
      <c r="E105" s="167" t="s">
        <v>309</v>
      </c>
      <c r="F105" s="167" t="s">
        <v>416</v>
      </c>
      <c r="G105" s="167" t="s">
        <v>148</v>
      </c>
      <c r="H105" s="167" t="s">
        <v>532</v>
      </c>
      <c r="I105" s="167" t="s">
        <v>309</v>
      </c>
      <c r="J105" s="167" t="s">
        <v>524</v>
      </c>
      <c r="K105" s="184" t="s">
        <v>804</v>
      </c>
      <c r="L105" s="208" t="s">
        <v>581</v>
      </c>
      <c r="M105" s="175" t="str">
        <f>CONCATENATE(UKGas!$D$56," for ",UKPower!$E$36,", for ",UKPower!$D$44, " and settled ",UKPower!$D$49,"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6" spans="1:13" ht="79.2" x14ac:dyDescent="0.25">
      <c r="A106" s="209" t="s">
        <v>414</v>
      </c>
      <c r="B106" s="140" t="s">
        <v>217</v>
      </c>
      <c r="C106" s="162" t="s">
        <v>519</v>
      </c>
      <c r="D106" s="140" t="s">
        <v>508</v>
      </c>
      <c r="E106" s="140" t="s">
        <v>309</v>
      </c>
      <c r="F106" s="209" t="s">
        <v>415</v>
      </c>
      <c r="G106" s="140" t="s">
        <v>476</v>
      </c>
      <c r="H106" s="140" t="s">
        <v>532</v>
      </c>
      <c r="I106" s="140" t="s">
        <v>309</v>
      </c>
      <c r="J106" s="140" t="s">
        <v>525</v>
      </c>
      <c r="K106" s="183" t="s">
        <v>804</v>
      </c>
      <c r="L106" s="207" t="s">
        <v>581</v>
      </c>
      <c r="M106" s="175" t="str">
        <f>CONCATENATE(UKGas!$D$56," for ",UKPower!$E$23,", for ",UKPower!$D$44, " and settled ",UKPower!$D$50,"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7" spans="1:13" ht="79.2" x14ac:dyDescent="0.25">
      <c r="A107" s="209" t="s">
        <v>414</v>
      </c>
      <c r="B107" s="140" t="s">
        <v>217</v>
      </c>
      <c r="C107" s="162" t="s">
        <v>519</v>
      </c>
      <c r="D107" s="140" t="s">
        <v>508</v>
      </c>
      <c r="E107" s="140" t="s">
        <v>309</v>
      </c>
      <c r="F107" s="140" t="s">
        <v>416</v>
      </c>
      <c r="G107" s="140" t="s">
        <v>489</v>
      </c>
      <c r="H107" s="140" t="s">
        <v>532</v>
      </c>
      <c r="I107" s="140" t="s">
        <v>309</v>
      </c>
      <c r="J107" s="140" t="s">
        <v>525</v>
      </c>
      <c r="K107" s="183" t="s">
        <v>804</v>
      </c>
      <c r="L107" s="207" t="s">
        <v>581</v>
      </c>
      <c r="M107" s="175" t="str">
        <f>CONCATENATE(UKGas!$D$56," for ",UKPower!$E$24,", for ",UKPower!$D$44, " and settled ",UKPower!$D$50,"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8" spans="1:13" ht="79.2" x14ac:dyDescent="0.25">
      <c r="A108" s="209" t="s">
        <v>414</v>
      </c>
      <c r="B108" s="140" t="s">
        <v>217</v>
      </c>
      <c r="C108" s="162" t="s">
        <v>519</v>
      </c>
      <c r="D108" s="140" t="s">
        <v>508</v>
      </c>
      <c r="E108" s="140" t="s">
        <v>309</v>
      </c>
      <c r="F108" s="209" t="s">
        <v>415</v>
      </c>
      <c r="G108" s="140" t="s">
        <v>484</v>
      </c>
      <c r="H108" s="140" t="s">
        <v>532</v>
      </c>
      <c r="I108" s="140" t="s">
        <v>309</v>
      </c>
      <c r="J108" s="140" t="s">
        <v>525</v>
      </c>
      <c r="K108" s="183" t="s">
        <v>804</v>
      </c>
      <c r="L108" s="207" t="s">
        <v>581</v>
      </c>
      <c r="M108" s="175" t="str">
        <f>CONCATENATE(UKGas!$D$56," for ",UKPower!$E$27,", for ",UKPower!$D$44, " and settled ",UKPower!$D$50,"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9" spans="1:13" ht="79.2" x14ac:dyDescent="0.25">
      <c r="A109" s="209" t="s">
        <v>414</v>
      </c>
      <c r="B109" s="140" t="s">
        <v>217</v>
      </c>
      <c r="C109" s="162" t="s">
        <v>519</v>
      </c>
      <c r="D109" s="140" t="s">
        <v>508</v>
      </c>
      <c r="E109" s="140" t="s">
        <v>309</v>
      </c>
      <c r="F109" s="140" t="s">
        <v>416</v>
      </c>
      <c r="G109" s="140" t="s">
        <v>149</v>
      </c>
      <c r="H109" s="140" t="s">
        <v>532</v>
      </c>
      <c r="I109" s="140" t="s">
        <v>309</v>
      </c>
      <c r="J109" s="140" t="s">
        <v>525</v>
      </c>
      <c r="K109" s="183" t="s">
        <v>804</v>
      </c>
      <c r="L109" s="207" t="s">
        <v>581</v>
      </c>
      <c r="M109" s="175" t="str">
        <f>CONCATENATE(UKGas!$D$56," for ",UKPower!$E$28,", for ",UKPower!$D$44, " and settled ",UKPower!$D$50,"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0" spans="1:13" ht="79.2" x14ac:dyDescent="0.25">
      <c r="A110" s="209" t="s">
        <v>414</v>
      </c>
      <c r="B110" s="140" t="s">
        <v>217</v>
      </c>
      <c r="C110" s="162" t="s">
        <v>519</v>
      </c>
      <c r="D110" s="140" t="s">
        <v>508</v>
      </c>
      <c r="E110" s="140" t="s">
        <v>309</v>
      </c>
      <c r="F110" s="209" t="s">
        <v>415</v>
      </c>
      <c r="G110" s="140" t="s">
        <v>150</v>
      </c>
      <c r="H110" s="140" t="s">
        <v>532</v>
      </c>
      <c r="I110" s="140" t="s">
        <v>309</v>
      </c>
      <c r="J110" s="140" t="s">
        <v>525</v>
      </c>
      <c r="K110" s="183" t="s">
        <v>804</v>
      </c>
      <c r="L110" s="207" t="s">
        <v>581</v>
      </c>
      <c r="M110" s="175" t="str">
        <f>CONCATENATE(UKGas!$D$56," for ",UKPower!$E$31,", for ",UKPower!$D$44, " and settled ",UKPower!$D$50,"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1" spans="1:13" ht="79.2" x14ac:dyDescent="0.25">
      <c r="A111" s="209" t="s">
        <v>414</v>
      </c>
      <c r="B111" s="140" t="s">
        <v>217</v>
      </c>
      <c r="C111" s="162" t="s">
        <v>519</v>
      </c>
      <c r="D111" s="140" t="s">
        <v>508</v>
      </c>
      <c r="E111" s="140" t="s">
        <v>309</v>
      </c>
      <c r="F111" s="140" t="s">
        <v>416</v>
      </c>
      <c r="G111" s="140" t="s">
        <v>701</v>
      </c>
      <c r="H111" s="140" t="s">
        <v>532</v>
      </c>
      <c r="I111" s="140" t="s">
        <v>309</v>
      </c>
      <c r="J111" s="140" t="s">
        <v>525</v>
      </c>
      <c r="K111" s="183" t="s">
        <v>804</v>
      </c>
      <c r="L111" s="207" t="s">
        <v>581</v>
      </c>
      <c r="M111" s="175" t="str">
        <f>CONCATENATE(UKGas!$D$56," for ",UKPower!$E$32,", for ",UKPower!$D$44, " and settled ",UKPower!$D$50,"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2" spans="1:13" ht="79.2" x14ac:dyDescent="0.25">
      <c r="A112" s="209" t="s">
        <v>414</v>
      </c>
      <c r="B112" s="140" t="s">
        <v>217</v>
      </c>
      <c r="C112" s="162" t="s">
        <v>519</v>
      </c>
      <c r="D112" s="140" t="s">
        <v>508</v>
      </c>
      <c r="E112" s="140" t="s">
        <v>309</v>
      </c>
      <c r="F112" s="209" t="s">
        <v>415</v>
      </c>
      <c r="G112" s="140" t="s">
        <v>147</v>
      </c>
      <c r="H112" s="140" t="s">
        <v>532</v>
      </c>
      <c r="I112" s="140" t="s">
        <v>309</v>
      </c>
      <c r="J112" s="140" t="s">
        <v>525</v>
      </c>
      <c r="K112" s="183" t="s">
        <v>804</v>
      </c>
      <c r="L112" s="207" t="s">
        <v>581</v>
      </c>
      <c r="M112" s="175" t="str">
        <f>CONCATENATE(UKGas!$D$56," for ",UKPower!$E$35,", for ",UKPower!$D$44, " and settled ",UKPower!$D$50,"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3" spans="1:13" ht="79.2" x14ac:dyDescent="0.25">
      <c r="A113" s="210" t="s">
        <v>414</v>
      </c>
      <c r="B113" s="167" t="s">
        <v>217</v>
      </c>
      <c r="C113" s="166" t="s">
        <v>519</v>
      </c>
      <c r="D113" s="167" t="s">
        <v>508</v>
      </c>
      <c r="E113" s="167" t="s">
        <v>309</v>
      </c>
      <c r="F113" s="167" t="s">
        <v>416</v>
      </c>
      <c r="G113" s="167" t="s">
        <v>148</v>
      </c>
      <c r="H113" s="167" t="s">
        <v>532</v>
      </c>
      <c r="I113" s="167" t="s">
        <v>309</v>
      </c>
      <c r="J113" s="167" t="s">
        <v>525</v>
      </c>
      <c r="K113" s="184" t="s">
        <v>804</v>
      </c>
      <c r="L113" s="208" t="s">
        <v>581</v>
      </c>
      <c r="M113" s="175" t="str">
        <f>CONCATENATE(UKGas!$D$56," for ",UKPower!$E$36,", for ",UKPower!$D$44, " and settled ",UKPower!$D$50,"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4" spans="1:13" ht="79.2" x14ac:dyDescent="0.25">
      <c r="A114" s="209" t="s">
        <v>414</v>
      </c>
      <c r="B114" s="140" t="s">
        <v>217</v>
      </c>
      <c r="C114" s="162" t="s">
        <v>519</v>
      </c>
      <c r="D114" s="140" t="s">
        <v>508</v>
      </c>
      <c r="E114" s="140" t="s">
        <v>309</v>
      </c>
      <c r="F114" s="209" t="s">
        <v>415</v>
      </c>
      <c r="G114" s="140" t="s">
        <v>476</v>
      </c>
      <c r="H114" s="140" t="s">
        <v>532</v>
      </c>
      <c r="I114" s="140" t="s">
        <v>309</v>
      </c>
      <c r="J114" s="140" t="s">
        <v>528</v>
      </c>
      <c r="K114" s="183" t="s">
        <v>804</v>
      </c>
      <c r="L114" s="207" t="s">
        <v>581</v>
      </c>
      <c r="M114" s="146" t="str">
        <f>UKGas!D56&amp;" for "&amp;UKPower!$E$23&amp;" for "&amp;UKPower!$D$44&amp;" and settled "&amp;UKPower!$D$51&amp;" quoted in "&amp;UKGas!D71&amp;" per "&amp;UKPower!$D$62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5" spans="1:13" ht="79.2" x14ac:dyDescent="0.25">
      <c r="A115" s="209" t="s">
        <v>414</v>
      </c>
      <c r="B115" s="140" t="s">
        <v>217</v>
      </c>
      <c r="C115" s="162" t="s">
        <v>519</v>
      </c>
      <c r="D115" s="140" t="s">
        <v>508</v>
      </c>
      <c r="E115" s="140" t="s">
        <v>309</v>
      </c>
      <c r="F115" s="140" t="s">
        <v>416</v>
      </c>
      <c r="G115" s="140" t="s">
        <v>489</v>
      </c>
      <c r="H115" s="140" t="s">
        <v>532</v>
      </c>
      <c r="I115" s="140" t="s">
        <v>309</v>
      </c>
      <c r="J115" s="140" t="s">
        <v>528</v>
      </c>
      <c r="K115" s="183" t="s">
        <v>804</v>
      </c>
      <c r="L115" s="207" t="s">
        <v>581</v>
      </c>
      <c r="M115" s="146" t="str">
        <f>UKGas!$D$56&amp;" for "&amp;UKPower!$E$24&amp;" for "&amp;UKPower!$D$44&amp;" and settled "&amp;UKPower!$D$51&amp;" quoted in "&amp;UKGas!$D$71&amp;" per "&amp;UKPower!$D$62</f>
        <v>An agreement whereby a floating price is exchanged  for a fixed price over a specified period for half hours between 11:00 p.m. on the closest Sunday and 11:00 p.m. on the Sunday following week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6" spans="1:13" ht="79.2" x14ac:dyDescent="0.25">
      <c r="A116" s="209" t="s">
        <v>414</v>
      </c>
      <c r="B116" s="140" t="s">
        <v>217</v>
      </c>
      <c r="C116" s="162" t="s">
        <v>519</v>
      </c>
      <c r="D116" s="140" t="s">
        <v>508</v>
      </c>
      <c r="E116" s="140" t="s">
        <v>309</v>
      </c>
      <c r="F116" s="209" t="s">
        <v>415</v>
      </c>
      <c r="G116" s="140" t="s">
        <v>484</v>
      </c>
      <c r="H116" s="140" t="s">
        <v>532</v>
      </c>
      <c r="I116" s="140" t="s">
        <v>309</v>
      </c>
      <c r="J116" s="140" t="s">
        <v>528</v>
      </c>
      <c r="K116" s="183" t="s">
        <v>804</v>
      </c>
      <c r="L116" s="207" t="s">
        <v>581</v>
      </c>
      <c r="M116" s="146" t="str">
        <f>UKGas!$D$56&amp;" for "&amp;UKPower!$E$27&amp;" for "&amp;UKPower!$D$44&amp;" and settled "&amp;UKPower!$D$51&amp;" quoted in "&amp;UKGas!$D$71&amp;" per "&amp;UKPower!$D$62</f>
        <v>An agreement whereby a floating price is exchanged  for a fixed price over a specified period for half hours between 00:00 a.m. tomorrow and 00:00 a.m. on the first day of the next calendar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7" spans="1:13" ht="79.2" x14ac:dyDescent="0.25">
      <c r="A117" s="209" t="s">
        <v>414</v>
      </c>
      <c r="B117" s="140" t="s">
        <v>217</v>
      </c>
      <c r="C117" s="162" t="s">
        <v>519</v>
      </c>
      <c r="D117" s="140" t="s">
        <v>508</v>
      </c>
      <c r="E117" s="140" t="s">
        <v>309</v>
      </c>
      <c r="F117" s="140" t="s">
        <v>416</v>
      </c>
      <c r="G117" s="140" t="s">
        <v>149</v>
      </c>
      <c r="H117" s="140" t="s">
        <v>532</v>
      </c>
      <c r="I117" s="140" t="s">
        <v>309</v>
      </c>
      <c r="J117" s="140" t="s">
        <v>528</v>
      </c>
      <c r="K117" s="183" t="s">
        <v>804</v>
      </c>
      <c r="L117" s="207" t="s">
        <v>581</v>
      </c>
      <c r="M117" s="146" t="str">
        <f>UKGas!$D$56&amp;" for "&amp;UKPower!$E$28&amp;" for "&amp;UKPower!$D$44&amp;" and settled "&amp;UKPower!$D$51&amp;"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8" spans="1:13" ht="79.2" x14ac:dyDescent="0.25">
      <c r="A118" s="209" t="s">
        <v>414</v>
      </c>
      <c r="B118" s="140" t="s">
        <v>217</v>
      </c>
      <c r="C118" s="162" t="s">
        <v>519</v>
      </c>
      <c r="D118" s="140" t="s">
        <v>508</v>
      </c>
      <c r="E118" s="140" t="s">
        <v>309</v>
      </c>
      <c r="F118" s="209" t="s">
        <v>415</v>
      </c>
      <c r="G118" s="140" t="s">
        <v>150</v>
      </c>
      <c r="H118" s="140" t="s">
        <v>532</v>
      </c>
      <c r="I118" s="140" t="s">
        <v>309</v>
      </c>
      <c r="J118" s="140" t="s">
        <v>528</v>
      </c>
      <c r="K118" s="183" t="s">
        <v>804</v>
      </c>
      <c r="L118" s="207" t="s">
        <v>581</v>
      </c>
      <c r="M118" s="146" t="str">
        <f>UKGas!$D$56&amp;" for "&amp;UKPower!$E$31&amp;" for "&amp;UKPower!$D$44&amp;" and settled "&amp;UKPower!$D$51&amp;" quoted in "&amp;UKGas!$D$71&amp;" per "&amp;UKPower!$D$62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9" spans="1:13" ht="79.2" x14ac:dyDescent="0.25">
      <c r="A119" s="209" t="s">
        <v>414</v>
      </c>
      <c r="B119" s="140" t="s">
        <v>217</v>
      </c>
      <c r="C119" s="162" t="s">
        <v>519</v>
      </c>
      <c r="D119" s="140" t="s">
        <v>508</v>
      </c>
      <c r="E119" s="140" t="s">
        <v>309</v>
      </c>
      <c r="F119" s="140" t="s">
        <v>416</v>
      </c>
      <c r="G119" s="140" t="s">
        <v>701</v>
      </c>
      <c r="H119" s="140" t="s">
        <v>532</v>
      </c>
      <c r="I119" s="140" t="s">
        <v>309</v>
      </c>
      <c r="J119" s="140" t="s">
        <v>528</v>
      </c>
      <c r="K119" s="183" t="s">
        <v>804</v>
      </c>
      <c r="L119" s="207" t="s">
        <v>581</v>
      </c>
      <c r="M119" s="146" t="str">
        <f>UKGas!$D$56&amp;" for "&amp;UKPower!$E$32&amp;" for "&amp;UKPower!$D$44&amp;" and settled "&amp;UKPower!$D$51&amp;"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0" spans="1:13" ht="79.2" x14ac:dyDescent="0.25">
      <c r="A120" s="209" t="s">
        <v>414</v>
      </c>
      <c r="B120" s="140" t="s">
        <v>217</v>
      </c>
      <c r="C120" s="162" t="s">
        <v>519</v>
      </c>
      <c r="D120" s="140" t="s">
        <v>508</v>
      </c>
      <c r="E120" s="140" t="s">
        <v>309</v>
      </c>
      <c r="F120" s="209" t="s">
        <v>415</v>
      </c>
      <c r="G120" s="140" t="s">
        <v>147</v>
      </c>
      <c r="H120" s="140" t="s">
        <v>532</v>
      </c>
      <c r="I120" s="140" t="s">
        <v>309</v>
      </c>
      <c r="J120" s="140" t="s">
        <v>528</v>
      </c>
      <c r="K120" s="183" t="s">
        <v>804</v>
      </c>
      <c r="L120" s="207" t="s">
        <v>581</v>
      </c>
      <c r="M120" s="146" t="str">
        <f>UKGas!$D$56&amp;" for "&amp;UKPower!$E$35&amp;" for "&amp;UKPower!$D$44&amp;" and settled "&amp;UKPower!$D$51&amp;" quoted in "&amp;UKGas!$D$71&amp;" per "&amp;UKPower!$D$62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1" spans="1:13" ht="79.2" x14ac:dyDescent="0.25">
      <c r="A121" s="210" t="s">
        <v>414</v>
      </c>
      <c r="B121" s="167" t="s">
        <v>217</v>
      </c>
      <c r="C121" s="166" t="s">
        <v>519</v>
      </c>
      <c r="D121" s="167" t="s">
        <v>508</v>
      </c>
      <c r="E121" s="167" t="s">
        <v>309</v>
      </c>
      <c r="F121" s="167" t="s">
        <v>416</v>
      </c>
      <c r="G121" s="167" t="s">
        <v>148</v>
      </c>
      <c r="H121" s="167" t="s">
        <v>532</v>
      </c>
      <c r="I121" s="167" t="s">
        <v>309</v>
      </c>
      <c r="J121" s="167" t="s">
        <v>528</v>
      </c>
      <c r="K121" s="184" t="s">
        <v>804</v>
      </c>
      <c r="L121" s="208" t="s">
        <v>581</v>
      </c>
      <c r="M121" s="146" t="str">
        <f>UKGas!$D$56&amp;" for "&amp;UKPower!$E$36&amp;" for "&amp;UKPower!$D$44&amp;" and settled "&amp;UKPower!$D$51&amp;" quoted in "&amp;UKGas!$D$71&amp;" per "&amp;UKPower!$D$62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2" spans="1:13" ht="52.8" x14ac:dyDescent="0.25">
      <c r="A122" s="209" t="s">
        <v>414</v>
      </c>
      <c r="B122" s="140" t="s">
        <v>217</v>
      </c>
      <c r="C122" s="162" t="s">
        <v>519</v>
      </c>
      <c r="D122" s="140" t="s">
        <v>508</v>
      </c>
      <c r="E122" s="140" t="s">
        <v>309</v>
      </c>
      <c r="F122" s="209" t="s">
        <v>415</v>
      </c>
      <c r="G122" s="140" t="s">
        <v>476</v>
      </c>
      <c r="H122" s="140" t="s">
        <v>533</v>
      </c>
      <c r="I122" s="140" t="s">
        <v>309</v>
      </c>
      <c r="J122" s="140" t="s">
        <v>487</v>
      </c>
      <c r="K122" s="183" t="s">
        <v>804</v>
      </c>
      <c r="L122" s="207" t="s">
        <v>581</v>
      </c>
      <c r="M122" s="146" t="str">
        <f>UKGas!$D$56&amp;" for "&amp;UKPower!$E$23&amp;" for "&amp;UKPower!$D$43&amp;" and settled "&amp;UKPower!$D$46&amp;" quoted in "&amp;UKGas!D79&amp;"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all half-hour periods quoted in  per Megawatt (1,000,000 watts) hour, where watt is a unit of electrical power equivalent to one joule per second</v>
      </c>
    </row>
    <row r="123" spans="1:13" ht="52.8" x14ac:dyDescent="0.25">
      <c r="A123" s="209" t="s">
        <v>414</v>
      </c>
      <c r="B123" s="140" t="s">
        <v>217</v>
      </c>
      <c r="C123" s="162" t="s">
        <v>519</v>
      </c>
      <c r="D123" s="140" t="s">
        <v>508</v>
      </c>
      <c r="E123" s="140" t="s">
        <v>309</v>
      </c>
      <c r="F123" s="140" t="s">
        <v>416</v>
      </c>
      <c r="G123" s="140" t="s">
        <v>489</v>
      </c>
      <c r="H123" s="140" t="s">
        <v>533</v>
      </c>
      <c r="I123" s="140" t="s">
        <v>309</v>
      </c>
      <c r="J123" s="140" t="s">
        <v>487</v>
      </c>
      <c r="K123" s="183" t="s">
        <v>804</v>
      </c>
      <c r="L123" s="207" t="s">
        <v>581</v>
      </c>
      <c r="M123" s="146" t="str">
        <f>UKGas!$D$56&amp;" for "&amp;UKPower!$E$24&amp;" for "&amp;UKPower!$D$43&amp;" and settled "&amp;UKPower!$D$46&amp;"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4" spans="1:13" ht="52.8" x14ac:dyDescent="0.25">
      <c r="A124" s="209" t="s">
        <v>414</v>
      </c>
      <c r="B124" s="140" t="s">
        <v>217</v>
      </c>
      <c r="C124" s="162" t="s">
        <v>519</v>
      </c>
      <c r="D124" s="140" t="s">
        <v>508</v>
      </c>
      <c r="E124" s="140" t="s">
        <v>309</v>
      </c>
      <c r="F124" s="209" t="s">
        <v>415</v>
      </c>
      <c r="G124" s="140" t="s">
        <v>484</v>
      </c>
      <c r="H124" s="140" t="s">
        <v>533</v>
      </c>
      <c r="I124" s="140" t="s">
        <v>309</v>
      </c>
      <c r="J124" s="140" t="s">
        <v>487</v>
      </c>
      <c r="K124" s="183" t="s">
        <v>804</v>
      </c>
      <c r="L124" s="207" t="s">
        <v>581</v>
      </c>
      <c r="M124" s="146" t="str">
        <f>UKGas!$D$56&amp;" for "&amp;UKPower!$E$27&amp;" for "&amp;UKPower!$D$43&amp;" and settled "&amp;UKPower!$D$46&amp;"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5" spans="1:13" ht="66" x14ac:dyDescent="0.25">
      <c r="A125" s="209" t="s">
        <v>414</v>
      </c>
      <c r="B125" s="140" t="s">
        <v>217</v>
      </c>
      <c r="C125" s="162" t="s">
        <v>519</v>
      </c>
      <c r="D125" s="140" t="s">
        <v>508</v>
      </c>
      <c r="E125" s="140" t="s">
        <v>309</v>
      </c>
      <c r="F125" s="140" t="s">
        <v>416</v>
      </c>
      <c r="G125" s="140" t="s">
        <v>149</v>
      </c>
      <c r="H125" s="140" t="s">
        <v>533</v>
      </c>
      <c r="I125" s="140" t="s">
        <v>309</v>
      </c>
      <c r="J125" s="140" t="s">
        <v>487</v>
      </c>
      <c r="K125" s="183" t="s">
        <v>804</v>
      </c>
      <c r="L125" s="207" t="s">
        <v>581</v>
      </c>
      <c r="M125" s="146" t="str">
        <f>UKGas!$D$56&amp;" for "&amp;UKPower!$E$28&amp;" for "&amp;UKPower!$D$43&amp;"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6" spans="1:13" ht="52.8" x14ac:dyDescent="0.25">
      <c r="A126" s="209" t="s">
        <v>414</v>
      </c>
      <c r="B126" s="140" t="s">
        <v>217</v>
      </c>
      <c r="C126" s="162" t="s">
        <v>519</v>
      </c>
      <c r="D126" s="140" t="s">
        <v>508</v>
      </c>
      <c r="E126" s="140" t="s">
        <v>309</v>
      </c>
      <c r="F126" s="209" t="s">
        <v>415</v>
      </c>
      <c r="G126" s="140" t="s">
        <v>150</v>
      </c>
      <c r="H126" s="140" t="s">
        <v>533</v>
      </c>
      <c r="I126" s="140" t="s">
        <v>309</v>
      </c>
      <c r="J126" s="140" t="s">
        <v>487</v>
      </c>
      <c r="K126" s="183" t="s">
        <v>804</v>
      </c>
      <c r="L126" s="207" t="s">
        <v>581</v>
      </c>
      <c r="M126" s="146" t="str">
        <f>UKGas!$D$56&amp;" for "&amp;UKPower!$E$31&amp;" for "&amp;UKPower!$D$43&amp;" and settled "&amp;UKPower!$D$46&amp;"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7" spans="1:13" ht="66" x14ac:dyDescent="0.25">
      <c r="A127" s="209" t="s">
        <v>414</v>
      </c>
      <c r="B127" s="140" t="s">
        <v>217</v>
      </c>
      <c r="C127" s="162" t="s">
        <v>519</v>
      </c>
      <c r="D127" s="140" t="s">
        <v>508</v>
      </c>
      <c r="E127" s="140" t="s">
        <v>309</v>
      </c>
      <c r="F127" s="140" t="s">
        <v>416</v>
      </c>
      <c r="G127" s="140" t="s">
        <v>701</v>
      </c>
      <c r="H127" s="140" t="s">
        <v>533</v>
      </c>
      <c r="I127" s="140" t="s">
        <v>309</v>
      </c>
      <c r="J127" s="140" t="s">
        <v>487</v>
      </c>
      <c r="K127" s="183" t="s">
        <v>804</v>
      </c>
      <c r="L127" s="207" t="s">
        <v>581</v>
      </c>
      <c r="M127" s="146" t="str">
        <f>UKGas!$D$56&amp;" for "&amp;UKPower!$E$32&amp;" for "&amp;UKPower!$D$43&amp;"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8" spans="1:13" ht="52.8" x14ac:dyDescent="0.25">
      <c r="A128" s="209" t="s">
        <v>414</v>
      </c>
      <c r="B128" s="140" t="s">
        <v>217</v>
      </c>
      <c r="C128" s="162" t="s">
        <v>519</v>
      </c>
      <c r="D128" s="140" t="s">
        <v>508</v>
      </c>
      <c r="E128" s="140" t="s">
        <v>309</v>
      </c>
      <c r="F128" s="209" t="s">
        <v>415</v>
      </c>
      <c r="G128" s="140" t="s">
        <v>147</v>
      </c>
      <c r="H128" s="140" t="s">
        <v>533</v>
      </c>
      <c r="I128" s="140" t="s">
        <v>309</v>
      </c>
      <c r="J128" s="140" t="s">
        <v>487</v>
      </c>
      <c r="K128" s="183" t="s">
        <v>804</v>
      </c>
      <c r="L128" s="207" t="s">
        <v>581</v>
      </c>
      <c r="M128" s="146" t="str">
        <f>UKGas!$D$56&amp;" for "&amp;UKPower!$E$35&amp;" for "&amp;UKPower!$D$43&amp;" and settled "&amp;UKPower!$D$46&amp;"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9" spans="1:13" ht="52.8" x14ac:dyDescent="0.25">
      <c r="A129" s="210" t="s">
        <v>414</v>
      </c>
      <c r="B129" s="167" t="s">
        <v>217</v>
      </c>
      <c r="C129" s="166" t="s">
        <v>519</v>
      </c>
      <c r="D129" s="167" t="s">
        <v>508</v>
      </c>
      <c r="E129" s="167" t="s">
        <v>309</v>
      </c>
      <c r="F129" s="167" t="s">
        <v>416</v>
      </c>
      <c r="G129" s="167" t="s">
        <v>148</v>
      </c>
      <c r="H129" s="167" t="s">
        <v>533</v>
      </c>
      <c r="I129" s="167" t="s">
        <v>309</v>
      </c>
      <c r="J129" s="167" t="s">
        <v>487</v>
      </c>
      <c r="K129" s="184" t="s">
        <v>804</v>
      </c>
      <c r="L129" s="208" t="s">
        <v>581</v>
      </c>
      <c r="M129" s="146" t="str">
        <f>UKGas!$D$56&amp;" for "&amp;UKPower!$E$36&amp;" for "&amp;UKPower!$D$43&amp;" and settled "&amp;UKPower!$D$46&amp;"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30" spans="1:13" ht="66" x14ac:dyDescent="0.25">
      <c r="A130" s="209" t="s">
        <v>414</v>
      </c>
      <c r="B130" s="140" t="s">
        <v>217</v>
      </c>
      <c r="C130" s="162" t="s">
        <v>519</v>
      </c>
      <c r="D130" s="140" t="s">
        <v>508</v>
      </c>
      <c r="E130" s="140" t="s">
        <v>309</v>
      </c>
      <c r="F130" s="209" t="s">
        <v>415</v>
      </c>
      <c r="G130" s="140" t="s">
        <v>476</v>
      </c>
      <c r="H130" s="140" t="s">
        <v>533</v>
      </c>
      <c r="I130" s="140" t="s">
        <v>309</v>
      </c>
      <c r="J130" s="140" t="s">
        <v>526</v>
      </c>
      <c r="K130" s="183" t="s">
        <v>804</v>
      </c>
      <c r="L130" s="207" t="s">
        <v>581</v>
      </c>
      <c r="M130" s="146" t="str">
        <f>UKGas!$D$56&amp;" for "&amp;UKPower!$E$23&amp;" for "&amp;UKPower!$D$43&amp;" and settled "&amp;UKPower!$D$47&amp;" quoted in "&amp;UKGas!D87&amp;"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per Megawatt (1,000,000 watts) hour, where watt is a unit of electrical power equivalent to one joule per second</v>
      </c>
    </row>
    <row r="131" spans="1:13" ht="66" x14ac:dyDescent="0.25">
      <c r="A131" s="209" t="s">
        <v>414</v>
      </c>
      <c r="B131" s="140" t="s">
        <v>217</v>
      </c>
      <c r="C131" s="162" t="s">
        <v>519</v>
      </c>
      <c r="D131" s="140" t="s">
        <v>508</v>
      </c>
      <c r="E131" s="140" t="s">
        <v>309</v>
      </c>
      <c r="F131" s="140" t="s">
        <v>416</v>
      </c>
      <c r="G131" s="140" t="s">
        <v>489</v>
      </c>
      <c r="H131" s="140" t="s">
        <v>533</v>
      </c>
      <c r="I131" s="140" t="s">
        <v>309</v>
      </c>
      <c r="J131" s="140" t="s">
        <v>526</v>
      </c>
      <c r="K131" s="183" t="s">
        <v>804</v>
      </c>
      <c r="L131" s="207" t="s">
        <v>581</v>
      </c>
      <c r="M131" s="146" t="str">
        <f>UKGas!$D$56&amp;" for "&amp;UKPower!$E$24&amp;" for "&amp;UKPower!$D$43&amp;" and settled "&amp;UKPower!$D$47&amp;"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2" spans="1:13" ht="66" x14ac:dyDescent="0.25">
      <c r="A132" s="209" t="s">
        <v>414</v>
      </c>
      <c r="B132" s="140" t="s">
        <v>217</v>
      </c>
      <c r="C132" s="162" t="s">
        <v>519</v>
      </c>
      <c r="D132" s="140" t="s">
        <v>508</v>
      </c>
      <c r="E132" s="140" t="s">
        <v>309</v>
      </c>
      <c r="F132" s="209" t="s">
        <v>415</v>
      </c>
      <c r="G132" s="140" t="s">
        <v>484</v>
      </c>
      <c r="H132" s="140" t="s">
        <v>533</v>
      </c>
      <c r="I132" s="140" t="s">
        <v>309</v>
      </c>
      <c r="J132" s="140" t="s">
        <v>526</v>
      </c>
      <c r="K132" s="183" t="s">
        <v>804</v>
      </c>
      <c r="L132" s="207" t="s">
        <v>581</v>
      </c>
      <c r="M132" s="146" t="str">
        <f>UKGas!$D$56&amp;" for "&amp;UKPower!$E$27&amp;" for "&amp;UKPower!$D$43&amp;" and settled "&amp;UKPower!$D$47&amp;"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3" spans="1:13" ht="79.2" x14ac:dyDescent="0.25">
      <c r="A133" s="209" t="s">
        <v>414</v>
      </c>
      <c r="B133" s="140" t="s">
        <v>217</v>
      </c>
      <c r="C133" s="162" t="s">
        <v>519</v>
      </c>
      <c r="D133" s="140" t="s">
        <v>508</v>
      </c>
      <c r="E133" s="140" t="s">
        <v>309</v>
      </c>
      <c r="F133" s="140" t="s">
        <v>416</v>
      </c>
      <c r="G133" s="140" t="s">
        <v>149</v>
      </c>
      <c r="H133" s="140" t="s">
        <v>533</v>
      </c>
      <c r="I133" s="140" t="s">
        <v>309</v>
      </c>
      <c r="J133" s="140" t="s">
        <v>526</v>
      </c>
      <c r="K133" s="183" t="s">
        <v>804</v>
      </c>
      <c r="L133" s="207" t="s">
        <v>581</v>
      </c>
      <c r="M133" s="146" t="str">
        <f>UKGas!$D$56&amp;" for "&amp;UKPower!$E$28&amp;" for "&amp;UKPower!$D$43&amp;" and settled "&amp;UKPower!$D$47&amp;"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4" spans="1:13" ht="66" x14ac:dyDescent="0.25">
      <c r="A134" s="209" t="s">
        <v>414</v>
      </c>
      <c r="B134" s="140" t="s">
        <v>217</v>
      </c>
      <c r="C134" s="162" t="s">
        <v>519</v>
      </c>
      <c r="D134" s="140" t="s">
        <v>508</v>
      </c>
      <c r="E134" s="140" t="s">
        <v>309</v>
      </c>
      <c r="F134" s="209" t="s">
        <v>415</v>
      </c>
      <c r="G134" s="140" t="s">
        <v>150</v>
      </c>
      <c r="H134" s="140" t="s">
        <v>533</v>
      </c>
      <c r="I134" s="140" t="s">
        <v>309</v>
      </c>
      <c r="J134" s="140" t="s">
        <v>526</v>
      </c>
      <c r="K134" s="183" t="s">
        <v>804</v>
      </c>
      <c r="L134" s="207" t="s">
        <v>581</v>
      </c>
      <c r="M134" s="146" t="str">
        <f>UKGas!$D$56&amp;" for "&amp;UKPower!$E$31&amp;" for "&amp;UKPower!$D$43&amp;" and settled "&amp;UKPower!$D$47&amp;"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5" spans="1:13" ht="79.2" x14ac:dyDescent="0.25">
      <c r="A135" s="209" t="s">
        <v>414</v>
      </c>
      <c r="B135" s="140" t="s">
        <v>217</v>
      </c>
      <c r="C135" s="162" t="s">
        <v>519</v>
      </c>
      <c r="D135" s="140" t="s">
        <v>508</v>
      </c>
      <c r="E135" s="140" t="s">
        <v>309</v>
      </c>
      <c r="F135" s="140" t="s">
        <v>416</v>
      </c>
      <c r="G135" s="140" t="s">
        <v>701</v>
      </c>
      <c r="H135" s="140" t="s">
        <v>533</v>
      </c>
      <c r="I135" s="140" t="s">
        <v>309</v>
      </c>
      <c r="J135" s="140" t="s">
        <v>526</v>
      </c>
      <c r="K135" s="183" t="s">
        <v>804</v>
      </c>
      <c r="L135" s="207" t="s">
        <v>581</v>
      </c>
      <c r="M135" s="146" t="str">
        <f>UKGas!$D$56&amp;" for "&amp;UKPower!$E$32&amp;" for "&amp;UKPower!$D$43&amp;" and settled "&amp;UKPower!$D$47&amp;"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6" spans="1:13" ht="66" x14ac:dyDescent="0.25">
      <c r="A136" s="209" t="s">
        <v>414</v>
      </c>
      <c r="B136" s="140" t="s">
        <v>217</v>
      </c>
      <c r="C136" s="162" t="s">
        <v>519</v>
      </c>
      <c r="D136" s="140" t="s">
        <v>508</v>
      </c>
      <c r="E136" s="140" t="s">
        <v>309</v>
      </c>
      <c r="F136" s="209" t="s">
        <v>415</v>
      </c>
      <c r="G136" s="140" t="s">
        <v>147</v>
      </c>
      <c r="H136" s="140" t="s">
        <v>533</v>
      </c>
      <c r="I136" s="140" t="s">
        <v>309</v>
      </c>
      <c r="J136" s="140" t="s">
        <v>526</v>
      </c>
      <c r="K136" s="183" t="s">
        <v>804</v>
      </c>
      <c r="L136" s="207" t="s">
        <v>581</v>
      </c>
      <c r="M136" s="146" t="str">
        <f>UKGas!$D$56&amp;" for "&amp;UKPower!$E$35&amp;" for "&amp;UKPower!$D$43&amp;" and settled "&amp;UKPower!$D$47&amp;"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7" spans="1:13" ht="66" x14ac:dyDescent="0.25">
      <c r="A137" s="210" t="s">
        <v>414</v>
      </c>
      <c r="B137" s="167" t="s">
        <v>217</v>
      </c>
      <c r="C137" s="166" t="s">
        <v>519</v>
      </c>
      <c r="D137" s="167" t="s">
        <v>508</v>
      </c>
      <c r="E137" s="167" t="s">
        <v>309</v>
      </c>
      <c r="F137" s="167" t="s">
        <v>416</v>
      </c>
      <c r="G137" s="167" t="s">
        <v>148</v>
      </c>
      <c r="H137" s="167" t="s">
        <v>533</v>
      </c>
      <c r="I137" s="167" t="s">
        <v>309</v>
      </c>
      <c r="J137" s="167" t="s">
        <v>526</v>
      </c>
      <c r="K137" s="184" t="s">
        <v>804</v>
      </c>
      <c r="L137" s="208" t="s">
        <v>581</v>
      </c>
      <c r="M137" s="146" t="str">
        <f>UKGas!$D$56&amp;" for "&amp;UKPower!$E$36&amp;" for "&amp;UKPower!$D$43&amp;" and settled "&amp;UKPower!$D$47&amp;"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8" spans="1:13" ht="52.8" x14ac:dyDescent="0.25">
      <c r="A138" s="209" t="s">
        <v>414</v>
      </c>
      <c r="B138" s="140" t="s">
        <v>217</v>
      </c>
      <c r="C138" s="162" t="s">
        <v>519</v>
      </c>
      <c r="D138" s="140" t="s">
        <v>508</v>
      </c>
      <c r="E138" s="140" t="s">
        <v>309</v>
      </c>
      <c r="F138" s="209" t="s">
        <v>415</v>
      </c>
      <c r="G138" s="140" t="s">
        <v>476</v>
      </c>
      <c r="H138" s="140" t="s">
        <v>534</v>
      </c>
      <c r="I138" s="140" t="s">
        <v>309</v>
      </c>
      <c r="J138" s="140" t="s">
        <v>487</v>
      </c>
      <c r="K138" s="183" t="s">
        <v>804</v>
      </c>
      <c r="L138" s="207" t="s">
        <v>581</v>
      </c>
      <c r="M138" s="146" t="str">
        <f>UKGas!$D$56&amp;" for "&amp;UKPower!$E$23&amp;" for "&amp;UKPower!$D$42&amp;" and settled "&amp;UKPower!$D$46&amp;" quoted in "&amp;UKGas!D95&amp;" per "&amp;UKPower!$D$62</f>
        <v>An agreement whereby a floating price is exchanged  for a fixed price over a specified period for half hours between 00:00 a.m.tomorrow and 00:00 a.m.the day after tomorrow inclusive for LOLP (Loss of Load Probability) or capacity payment in £/MWh as published for each half-hour by England and Wales Power Pool and settled against the average of all half-hour periods quoted in  per Megawatt (1,000,000 watts) hour, where watt is a unit of electrical power equivalent to one joule per second</v>
      </c>
    </row>
    <row r="139" spans="1:13" ht="52.8" x14ac:dyDescent="0.25">
      <c r="A139" s="209" t="s">
        <v>414</v>
      </c>
      <c r="B139" s="140" t="s">
        <v>217</v>
      </c>
      <c r="C139" s="162" t="s">
        <v>519</v>
      </c>
      <c r="D139" s="140" t="s">
        <v>508</v>
      </c>
      <c r="E139" s="140" t="s">
        <v>309</v>
      </c>
      <c r="F139" s="140" t="s">
        <v>416</v>
      </c>
      <c r="G139" s="140" t="s">
        <v>489</v>
      </c>
      <c r="H139" s="140" t="s">
        <v>534</v>
      </c>
      <c r="I139" s="140" t="s">
        <v>309</v>
      </c>
      <c r="J139" s="140" t="s">
        <v>487</v>
      </c>
      <c r="K139" s="183" t="s">
        <v>804</v>
      </c>
      <c r="L139" s="207" t="s">
        <v>581</v>
      </c>
      <c r="M139" s="146" t="str">
        <f>UKGas!$D$56&amp;" for "&amp;UKPower!$E$24&amp;" for "&amp;UKPower!$D$42&amp;" and settled "&amp;UKPower!$D$46&amp;" quoted in "&amp;UKGas!$D$71&amp;" per "&amp;UKPower!$D$62</f>
        <v>An agreement whereby a floating price is exchanged  for a fixed price over a specified period for half hours between 11:00 p.m. on the closest Sunday and 11:00 p.m. on the Sunday following week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0" spans="1:13" ht="66" x14ac:dyDescent="0.25">
      <c r="A140" s="209" t="s">
        <v>414</v>
      </c>
      <c r="B140" s="140" t="s">
        <v>217</v>
      </c>
      <c r="C140" s="162" t="s">
        <v>519</v>
      </c>
      <c r="D140" s="140" t="s">
        <v>508</v>
      </c>
      <c r="E140" s="140" t="s">
        <v>309</v>
      </c>
      <c r="F140" s="209" t="s">
        <v>415</v>
      </c>
      <c r="G140" s="140" t="s">
        <v>484</v>
      </c>
      <c r="H140" s="140" t="s">
        <v>534</v>
      </c>
      <c r="I140" s="140" t="s">
        <v>309</v>
      </c>
      <c r="J140" s="140" t="s">
        <v>487</v>
      </c>
      <c r="K140" s="183" t="s">
        <v>804</v>
      </c>
      <c r="L140" s="207" t="s">
        <v>581</v>
      </c>
      <c r="M140" s="146" t="str">
        <f>UKGas!$D$56&amp;" for "&amp;UKPower!$E$27&amp;" for "&amp;UKPower!$D$42&amp;" and settled "&amp;UKPower!$D$46&amp;" quoted in "&amp;UKGas!$D$71&amp;" per "&amp;UKPower!$D$62</f>
        <v>An agreement whereby a floating price is exchanged  for a fixed price over a specified period for half hours between 00:00 a.m. tomorrow and 00:00 a.m. on the first day of the next calendar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1" spans="1:13" ht="66" x14ac:dyDescent="0.25">
      <c r="A141" s="209" t="s">
        <v>414</v>
      </c>
      <c r="B141" s="140" t="s">
        <v>217</v>
      </c>
      <c r="C141" s="162" t="s">
        <v>519</v>
      </c>
      <c r="D141" s="140" t="s">
        <v>508</v>
      </c>
      <c r="E141" s="140" t="s">
        <v>309</v>
      </c>
      <c r="F141" s="140" t="s">
        <v>416</v>
      </c>
      <c r="G141" s="140" t="s">
        <v>149</v>
      </c>
      <c r="H141" s="140" t="s">
        <v>534</v>
      </c>
      <c r="I141" s="140" t="s">
        <v>309</v>
      </c>
      <c r="J141" s="140" t="s">
        <v>487</v>
      </c>
      <c r="K141" s="183" t="s">
        <v>804</v>
      </c>
      <c r="L141" s="207" t="s">
        <v>581</v>
      </c>
      <c r="M141" s="146" t="str">
        <f>UKGas!$D$56&amp;" for "&amp;UKPower!$E$28&amp;" for "&amp;UKPower!$D$42&amp;"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2" spans="1:13" ht="52.8" x14ac:dyDescent="0.25">
      <c r="A142" s="209" t="s">
        <v>414</v>
      </c>
      <c r="B142" s="140" t="s">
        <v>217</v>
      </c>
      <c r="C142" s="162" t="s">
        <v>519</v>
      </c>
      <c r="D142" s="140" t="s">
        <v>508</v>
      </c>
      <c r="E142" s="140" t="s">
        <v>309</v>
      </c>
      <c r="F142" s="209" t="s">
        <v>415</v>
      </c>
      <c r="G142" s="140" t="s">
        <v>150</v>
      </c>
      <c r="H142" s="140" t="s">
        <v>534</v>
      </c>
      <c r="I142" s="140" t="s">
        <v>309</v>
      </c>
      <c r="J142" s="140" t="s">
        <v>487</v>
      </c>
      <c r="K142" s="183" t="s">
        <v>804</v>
      </c>
      <c r="L142" s="207" t="s">
        <v>581</v>
      </c>
      <c r="M142" s="146" t="str">
        <f>UKGas!$D$56&amp;" for "&amp;UKPower!$E$31&amp;" for "&amp;UKPower!$D$42&amp;" and settled "&amp;UKPower!$D$46&amp;" quoted in "&amp;UKGas!$D$71&amp;" per "&amp;UKPower!$D$62</f>
        <v>An agreement whereby a floating price is exchanged  for a fixed price over a specified period for half-hour periods between 00:00 a.m. on 1st of April and 00:00 a.m. on the 1st of October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3" spans="1:13" ht="66" x14ac:dyDescent="0.25">
      <c r="A143" s="209" t="s">
        <v>414</v>
      </c>
      <c r="B143" s="140" t="s">
        <v>217</v>
      </c>
      <c r="C143" s="162" t="s">
        <v>519</v>
      </c>
      <c r="D143" s="140" t="s">
        <v>508</v>
      </c>
      <c r="E143" s="140" t="s">
        <v>309</v>
      </c>
      <c r="F143" s="140" t="s">
        <v>416</v>
      </c>
      <c r="G143" s="140" t="s">
        <v>701</v>
      </c>
      <c r="H143" s="140" t="s">
        <v>534</v>
      </c>
      <c r="I143" s="140" t="s">
        <v>309</v>
      </c>
      <c r="J143" s="140" t="s">
        <v>487</v>
      </c>
      <c r="K143" s="183" t="s">
        <v>804</v>
      </c>
      <c r="L143" s="207" t="s">
        <v>581</v>
      </c>
      <c r="M143" s="146" t="str">
        <f>UKGas!$D$56&amp;" for "&amp;UKPower!$E$32&amp;" for "&amp;UKPower!$D$42&amp;"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4" spans="1:13" ht="52.8" x14ac:dyDescent="0.25">
      <c r="A144" s="209" t="s">
        <v>414</v>
      </c>
      <c r="B144" s="140" t="s">
        <v>217</v>
      </c>
      <c r="C144" s="162" t="s">
        <v>519</v>
      </c>
      <c r="D144" s="140" t="s">
        <v>508</v>
      </c>
      <c r="E144" s="140" t="s">
        <v>309</v>
      </c>
      <c r="F144" s="209" t="s">
        <v>415</v>
      </c>
      <c r="G144" s="140" t="s">
        <v>147</v>
      </c>
      <c r="H144" s="140" t="s">
        <v>534</v>
      </c>
      <c r="I144" s="140" t="s">
        <v>309</v>
      </c>
      <c r="J144" s="140" t="s">
        <v>487</v>
      </c>
      <c r="K144" s="183" t="s">
        <v>804</v>
      </c>
      <c r="L144" s="207" t="s">
        <v>581</v>
      </c>
      <c r="M144" s="146" t="str">
        <f>UKGas!$D$56&amp;" for "&amp;UKPower!$E$35&amp;" for "&amp;UKPower!$D$42&amp;" and settled "&amp;UKPower!$D$46&amp;" quoted in "&amp;UKGas!$D$71&amp;" per "&amp;UKPower!$D$62</f>
        <v>An agreement whereby a floating price is exchanged  for a fixed price over a specified period for half hours between 00:00 a.m. on 1st of October and 00:00 a.m. on 1st of October one year year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5" spans="1:13" ht="52.8" x14ac:dyDescent="0.25">
      <c r="A145" s="210" t="s">
        <v>414</v>
      </c>
      <c r="B145" s="167" t="s">
        <v>217</v>
      </c>
      <c r="C145" s="166" t="s">
        <v>519</v>
      </c>
      <c r="D145" s="167" t="s">
        <v>508</v>
      </c>
      <c r="E145" s="167" t="s">
        <v>309</v>
      </c>
      <c r="F145" s="167" t="s">
        <v>416</v>
      </c>
      <c r="G145" s="167" t="s">
        <v>148</v>
      </c>
      <c r="H145" s="167" t="s">
        <v>534</v>
      </c>
      <c r="I145" s="167" t="s">
        <v>309</v>
      </c>
      <c r="J145" s="167" t="s">
        <v>487</v>
      </c>
      <c r="K145" s="184" t="s">
        <v>804</v>
      </c>
      <c r="L145" s="208" t="s">
        <v>581</v>
      </c>
      <c r="M145" s="146" t="str">
        <f>UKGas!$D$56&amp;" for "&amp;UKPower!$E$36&amp;" for "&amp;UKPower!$D$42&amp;" and settled "&amp;UKPower!$D$46&amp;" quoted in "&amp;UKGas!$D$71&amp;" per "&amp;UKPower!$D$62</f>
        <v>An agreement whereby a floating price is exchanged  for a fixed price over a specified period for half hours between 11:00 p.m. on 31st of March and 11:00 p.m. on  31st of March one year later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6" spans="1:13" ht="66" x14ac:dyDescent="0.25">
      <c r="A146" s="209" t="s">
        <v>649</v>
      </c>
      <c r="B146" s="140" t="s">
        <v>217</v>
      </c>
      <c r="C146" s="162" t="s">
        <v>519</v>
      </c>
      <c r="D146" s="140" t="s">
        <v>509</v>
      </c>
      <c r="E146" s="209" t="s">
        <v>321</v>
      </c>
      <c r="F146" s="209" t="s">
        <v>415</v>
      </c>
      <c r="G146" s="140" t="s">
        <v>149</v>
      </c>
      <c r="H146" s="140" t="s">
        <v>532</v>
      </c>
      <c r="I146" s="140" t="s">
        <v>309</v>
      </c>
      <c r="J146" s="140" t="s">
        <v>487</v>
      </c>
      <c r="K146" s="183" t="s">
        <v>804</v>
      </c>
      <c r="L146" s="207" t="s">
        <v>581</v>
      </c>
      <c r="M146" s="175" t="str">
        <f>CONCATENATE(UKPower!$D$55," for ",UKPower!$E$29,",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7" spans="1:13" ht="79.2" x14ac:dyDescent="0.25">
      <c r="A147" s="209" t="s">
        <v>649</v>
      </c>
      <c r="B147" s="140" t="s">
        <v>217</v>
      </c>
      <c r="C147" s="162" t="s">
        <v>519</v>
      </c>
      <c r="D147" s="140" t="s">
        <v>509</v>
      </c>
      <c r="E147" s="140" t="s">
        <v>322</v>
      </c>
      <c r="F147" s="140" t="s">
        <v>416</v>
      </c>
      <c r="G147" s="140" t="s">
        <v>150</v>
      </c>
      <c r="H147" s="140" t="s">
        <v>532</v>
      </c>
      <c r="I147" s="140" t="s">
        <v>309</v>
      </c>
      <c r="J147" s="140" t="s">
        <v>487</v>
      </c>
      <c r="K147" s="183" t="s">
        <v>804</v>
      </c>
      <c r="L147" s="207" t="s">
        <v>581</v>
      </c>
      <c r="M147" s="175" t="str">
        <f>CONCATENATE(UKPower!$D$56," for ",UKPower!$E$30,",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8" spans="1:13" ht="79.2" x14ac:dyDescent="0.25">
      <c r="A148" s="209" t="s">
        <v>649</v>
      </c>
      <c r="B148" s="140" t="s">
        <v>217</v>
      </c>
      <c r="C148" s="162" t="s">
        <v>519</v>
      </c>
      <c r="D148" s="140" t="s">
        <v>509</v>
      </c>
      <c r="E148" s="209" t="s">
        <v>321</v>
      </c>
      <c r="F148" s="209" t="s">
        <v>415</v>
      </c>
      <c r="G148" s="140" t="s">
        <v>701</v>
      </c>
      <c r="H148" s="140" t="s">
        <v>532</v>
      </c>
      <c r="I148" s="140" t="s">
        <v>309</v>
      </c>
      <c r="J148" s="140" t="s">
        <v>487</v>
      </c>
      <c r="K148" s="183" t="s">
        <v>804</v>
      </c>
      <c r="L148" s="207" t="s">
        <v>581</v>
      </c>
      <c r="M148" s="175" t="str">
        <f>CONCATENATE(UKPower!$D$55," for ",UKPower!$E$33,",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9" spans="1:13" ht="66" x14ac:dyDescent="0.25">
      <c r="A149" s="209" t="s">
        <v>649</v>
      </c>
      <c r="B149" s="140" t="s">
        <v>217</v>
      </c>
      <c r="C149" s="162" t="s">
        <v>519</v>
      </c>
      <c r="D149" s="140" t="s">
        <v>509</v>
      </c>
      <c r="E149" s="140" t="s">
        <v>322</v>
      </c>
      <c r="F149" s="140" t="s">
        <v>416</v>
      </c>
      <c r="G149" s="140" t="s">
        <v>147</v>
      </c>
      <c r="H149" s="140" t="s">
        <v>532</v>
      </c>
      <c r="I149" s="140" t="s">
        <v>309</v>
      </c>
      <c r="J149" s="140" t="s">
        <v>487</v>
      </c>
      <c r="K149" s="183" t="s">
        <v>804</v>
      </c>
      <c r="L149" s="207" t="s">
        <v>581</v>
      </c>
      <c r="M149" s="175" t="str">
        <f>CONCATENATE(UKPower!$D$56," for ",UKPower!$E$34,",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0" spans="1:13" ht="66" x14ac:dyDescent="0.25">
      <c r="A150" s="210" t="s">
        <v>649</v>
      </c>
      <c r="B150" s="167" t="s">
        <v>217</v>
      </c>
      <c r="C150" s="166" t="s">
        <v>519</v>
      </c>
      <c r="D150" s="167" t="s">
        <v>509</v>
      </c>
      <c r="E150" s="210" t="s">
        <v>321</v>
      </c>
      <c r="F150" s="210" t="s">
        <v>415</v>
      </c>
      <c r="G150" s="167" t="s">
        <v>148</v>
      </c>
      <c r="H150" s="167" t="s">
        <v>532</v>
      </c>
      <c r="I150" s="167" t="s">
        <v>309</v>
      </c>
      <c r="J150" s="167" t="s">
        <v>487</v>
      </c>
      <c r="K150" s="184" t="s">
        <v>804</v>
      </c>
      <c r="L150" s="208" t="s">
        <v>581</v>
      </c>
      <c r="M150" s="175" t="str">
        <f>CONCATENATE(UKPower!$D$55," for ",UKPower!$E$37,",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1" spans="1:13" ht="92.4" x14ac:dyDescent="0.25">
      <c r="A151" s="209" t="s">
        <v>649</v>
      </c>
      <c r="B151" s="140" t="s">
        <v>217</v>
      </c>
      <c r="C151" s="162" t="s">
        <v>519</v>
      </c>
      <c r="D151" s="140" t="s">
        <v>509</v>
      </c>
      <c r="E151" s="140" t="s">
        <v>322</v>
      </c>
      <c r="F151" s="140" t="s">
        <v>416</v>
      </c>
      <c r="G151" s="140" t="s">
        <v>149</v>
      </c>
      <c r="H151" s="140" t="s">
        <v>532</v>
      </c>
      <c r="I151" s="140" t="s">
        <v>309</v>
      </c>
      <c r="J151" s="140" t="s">
        <v>526</v>
      </c>
      <c r="K151" s="183" t="s">
        <v>804</v>
      </c>
      <c r="L151" s="207" t="s">
        <v>581</v>
      </c>
      <c r="M151" s="175" t="str">
        <f>CONCATENATE(UKPower!$D$56," for ",UKPower!$E$28,",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2" spans="1:13" ht="79.2" x14ac:dyDescent="0.25">
      <c r="A152" s="209" t="s">
        <v>649</v>
      </c>
      <c r="B152" s="140" t="s">
        <v>217</v>
      </c>
      <c r="C152" s="162" t="s">
        <v>519</v>
      </c>
      <c r="D152" s="140" t="s">
        <v>509</v>
      </c>
      <c r="E152" s="209" t="s">
        <v>321</v>
      </c>
      <c r="F152" s="209" t="s">
        <v>415</v>
      </c>
      <c r="G152" s="140" t="s">
        <v>150</v>
      </c>
      <c r="H152" s="140" t="s">
        <v>532</v>
      </c>
      <c r="I152" s="140" t="s">
        <v>309</v>
      </c>
      <c r="J152" s="140" t="s">
        <v>526</v>
      </c>
      <c r="K152" s="183" t="s">
        <v>804</v>
      </c>
      <c r="L152" s="207" t="s">
        <v>581</v>
      </c>
      <c r="M152" s="175" t="str">
        <f>CONCATENATE(UKPower!$D$55," for ",UKPower!$E$31,",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3" spans="1:13" ht="92.4" x14ac:dyDescent="0.25">
      <c r="A153" s="209" t="s">
        <v>649</v>
      </c>
      <c r="B153" s="140" t="s">
        <v>217</v>
      </c>
      <c r="C153" s="162" t="s">
        <v>519</v>
      </c>
      <c r="D153" s="140" t="s">
        <v>509</v>
      </c>
      <c r="E153" s="140" t="s">
        <v>322</v>
      </c>
      <c r="F153" s="140" t="s">
        <v>416</v>
      </c>
      <c r="G153" s="140" t="s">
        <v>701</v>
      </c>
      <c r="H153" s="140" t="s">
        <v>532</v>
      </c>
      <c r="I153" s="140" t="s">
        <v>309</v>
      </c>
      <c r="J153" s="140" t="s">
        <v>526</v>
      </c>
      <c r="K153" s="183" t="s">
        <v>804</v>
      </c>
      <c r="L153" s="207" t="s">
        <v>581</v>
      </c>
      <c r="M153" s="175" t="str">
        <f>CONCATENATE(UKPower!$D$56," for ",UKPower!$E$32,",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4" spans="1:13" ht="79.2" x14ac:dyDescent="0.25">
      <c r="A154" s="209" t="s">
        <v>649</v>
      </c>
      <c r="B154" s="140" t="s">
        <v>217</v>
      </c>
      <c r="C154" s="162" t="s">
        <v>519</v>
      </c>
      <c r="D154" s="140" t="s">
        <v>509</v>
      </c>
      <c r="E154" s="209" t="s">
        <v>321</v>
      </c>
      <c r="F154" s="209" t="s">
        <v>415</v>
      </c>
      <c r="G154" s="140" t="s">
        <v>147</v>
      </c>
      <c r="H154" s="140" t="s">
        <v>532</v>
      </c>
      <c r="I154" s="140" t="s">
        <v>309</v>
      </c>
      <c r="J154" s="140" t="s">
        <v>526</v>
      </c>
      <c r="K154" s="183" t="s">
        <v>804</v>
      </c>
      <c r="L154" s="207" t="s">
        <v>581</v>
      </c>
      <c r="M154" s="175" t="str">
        <f>CONCATENATE(UKPower!$D$55," for ",UKPower!$E$35,",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5" spans="1:13" ht="79.2" x14ac:dyDescent="0.25">
      <c r="A155" s="210" t="s">
        <v>649</v>
      </c>
      <c r="B155" s="167" t="s">
        <v>217</v>
      </c>
      <c r="C155" s="166" t="s">
        <v>519</v>
      </c>
      <c r="D155" s="167" t="s">
        <v>509</v>
      </c>
      <c r="E155" s="167" t="s">
        <v>322</v>
      </c>
      <c r="F155" s="167" t="s">
        <v>416</v>
      </c>
      <c r="G155" s="167" t="s">
        <v>148</v>
      </c>
      <c r="H155" s="167" t="s">
        <v>532</v>
      </c>
      <c r="I155" s="167" t="s">
        <v>309</v>
      </c>
      <c r="J155" s="167" t="s">
        <v>526</v>
      </c>
      <c r="K155" s="184" t="s">
        <v>804</v>
      </c>
      <c r="L155" s="208" t="s">
        <v>581</v>
      </c>
      <c r="M155" s="175" t="str">
        <f>CONCATENATE(UKPower!$D$56," for ",UKPower!$E$36,",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6" spans="1:13" ht="92.4" x14ac:dyDescent="0.25">
      <c r="A156" s="209" t="s">
        <v>649</v>
      </c>
      <c r="B156" s="140" t="s">
        <v>217</v>
      </c>
      <c r="C156" s="162" t="s">
        <v>519</v>
      </c>
      <c r="D156" s="140" t="s">
        <v>509</v>
      </c>
      <c r="E156" s="140" t="s">
        <v>322</v>
      </c>
      <c r="F156" s="140" t="s">
        <v>416</v>
      </c>
      <c r="G156" s="140" t="s">
        <v>149</v>
      </c>
      <c r="H156" s="140" t="s">
        <v>532</v>
      </c>
      <c r="I156" s="140" t="s">
        <v>309</v>
      </c>
      <c r="J156" s="140" t="s">
        <v>527</v>
      </c>
      <c r="K156" s="183" t="s">
        <v>804</v>
      </c>
      <c r="L156" s="207" t="s">
        <v>581</v>
      </c>
      <c r="M156" s="175" t="str">
        <f>CONCATENATE(UKPower!$D$56," for ",UKPower!$E$28,",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7" spans="1:13" ht="79.2" x14ac:dyDescent="0.25">
      <c r="A157" s="209" t="s">
        <v>649</v>
      </c>
      <c r="B157" s="140" t="s">
        <v>217</v>
      </c>
      <c r="C157" s="162" t="s">
        <v>519</v>
      </c>
      <c r="D157" s="140" t="s">
        <v>509</v>
      </c>
      <c r="E157" s="209" t="s">
        <v>321</v>
      </c>
      <c r="F157" s="209" t="s">
        <v>415</v>
      </c>
      <c r="G157" s="140" t="s">
        <v>150</v>
      </c>
      <c r="H157" s="140" t="s">
        <v>532</v>
      </c>
      <c r="I157" s="140" t="s">
        <v>309</v>
      </c>
      <c r="J157" s="140" t="s">
        <v>527</v>
      </c>
      <c r="K157" s="183" t="s">
        <v>804</v>
      </c>
      <c r="L157" s="207" t="s">
        <v>581</v>
      </c>
      <c r="M157" s="175" t="str">
        <f>CONCATENATE(UKPower!$D$55," for ",UKPower!$E$31,",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8" spans="1:13" ht="92.4" x14ac:dyDescent="0.25">
      <c r="A158" s="209" t="s">
        <v>649</v>
      </c>
      <c r="B158" s="140" t="s">
        <v>217</v>
      </c>
      <c r="C158" s="162" t="s">
        <v>519</v>
      </c>
      <c r="D158" s="140" t="s">
        <v>509</v>
      </c>
      <c r="E158" s="140" t="s">
        <v>322</v>
      </c>
      <c r="F158" s="140" t="s">
        <v>416</v>
      </c>
      <c r="G158" s="140" t="s">
        <v>701</v>
      </c>
      <c r="H158" s="140" t="s">
        <v>532</v>
      </c>
      <c r="I158" s="140" t="s">
        <v>309</v>
      </c>
      <c r="J158" s="140" t="s">
        <v>527</v>
      </c>
      <c r="K158" s="183" t="s">
        <v>804</v>
      </c>
      <c r="L158" s="207" t="s">
        <v>581</v>
      </c>
      <c r="M158" s="175" t="str">
        <f>CONCATENATE(UKPower!$D$56," for ",UKPower!$E$32,",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9" spans="1:13" ht="92.4" x14ac:dyDescent="0.25">
      <c r="A159" s="209" t="s">
        <v>649</v>
      </c>
      <c r="B159" s="140" t="s">
        <v>217</v>
      </c>
      <c r="C159" s="162" t="s">
        <v>519</v>
      </c>
      <c r="D159" s="140" t="s">
        <v>509</v>
      </c>
      <c r="E159" s="209" t="s">
        <v>321</v>
      </c>
      <c r="F159" s="209" t="s">
        <v>415</v>
      </c>
      <c r="G159" s="140" t="s">
        <v>147</v>
      </c>
      <c r="H159" s="140" t="s">
        <v>532</v>
      </c>
      <c r="I159" s="140" t="s">
        <v>309</v>
      </c>
      <c r="J159" s="140" t="s">
        <v>527</v>
      </c>
      <c r="K159" s="183" t="s">
        <v>804</v>
      </c>
      <c r="L159" s="207" t="s">
        <v>581</v>
      </c>
      <c r="M159" s="175" t="str">
        <f>CONCATENATE(UKPower!$D$55," for ",UKPower!$E$35,",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0" spans="1:13" ht="92.4" x14ac:dyDescent="0.25">
      <c r="A160" s="210" t="s">
        <v>649</v>
      </c>
      <c r="B160" s="167" t="s">
        <v>217</v>
      </c>
      <c r="C160" s="166" t="s">
        <v>519</v>
      </c>
      <c r="D160" s="167" t="s">
        <v>509</v>
      </c>
      <c r="E160" s="167" t="s">
        <v>322</v>
      </c>
      <c r="F160" s="167" t="s">
        <v>416</v>
      </c>
      <c r="G160" s="167" t="s">
        <v>148</v>
      </c>
      <c r="H160" s="167" t="s">
        <v>532</v>
      </c>
      <c r="I160" s="167" t="s">
        <v>309</v>
      </c>
      <c r="J160" s="167" t="s">
        <v>527</v>
      </c>
      <c r="K160" s="184" t="s">
        <v>804</v>
      </c>
      <c r="L160" s="208" t="s">
        <v>581</v>
      </c>
      <c r="M160" s="175" t="str">
        <f>CONCATENATE(UKPower!$D$56," for ",UKPower!$E$36,",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1" spans="1:13" ht="92.4" x14ac:dyDescent="0.25">
      <c r="A161" s="209" t="s">
        <v>649</v>
      </c>
      <c r="B161" s="140" t="s">
        <v>217</v>
      </c>
      <c r="C161" s="162" t="s">
        <v>519</v>
      </c>
      <c r="D161" s="140" t="s">
        <v>509</v>
      </c>
      <c r="E161" s="140" t="s">
        <v>322</v>
      </c>
      <c r="F161" s="140" t="s">
        <v>416</v>
      </c>
      <c r="G161" s="140" t="s">
        <v>149</v>
      </c>
      <c r="H161" s="140" t="s">
        <v>532</v>
      </c>
      <c r="I161" s="140" t="s">
        <v>309</v>
      </c>
      <c r="J161" s="140" t="s">
        <v>524</v>
      </c>
      <c r="K161" s="183" t="s">
        <v>804</v>
      </c>
      <c r="L161" s="207" t="s">
        <v>581</v>
      </c>
      <c r="M161" s="175" t="str">
        <f>CONCATENATE(UKPower!$D$56," for ",UKPower!$E$28,",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2" spans="1:13" ht="92.4" x14ac:dyDescent="0.25">
      <c r="A162" s="209" t="s">
        <v>649</v>
      </c>
      <c r="B162" s="140" t="s">
        <v>217</v>
      </c>
      <c r="C162" s="162" t="s">
        <v>519</v>
      </c>
      <c r="D162" s="140" t="s">
        <v>509</v>
      </c>
      <c r="E162" s="209" t="s">
        <v>321</v>
      </c>
      <c r="F162" s="209" t="s">
        <v>415</v>
      </c>
      <c r="G162" s="140" t="s">
        <v>150</v>
      </c>
      <c r="H162" s="140" t="s">
        <v>532</v>
      </c>
      <c r="I162" s="140" t="s">
        <v>309</v>
      </c>
      <c r="J162" s="140" t="s">
        <v>524</v>
      </c>
      <c r="K162" s="183" t="s">
        <v>804</v>
      </c>
      <c r="L162" s="207" t="s">
        <v>581</v>
      </c>
      <c r="M162" s="175" t="str">
        <f>CONCATENATE(UKPower!$D$55," for ",UKPower!$E$31,",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3" spans="1:13" ht="92.4" x14ac:dyDescent="0.25">
      <c r="A163" s="209" t="s">
        <v>649</v>
      </c>
      <c r="B163" s="140" t="s">
        <v>217</v>
      </c>
      <c r="C163" s="162" t="s">
        <v>519</v>
      </c>
      <c r="D163" s="140" t="s">
        <v>509</v>
      </c>
      <c r="E163" s="140" t="s">
        <v>322</v>
      </c>
      <c r="F163" s="140" t="s">
        <v>416</v>
      </c>
      <c r="G163" s="140" t="s">
        <v>701</v>
      </c>
      <c r="H163" s="140" t="s">
        <v>532</v>
      </c>
      <c r="I163" s="140" t="s">
        <v>309</v>
      </c>
      <c r="J163" s="140" t="s">
        <v>524</v>
      </c>
      <c r="K163" s="183" t="s">
        <v>804</v>
      </c>
      <c r="L163" s="207" t="s">
        <v>581</v>
      </c>
      <c r="M163" s="175" t="str">
        <f>CONCATENATE(UKPower!$D$56," for ",UKPower!$E$32,",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4" spans="1:13" ht="92.4" x14ac:dyDescent="0.25">
      <c r="A164" s="209" t="s">
        <v>649</v>
      </c>
      <c r="B164" s="140" t="s">
        <v>217</v>
      </c>
      <c r="C164" s="162" t="s">
        <v>519</v>
      </c>
      <c r="D164" s="140" t="s">
        <v>509</v>
      </c>
      <c r="E164" s="209" t="s">
        <v>321</v>
      </c>
      <c r="F164" s="209" t="s">
        <v>415</v>
      </c>
      <c r="G164" s="140" t="s">
        <v>147</v>
      </c>
      <c r="H164" s="140" t="s">
        <v>532</v>
      </c>
      <c r="I164" s="140" t="s">
        <v>309</v>
      </c>
      <c r="J164" s="140" t="s">
        <v>524</v>
      </c>
      <c r="K164" s="183" t="s">
        <v>804</v>
      </c>
      <c r="L164" s="207" t="s">
        <v>581</v>
      </c>
      <c r="M164" s="175" t="str">
        <f>CONCATENATE(UKPower!$D$55," for ",UKPower!$E$35,",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5" spans="1:13" ht="92.4" x14ac:dyDescent="0.25">
      <c r="A165" s="210" t="s">
        <v>649</v>
      </c>
      <c r="B165" s="167" t="s">
        <v>217</v>
      </c>
      <c r="C165" s="166" t="s">
        <v>519</v>
      </c>
      <c r="D165" s="167" t="s">
        <v>509</v>
      </c>
      <c r="E165" s="167" t="s">
        <v>322</v>
      </c>
      <c r="F165" s="167" t="s">
        <v>416</v>
      </c>
      <c r="G165" s="167" t="s">
        <v>148</v>
      </c>
      <c r="H165" s="167" t="s">
        <v>532</v>
      </c>
      <c r="I165" s="167" t="s">
        <v>309</v>
      </c>
      <c r="J165" s="167" t="s">
        <v>524</v>
      </c>
      <c r="K165" s="184" t="s">
        <v>804</v>
      </c>
      <c r="L165" s="208" t="s">
        <v>581</v>
      </c>
      <c r="M165" s="175" t="str">
        <f>CONCATENATE(UKPower!$D$56," for ",UKPower!$E$36,",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6" spans="1:13" ht="92.4" x14ac:dyDescent="0.25">
      <c r="A166" s="209" t="s">
        <v>649</v>
      </c>
      <c r="B166" s="140" t="s">
        <v>217</v>
      </c>
      <c r="C166" s="162" t="s">
        <v>519</v>
      </c>
      <c r="D166" s="140" t="s">
        <v>509</v>
      </c>
      <c r="E166" s="140" t="s">
        <v>322</v>
      </c>
      <c r="F166" s="140" t="s">
        <v>416</v>
      </c>
      <c r="G166" s="140" t="s">
        <v>149</v>
      </c>
      <c r="H166" s="140" t="s">
        <v>532</v>
      </c>
      <c r="I166" s="140" t="s">
        <v>309</v>
      </c>
      <c r="J166" s="140" t="s">
        <v>525</v>
      </c>
      <c r="K166" s="183" t="s">
        <v>804</v>
      </c>
      <c r="L166" s="207" t="s">
        <v>581</v>
      </c>
      <c r="M166" s="175" t="str">
        <f>CONCATENATE(UKPower!$D$56," for ",UKPower!$E$28,",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7" spans="1:13" ht="79.2" x14ac:dyDescent="0.25">
      <c r="A167" s="209" t="s">
        <v>649</v>
      </c>
      <c r="B167" s="140" t="s">
        <v>217</v>
      </c>
      <c r="C167" s="162" t="s">
        <v>519</v>
      </c>
      <c r="D167" s="140" t="s">
        <v>509</v>
      </c>
      <c r="E167" s="209" t="s">
        <v>321</v>
      </c>
      <c r="F167" s="209" t="s">
        <v>415</v>
      </c>
      <c r="G167" s="140" t="s">
        <v>150</v>
      </c>
      <c r="H167" s="140" t="s">
        <v>532</v>
      </c>
      <c r="I167" s="140" t="s">
        <v>309</v>
      </c>
      <c r="J167" s="140" t="s">
        <v>525</v>
      </c>
      <c r="K167" s="183" t="s">
        <v>804</v>
      </c>
      <c r="L167" s="207" t="s">
        <v>581</v>
      </c>
      <c r="M167" s="175" t="str">
        <f>CONCATENATE(UKPower!$D$55," for ",UKPower!$E$31,",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8" spans="1:13" ht="92.4" x14ac:dyDescent="0.25">
      <c r="A168" s="209" t="s">
        <v>649</v>
      </c>
      <c r="B168" s="140" t="s">
        <v>217</v>
      </c>
      <c r="C168" s="162" t="s">
        <v>519</v>
      </c>
      <c r="D168" s="140" t="s">
        <v>509</v>
      </c>
      <c r="E168" s="140" t="s">
        <v>322</v>
      </c>
      <c r="F168" s="140" t="s">
        <v>416</v>
      </c>
      <c r="G168" s="140" t="s">
        <v>701</v>
      </c>
      <c r="H168" s="140" t="s">
        <v>532</v>
      </c>
      <c r="I168" s="140" t="s">
        <v>309</v>
      </c>
      <c r="J168" s="140" t="s">
        <v>525</v>
      </c>
      <c r="K168" s="183" t="s">
        <v>804</v>
      </c>
      <c r="L168" s="207" t="s">
        <v>581</v>
      </c>
      <c r="M168" s="175" t="str">
        <f>CONCATENATE(UKPower!$D$56," for ",UKPower!$E$32,",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9" spans="1:13" ht="79.2" x14ac:dyDescent="0.25">
      <c r="A169" s="209" t="s">
        <v>649</v>
      </c>
      <c r="B169" s="140" t="s">
        <v>217</v>
      </c>
      <c r="C169" s="162" t="s">
        <v>519</v>
      </c>
      <c r="D169" s="140" t="s">
        <v>509</v>
      </c>
      <c r="E169" s="209" t="s">
        <v>321</v>
      </c>
      <c r="F169" s="209" t="s">
        <v>415</v>
      </c>
      <c r="G169" s="140" t="s">
        <v>147</v>
      </c>
      <c r="H169" s="140" t="s">
        <v>532</v>
      </c>
      <c r="I169" s="140" t="s">
        <v>309</v>
      </c>
      <c r="J169" s="140" t="s">
        <v>525</v>
      </c>
      <c r="K169" s="183" t="s">
        <v>804</v>
      </c>
      <c r="L169" s="207" t="s">
        <v>581</v>
      </c>
      <c r="M169" s="175" t="str">
        <f>CONCATENATE(UKPower!$D$55," for ",UKPower!$E$35,",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0" spans="1:13" ht="79.2" x14ac:dyDescent="0.25">
      <c r="A170" s="210" t="s">
        <v>649</v>
      </c>
      <c r="B170" s="167" t="s">
        <v>217</v>
      </c>
      <c r="C170" s="166" t="s">
        <v>519</v>
      </c>
      <c r="D170" s="167" t="s">
        <v>509</v>
      </c>
      <c r="E170" s="167" t="s">
        <v>322</v>
      </c>
      <c r="F170" s="167" t="s">
        <v>416</v>
      </c>
      <c r="G170" s="167" t="s">
        <v>148</v>
      </c>
      <c r="H170" s="167" t="s">
        <v>532</v>
      </c>
      <c r="I170" s="167" t="s">
        <v>309</v>
      </c>
      <c r="J170" s="167" t="s">
        <v>525</v>
      </c>
      <c r="K170" s="184" t="s">
        <v>804</v>
      </c>
      <c r="L170" s="208" t="s">
        <v>581</v>
      </c>
      <c r="M170" s="175" t="str">
        <f>CONCATENATE(UKPower!$D$56," for ",UKPower!$E$36,",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1" spans="1:13" ht="92.4" x14ac:dyDescent="0.25">
      <c r="A171" s="209" t="s">
        <v>649</v>
      </c>
      <c r="B171" s="140" t="s">
        <v>217</v>
      </c>
      <c r="C171" s="162" t="s">
        <v>519</v>
      </c>
      <c r="D171" s="140" t="s">
        <v>509</v>
      </c>
      <c r="E171" s="140" t="s">
        <v>322</v>
      </c>
      <c r="F171" s="140" t="s">
        <v>416</v>
      </c>
      <c r="G171" s="140" t="s">
        <v>149</v>
      </c>
      <c r="H171" s="140" t="s">
        <v>532</v>
      </c>
      <c r="I171" s="140" t="s">
        <v>309</v>
      </c>
      <c r="J171" s="140" t="s">
        <v>528</v>
      </c>
      <c r="K171" s="183" t="s">
        <v>804</v>
      </c>
      <c r="L171" s="207" t="s">
        <v>581</v>
      </c>
      <c r="M171" s="175" t="str">
        <f>CONCATENATE(UKPower!$D$56," for ",UKPower!$E$28,",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2" spans="1:13" ht="79.2" x14ac:dyDescent="0.25">
      <c r="A172" s="209" t="s">
        <v>649</v>
      </c>
      <c r="B172" s="140" t="s">
        <v>217</v>
      </c>
      <c r="C172" s="162" t="s">
        <v>519</v>
      </c>
      <c r="D172" s="140" t="s">
        <v>509</v>
      </c>
      <c r="E172" s="209" t="s">
        <v>321</v>
      </c>
      <c r="F172" s="209" t="s">
        <v>415</v>
      </c>
      <c r="G172" s="140" t="s">
        <v>150</v>
      </c>
      <c r="H172" s="140" t="s">
        <v>532</v>
      </c>
      <c r="I172" s="140" t="s">
        <v>309</v>
      </c>
      <c r="J172" s="140" t="s">
        <v>528</v>
      </c>
      <c r="K172" s="183" t="s">
        <v>804</v>
      </c>
      <c r="L172" s="207" t="s">
        <v>581</v>
      </c>
      <c r="M172" s="175" t="str">
        <f>CONCATENATE(UKPower!$D$55," for ",UKPower!$E$31,",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3" spans="1:13" ht="92.4" x14ac:dyDescent="0.25">
      <c r="A173" s="209" t="s">
        <v>649</v>
      </c>
      <c r="B173" s="140" t="s">
        <v>217</v>
      </c>
      <c r="C173" s="162" t="s">
        <v>519</v>
      </c>
      <c r="D173" s="140" t="s">
        <v>509</v>
      </c>
      <c r="E173" s="140" t="s">
        <v>322</v>
      </c>
      <c r="F173" s="140" t="s">
        <v>416</v>
      </c>
      <c r="G173" s="140" t="s">
        <v>701</v>
      </c>
      <c r="H173" s="140" t="s">
        <v>532</v>
      </c>
      <c r="I173" s="140" t="s">
        <v>309</v>
      </c>
      <c r="J173" s="140" t="s">
        <v>528</v>
      </c>
      <c r="K173" s="183" t="s">
        <v>804</v>
      </c>
      <c r="L173" s="207" t="s">
        <v>581</v>
      </c>
      <c r="M173" s="175" t="str">
        <f>CONCATENATE(UKPower!$D$56," for ",UKPower!$E$32,",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4" spans="1:13" ht="79.2" x14ac:dyDescent="0.25">
      <c r="A174" s="209" t="s">
        <v>649</v>
      </c>
      <c r="B174" s="140" t="s">
        <v>217</v>
      </c>
      <c r="C174" s="162" t="s">
        <v>519</v>
      </c>
      <c r="D174" s="140" t="s">
        <v>509</v>
      </c>
      <c r="E174" s="209" t="s">
        <v>321</v>
      </c>
      <c r="F174" s="209" t="s">
        <v>415</v>
      </c>
      <c r="G174" s="140" t="s">
        <v>147</v>
      </c>
      <c r="H174" s="140" t="s">
        <v>532</v>
      </c>
      <c r="I174" s="140" t="s">
        <v>309</v>
      </c>
      <c r="J174" s="140" t="s">
        <v>528</v>
      </c>
      <c r="K174" s="183" t="s">
        <v>804</v>
      </c>
      <c r="L174" s="207" t="s">
        <v>581</v>
      </c>
      <c r="M174" s="175" t="str">
        <f>CONCATENATE(UKPower!$D$55," for ",UKPower!$E$35,",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5" spans="1:13" ht="79.2" x14ac:dyDescent="0.25">
      <c r="A175" s="210" t="s">
        <v>649</v>
      </c>
      <c r="B175" s="167" t="s">
        <v>217</v>
      </c>
      <c r="C175" s="166" t="s">
        <v>519</v>
      </c>
      <c r="D175" s="167" t="s">
        <v>509</v>
      </c>
      <c r="E175" s="167" t="s">
        <v>322</v>
      </c>
      <c r="F175" s="167" t="s">
        <v>416</v>
      </c>
      <c r="G175" s="167" t="s">
        <v>148</v>
      </c>
      <c r="H175" s="167" t="s">
        <v>532</v>
      </c>
      <c r="I175" s="167" t="s">
        <v>309</v>
      </c>
      <c r="J175" s="167" t="s">
        <v>528</v>
      </c>
      <c r="K175" s="184" t="s">
        <v>804</v>
      </c>
      <c r="L175" s="208" t="s">
        <v>581</v>
      </c>
      <c r="M175" s="175" t="str">
        <f>CONCATENATE(UKPower!$D$56," for ",UKPower!$E$36,",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6" spans="1:13" ht="66" x14ac:dyDescent="0.25">
      <c r="A176" s="209" t="s">
        <v>649</v>
      </c>
      <c r="B176" s="140" t="s">
        <v>217</v>
      </c>
      <c r="C176" s="162" t="s">
        <v>519</v>
      </c>
      <c r="D176" s="140" t="s">
        <v>509</v>
      </c>
      <c r="E176" s="209" t="s">
        <v>321</v>
      </c>
      <c r="F176" s="209" t="s">
        <v>415</v>
      </c>
      <c r="G176" s="140" t="s">
        <v>149</v>
      </c>
      <c r="H176" s="140" t="s">
        <v>533</v>
      </c>
      <c r="I176" s="140" t="s">
        <v>309</v>
      </c>
      <c r="J176" s="140" t="s">
        <v>487</v>
      </c>
      <c r="K176" s="183" t="s">
        <v>804</v>
      </c>
      <c r="L176" s="207" t="s">
        <v>581</v>
      </c>
      <c r="M176" s="175" t="str">
        <f>CONCATENATE(UKPower!$D$55," for ",UKPower!$E$29,",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7" spans="1:55" ht="79.2" x14ac:dyDescent="0.25">
      <c r="A177" s="209" t="s">
        <v>649</v>
      </c>
      <c r="B177" s="140" t="s">
        <v>217</v>
      </c>
      <c r="C177" s="162" t="s">
        <v>519</v>
      </c>
      <c r="D177" s="140" t="s">
        <v>509</v>
      </c>
      <c r="E177" s="140" t="s">
        <v>322</v>
      </c>
      <c r="F177" s="140" t="s">
        <v>416</v>
      </c>
      <c r="G177" s="140" t="s">
        <v>150</v>
      </c>
      <c r="H177" s="140" t="s">
        <v>533</v>
      </c>
      <c r="I177" s="140" t="s">
        <v>309</v>
      </c>
      <c r="J177" s="140" t="s">
        <v>487</v>
      </c>
      <c r="K177" s="183" t="s">
        <v>804</v>
      </c>
      <c r="L177" s="207" t="s">
        <v>581</v>
      </c>
      <c r="M177" s="175" t="str">
        <f>CONCATENATE(UKPower!$D$56," for ",UKPower!$E$30,",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8" spans="1:55" ht="66" x14ac:dyDescent="0.25">
      <c r="A178" s="209" t="s">
        <v>649</v>
      </c>
      <c r="B178" s="140" t="s">
        <v>217</v>
      </c>
      <c r="C178" s="162" t="s">
        <v>519</v>
      </c>
      <c r="D178" s="140" t="s">
        <v>509</v>
      </c>
      <c r="E178" s="209" t="s">
        <v>321</v>
      </c>
      <c r="F178" s="209" t="s">
        <v>415</v>
      </c>
      <c r="G178" s="140" t="s">
        <v>701</v>
      </c>
      <c r="H178" s="140" t="s">
        <v>533</v>
      </c>
      <c r="I178" s="140" t="s">
        <v>309</v>
      </c>
      <c r="J178" s="140" t="s">
        <v>487</v>
      </c>
      <c r="K178" s="183" t="s">
        <v>804</v>
      </c>
      <c r="L178" s="207" t="s">
        <v>581</v>
      </c>
      <c r="M178" s="175" t="str">
        <f>CONCATENATE(UKPower!$D$55," for ",UKPower!$E$33,",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9" spans="1:55" ht="66" x14ac:dyDescent="0.25">
      <c r="A179" s="209" t="s">
        <v>649</v>
      </c>
      <c r="B179" s="140" t="s">
        <v>217</v>
      </c>
      <c r="C179" s="162" t="s">
        <v>519</v>
      </c>
      <c r="D179" s="140" t="s">
        <v>509</v>
      </c>
      <c r="E179" s="140" t="s">
        <v>322</v>
      </c>
      <c r="F179" s="140" t="s">
        <v>416</v>
      </c>
      <c r="G179" s="140" t="s">
        <v>147</v>
      </c>
      <c r="H179" s="140" t="s">
        <v>533</v>
      </c>
      <c r="I179" s="140" t="s">
        <v>309</v>
      </c>
      <c r="J179" s="140" t="s">
        <v>487</v>
      </c>
      <c r="K179" s="183" t="s">
        <v>804</v>
      </c>
      <c r="L179" s="207" t="s">
        <v>581</v>
      </c>
      <c r="M179" s="175" t="str">
        <f>CONCATENATE(UKPower!$D$56," for ",UKPower!$E$34,",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0" spans="1:55" ht="66" x14ac:dyDescent="0.25">
      <c r="A180" s="210" t="s">
        <v>649</v>
      </c>
      <c r="B180" s="167" t="s">
        <v>217</v>
      </c>
      <c r="C180" s="166" t="s">
        <v>519</v>
      </c>
      <c r="D180" s="167" t="s">
        <v>509</v>
      </c>
      <c r="E180" s="210" t="s">
        <v>321</v>
      </c>
      <c r="F180" s="210" t="s">
        <v>415</v>
      </c>
      <c r="G180" s="167" t="s">
        <v>148</v>
      </c>
      <c r="H180" s="167" t="s">
        <v>533</v>
      </c>
      <c r="I180" s="167" t="s">
        <v>309</v>
      </c>
      <c r="J180" s="167" t="s">
        <v>487</v>
      </c>
      <c r="K180" s="184" t="s">
        <v>804</v>
      </c>
      <c r="L180" s="208" t="s">
        <v>581</v>
      </c>
      <c r="M180" s="175" t="str">
        <f>CONCATENATE(UKPower!$D$55," for ",UKPower!$E$37,",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1" spans="1:55" ht="92.4" x14ac:dyDescent="0.25">
      <c r="A181" s="209" t="s">
        <v>649</v>
      </c>
      <c r="B181" s="140" t="s">
        <v>217</v>
      </c>
      <c r="C181" s="162" t="s">
        <v>519</v>
      </c>
      <c r="D181" s="140" t="s">
        <v>509</v>
      </c>
      <c r="E181" s="140" t="s">
        <v>322</v>
      </c>
      <c r="F181" s="140" t="s">
        <v>416</v>
      </c>
      <c r="G181" s="140" t="s">
        <v>149</v>
      </c>
      <c r="H181" s="140" t="s">
        <v>533</v>
      </c>
      <c r="I181" s="140" t="s">
        <v>309</v>
      </c>
      <c r="J181" s="140" t="s">
        <v>526</v>
      </c>
      <c r="K181" s="183" t="s">
        <v>804</v>
      </c>
      <c r="L181" s="207" t="s">
        <v>581</v>
      </c>
      <c r="M181" s="175" t="str">
        <f>CONCATENATE(UKPower!$D$56," for ",UKPower!$E$28,",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2" spans="1:55" ht="79.2" x14ac:dyDescent="0.25">
      <c r="A182" s="209" t="s">
        <v>649</v>
      </c>
      <c r="B182" s="140" t="s">
        <v>217</v>
      </c>
      <c r="C182" s="162" t="s">
        <v>519</v>
      </c>
      <c r="D182" s="140" t="s">
        <v>509</v>
      </c>
      <c r="E182" s="209" t="s">
        <v>321</v>
      </c>
      <c r="F182" s="209" t="s">
        <v>415</v>
      </c>
      <c r="G182" s="140" t="s">
        <v>150</v>
      </c>
      <c r="H182" s="140" t="s">
        <v>533</v>
      </c>
      <c r="I182" s="140" t="s">
        <v>309</v>
      </c>
      <c r="J182" s="140" t="s">
        <v>526</v>
      </c>
      <c r="K182" s="183" t="s">
        <v>804</v>
      </c>
      <c r="L182" s="207" t="s">
        <v>581</v>
      </c>
      <c r="M182" s="175" t="str">
        <f>CONCATENATE(UKPower!$D$55," for ",UKPower!$E$31,",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3" spans="1:55" ht="92.4" x14ac:dyDescent="0.25">
      <c r="A183" s="209" t="s">
        <v>649</v>
      </c>
      <c r="B183" s="140" t="s">
        <v>217</v>
      </c>
      <c r="C183" s="162" t="s">
        <v>519</v>
      </c>
      <c r="D183" s="140" t="s">
        <v>509</v>
      </c>
      <c r="E183" s="140" t="s">
        <v>322</v>
      </c>
      <c r="F183" s="140" t="s">
        <v>416</v>
      </c>
      <c r="G183" s="140" t="s">
        <v>701</v>
      </c>
      <c r="H183" s="140" t="s">
        <v>533</v>
      </c>
      <c r="I183" s="140" t="s">
        <v>309</v>
      </c>
      <c r="J183" s="140" t="s">
        <v>526</v>
      </c>
      <c r="K183" s="183" t="s">
        <v>804</v>
      </c>
      <c r="L183" s="207" t="s">
        <v>581</v>
      </c>
      <c r="M183" s="175" t="str">
        <f>CONCATENATE(UKPower!$D$56," for ",UKPower!$E$32,",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4" spans="1:55" ht="79.2" x14ac:dyDescent="0.25">
      <c r="A184" s="209" t="s">
        <v>649</v>
      </c>
      <c r="B184" s="140" t="s">
        <v>217</v>
      </c>
      <c r="C184" s="162" t="s">
        <v>519</v>
      </c>
      <c r="D184" s="140" t="s">
        <v>509</v>
      </c>
      <c r="E184" s="209" t="s">
        <v>321</v>
      </c>
      <c r="F184" s="209" t="s">
        <v>415</v>
      </c>
      <c r="G184" s="140" t="s">
        <v>147</v>
      </c>
      <c r="H184" s="140" t="s">
        <v>533</v>
      </c>
      <c r="I184" s="140" t="s">
        <v>309</v>
      </c>
      <c r="J184" s="140" t="s">
        <v>526</v>
      </c>
      <c r="K184" s="183" t="s">
        <v>804</v>
      </c>
      <c r="L184" s="207" t="s">
        <v>581</v>
      </c>
      <c r="M184" s="175" t="str">
        <f>CONCATENATE(UKPower!$D$55," for ",UKPower!$E$35,",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5" spans="1:55" ht="79.2" x14ac:dyDescent="0.25">
      <c r="A185" s="210" t="s">
        <v>649</v>
      </c>
      <c r="B185" s="167" t="s">
        <v>217</v>
      </c>
      <c r="C185" s="166" t="s">
        <v>519</v>
      </c>
      <c r="D185" s="167" t="s">
        <v>509</v>
      </c>
      <c r="E185" s="167" t="s">
        <v>322</v>
      </c>
      <c r="F185" s="167" t="s">
        <v>416</v>
      </c>
      <c r="G185" s="167" t="s">
        <v>148</v>
      </c>
      <c r="H185" s="167" t="s">
        <v>533</v>
      </c>
      <c r="I185" s="167" t="s">
        <v>309</v>
      </c>
      <c r="J185" s="167" t="s">
        <v>526</v>
      </c>
      <c r="K185" s="184" t="s">
        <v>804</v>
      </c>
      <c r="L185" s="208" t="s">
        <v>581</v>
      </c>
      <c r="M185" s="175" t="str">
        <f>CONCATENATE(UKPower!$D$56," for ",UKPower!$E$36,",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6" spans="1:55" ht="66" x14ac:dyDescent="0.25">
      <c r="A186" s="209" t="s">
        <v>649</v>
      </c>
      <c r="B186" s="140" t="s">
        <v>217</v>
      </c>
      <c r="C186" s="162" t="s">
        <v>519</v>
      </c>
      <c r="D186" s="140" t="s">
        <v>509</v>
      </c>
      <c r="E186" s="209" t="s">
        <v>321</v>
      </c>
      <c r="F186" s="209" t="s">
        <v>415</v>
      </c>
      <c r="G186" s="140" t="s">
        <v>149</v>
      </c>
      <c r="H186" s="140" t="s">
        <v>534</v>
      </c>
      <c r="I186" s="140" t="s">
        <v>309</v>
      </c>
      <c r="J186" s="140" t="s">
        <v>487</v>
      </c>
      <c r="K186" s="183" t="s">
        <v>804</v>
      </c>
      <c r="L186" s="207" t="s">
        <v>581</v>
      </c>
      <c r="M186" s="175" t="str">
        <f>CONCATENATE(UKPower!$D$55," for ",UKPower!$E$29,",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7" spans="1:55" ht="79.2" x14ac:dyDescent="0.25">
      <c r="A187" s="209" t="s">
        <v>649</v>
      </c>
      <c r="B187" s="140" t="s">
        <v>217</v>
      </c>
      <c r="C187" s="162" t="s">
        <v>519</v>
      </c>
      <c r="D187" s="140" t="s">
        <v>509</v>
      </c>
      <c r="E187" s="140" t="s">
        <v>322</v>
      </c>
      <c r="F187" s="140" t="s">
        <v>416</v>
      </c>
      <c r="G187" s="140" t="s">
        <v>150</v>
      </c>
      <c r="H187" s="140" t="s">
        <v>534</v>
      </c>
      <c r="I187" s="140" t="s">
        <v>309</v>
      </c>
      <c r="J187" s="140" t="s">
        <v>487</v>
      </c>
      <c r="K187" s="183" t="s">
        <v>804</v>
      </c>
      <c r="L187" s="207" t="s">
        <v>581</v>
      </c>
      <c r="M187" s="175" t="str">
        <f>CONCATENATE(UKPower!$D$56," for ",UKPower!$E$30,",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8" spans="1:55" ht="66" x14ac:dyDescent="0.25">
      <c r="A188" s="209" t="s">
        <v>649</v>
      </c>
      <c r="B188" s="140" t="s">
        <v>217</v>
      </c>
      <c r="C188" s="162" t="s">
        <v>519</v>
      </c>
      <c r="D188" s="140" t="s">
        <v>509</v>
      </c>
      <c r="E188" s="209" t="s">
        <v>321</v>
      </c>
      <c r="F188" s="209" t="s">
        <v>415</v>
      </c>
      <c r="G188" s="140" t="s">
        <v>701</v>
      </c>
      <c r="H188" s="140" t="s">
        <v>534</v>
      </c>
      <c r="I188" s="140" t="s">
        <v>309</v>
      </c>
      <c r="J188" s="140" t="s">
        <v>487</v>
      </c>
      <c r="K188" s="183" t="s">
        <v>804</v>
      </c>
      <c r="L188" s="207" t="s">
        <v>581</v>
      </c>
      <c r="M188" s="175" t="str">
        <f>CONCATENATE(UKPower!$D$55," for ",UKPower!$E$33,",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9" spans="1:55" ht="66" x14ac:dyDescent="0.25">
      <c r="A189" s="209" t="s">
        <v>649</v>
      </c>
      <c r="B189" s="140" t="s">
        <v>217</v>
      </c>
      <c r="C189" s="162" t="s">
        <v>519</v>
      </c>
      <c r="D189" s="140" t="s">
        <v>509</v>
      </c>
      <c r="E189" s="140" t="s">
        <v>322</v>
      </c>
      <c r="F189" s="140" t="s">
        <v>416</v>
      </c>
      <c r="G189" s="140" t="s">
        <v>147</v>
      </c>
      <c r="H189" s="140" t="s">
        <v>534</v>
      </c>
      <c r="I189" s="140" t="s">
        <v>309</v>
      </c>
      <c r="J189" s="140" t="s">
        <v>487</v>
      </c>
      <c r="K189" s="183" t="s">
        <v>804</v>
      </c>
      <c r="L189" s="207" t="s">
        <v>581</v>
      </c>
      <c r="M189" s="175" t="str">
        <f>CONCATENATE(UKPower!$D$56," for ",UKPower!$E$34,",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0" spans="1:55" ht="66.599999999999994" thickBot="1" x14ac:dyDescent="0.3">
      <c r="A190" s="211" t="s">
        <v>649</v>
      </c>
      <c r="B190" s="141" t="s">
        <v>217</v>
      </c>
      <c r="C190" s="129" t="s">
        <v>519</v>
      </c>
      <c r="D190" s="141" t="s">
        <v>509</v>
      </c>
      <c r="E190" s="211" t="s">
        <v>321</v>
      </c>
      <c r="F190" s="211" t="s">
        <v>415</v>
      </c>
      <c r="G190" s="141" t="s">
        <v>148</v>
      </c>
      <c r="H190" s="141" t="s">
        <v>534</v>
      </c>
      <c r="I190" s="141" t="s">
        <v>309</v>
      </c>
      <c r="J190" s="141" t="s">
        <v>487</v>
      </c>
      <c r="K190" s="185" t="s">
        <v>804</v>
      </c>
      <c r="L190" s="212" t="s">
        <v>581</v>
      </c>
      <c r="M190" s="175" t="str">
        <f>CONCATENATE(UKPower!$D$55," for ",UKPower!$E$37,",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1" spans="1:55" s="284" customFormat="1" ht="66" x14ac:dyDescent="0.25">
      <c r="A191" s="313" t="s">
        <v>679</v>
      </c>
      <c r="B191" s="278" t="s">
        <v>217</v>
      </c>
      <c r="C191" s="279" t="s">
        <v>519</v>
      </c>
      <c r="D191" s="278" t="s">
        <v>508</v>
      </c>
      <c r="E191" s="278" t="s">
        <v>309</v>
      </c>
      <c r="F191" s="278" t="s">
        <v>309</v>
      </c>
      <c r="G191" s="278" t="s">
        <v>476</v>
      </c>
      <c r="H191" s="278" t="s">
        <v>488</v>
      </c>
      <c r="I191" s="278" t="s">
        <v>309</v>
      </c>
      <c r="J191" s="278" t="s">
        <v>106</v>
      </c>
      <c r="K191" s="280" t="s">
        <v>406</v>
      </c>
      <c r="L191" s="281" t="s">
        <v>581</v>
      </c>
      <c r="M191" s="282" t="str">
        <f>CONCATENATE(ContPower!$C$39, " against ",ContPower!$C$43,", for ",ContPower!$C$52,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CET  (Central European Time) to 24:00 CET tomorrow for energy delivered between 11:00 to 12:00 at Laufenburg on week days and settled in German Marks per Megawatt (1,000,000 watts) hour, where watt is a unit of electrical power equivalent to one Joule per second.</v>
      </c>
      <c r="N191" s="283"/>
      <c r="O191" s="283"/>
      <c r="P191" s="283"/>
      <c r="Q191" s="283"/>
      <c r="R191" s="283"/>
      <c r="S191" s="283"/>
      <c r="T191" s="283"/>
      <c r="U191" s="283"/>
      <c r="V191" s="283"/>
      <c r="W191" s="283"/>
      <c r="X191" s="283"/>
      <c r="Y191" s="283"/>
      <c r="Z191" s="283"/>
      <c r="AA191" s="283"/>
      <c r="AB191" s="283"/>
      <c r="AC191" s="283"/>
      <c r="AD191" s="283"/>
      <c r="AE191" s="283"/>
      <c r="AF191" s="283"/>
      <c r="AG191" s="283"/>
      <c r="AH191" s="283"/>
      <c r="AI191" s="283"/>
      <c r="AJ191" s="283"/>
      <c r="AK191" s="283"/>
      <c r="AL191" s="283"/>
      <c r="AM191" s="283"/>
      <c r="AN191" s="283"/>
      <c r="AO191" s="283"/>
      <c r="AP191" s="283"/>
      <c r="AQ191" s="283"/>
      <c r="AR191" s="283"/>
      <c r="AS191" s="283"/>
      <c r="AT191" s="283"/>
      <c r="AU191" s="283"/>
      <c r="AV191" s="283"/>
      <c r="AW191" s="283"/>
      <c r="AX191" s="283"/>
      <c r="AY191" s="283"/>
      <c r="AZ191" s="283"/>
      <c r="BA191" s="283"/>
      <c r="BB191" s="283"/>
      <c r="BC191" s="283"/>
    </row>
    <row r="192" spans="1:55" s="284" customFormat="1" ht="66" x14ac:dyDescent="0.25">
      <c r="A192" s="313" t="s">
        <v>679</v>
      </c>
      <c r="B192" s="278" t="s">
        <v>217</v>
      </c>
      <c r="C192" s="279" t="s">
        <v>519</v>
      </c>
      <c r="D192" s="278" t="s">
        <v>508</v>
      </c>
      <c r="E192" s="278" t="s">
        <v>309</v>
      </c>
      <c r="F192" s="278" t="s">
        <v>309</v>
      </c>
      <c r="G192" s="278" t="s">
        <v>489</v>
      </c>
      <c r="H192" s="278" t="s">
        <v>488</v>
      </c>
      <c r="I192" s="278" t="s">
        <v>309</v>
      </c>
      <c r="J192" s="278" t="s">
        <v>106</v>
      </c>
      <c r="K192" s="280" t="s">
        <v>406</v>
      </c>
      <c r="L192" s="281" t="s">
        <v>581</v>
      </c>
      <c r="M192" s="282" t="str">
        <f>CONCATENATE(ContPower!$C$39, " against ",ContPower!$C$43,", for ",ContPower!$C$53,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following Sunday for energy delivered between 11:00 to 12:00 at Laufenburg on week days and settled in German Marks per Megawatt (1,000,000 watts) hour, where watt is a unit of electrical power equivalent to one Joule per second.</v>
      </c>
      <c r="N192" s="283"/>
      <c r="O192" s="283"/>
      <c r="P192" s="283"/>
      <c r="Q192" s="283"/>
      <c r="R192" s="283"/>
      <c r="S192" s="283"/>
      <c r="T192" s="283"/>
      <c r="U192" s="283"/>
      <c r="V192" s="283"/>
      <c r="W192" s="283"/>
      <c r="X192" s="283"/>
      <c r="Y192" s="283"/>
      <c r="Z192" s="283"/>
      <c r="AA192" s="283"/>
      <c r="AB192" s="283"/>
      <c r="AC192" s="283"/>
      <c r="AD192" s="283"/>
      <c r="AE192" s="283"/>
      <c r="AF192" s="283"/>
      <c r="AG192" s="283"/>
      <c r="AH192" s="283"/>
      <c r="AI192" s="283"/>
      <c r="AJ192" s="283"/>
      <c r="AK192" s="283"/>
      <c r="AL192" s="283"/>
      <c r="AM192" s="283"/>
      <c r="AN192" s="283"/>
      <c r="AO192" s="283"/>
      <c r="AP192" s="283"/>
      <c r="AQ192" s="283"/>
      <c r="AR192" s="283"/>
      <c r="AS192" s="283"/>
      <c r="AT192" s="283"/>
      <c r="AU192" s="283"/>
      <c r="AV192" s="283"/>
      <c r="AW192" s="283"/>
      <c r="AX192" s="283"/>
      <c r="AY192" s="283"/>
      <c r="AZ192" s="283"/>
      <c r="BA192" s="283"/>
      <c r="BB192" s="283"/>
      <c r="BC192" s="283"/>
    </row>
    <row r="193" spans="1:55" s="284" customFormat="1" ht="66" x14ac:dyDescent="0.25">
      <c r="A193" s="313" t="s">
        <v>679</v>
      </c>
      <c r="B193" s="278" t="s">
        <v>217</v>
      </c>
      <c r="C193" s="279" t="s">
        <v>519</v>
      </c>
      <c r="D193" s="278" t="s">
        <v>508</v>
      </c>
      <c r="E193" s="278" t="s">
        <v>309</v>
      </c>
      <c r="F193" s="278" t="s">
        <v>309</v>
      </c>
      <c r="G193" s="278" t="s">
        <v>138</v>
      </c>
      <c r="H193" s="278" t="s">
        <v>488</v>
      </c>
      <c r="I193" s="278" t="s">
        <v>309</v>
      </c>
      <c r="J193" s="278" t="s">
        <v>106</v>
      </c>
      <c r="K193" s="280" t="s">
        <v>406</v>
      </c>
      <c r="L193" s="281" t="s">
        <v>581</v>
      </c>
      <c r="M193" s="282" t="str">
        <f>CONCATENATE(ContPower!$C$39, " against ",ContPower!$C$43,", for ",ContPower!$C$54,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two weeks forward for energy delivered between 11:00 to 12:00 at Laufenburg on week days and settled in German Marks per Megawatt (1,000,000 watts) hour, where watt is a unit of electrical power equivalent to one Joule per second.</v>
      </c>
      <c r="N193" s="283"/>
      <c r="O193" s="283"/>
      <c r="P193" s="283"/>
      <c r="Q193" s="283"/>
      <c r="R193" s="283"/>
      <c r="S193" s="283"/>
      <c r="T193" s="283"/>
      <c r="U193" s="283"/>
      <c r="V193" s="283"/>
      <c r="W193" s="283"/>
      <c r="X193" s="283"/>
      <c r="Y193" s="283"/>
      <c r="Z193" s="283"/>
      <c r="AA193" s="283"/>
      <c r="AB193" s="283"/>
      <c r="AC193" s="283"/>
      <c r="AD193" s="283"/>
      <c r="AE193" s="283"/>
      <c r="AF193" s="283"/>
      <c r="AG193" s="283"/>
      <c r="AH193" s="283"/>
      <c r="AI193" s="283"/>
      <c r="AJ193" s="283"/>
      <c r="AK193" s="283"/>
      <c r="AL193" s="283"/>
      <c r="AM193" s="283"/>
      <c r="AN193" s="283"/>
      <c r="AO193" s="283"/>
      <c r="AP193" s="283"/>
      <c r="AQ193" s="283"/>
      <c r="AR193" s="283"/>
      <c r="AS193" s="283"/>
      <c r="AT193" s="283"/>
      <c r="AU193" s="283"/>
      <c r="AV193" s="283"/>
      <c r="AW193" s="283"/>
      <c r="AX193" s="283"/>
      <c r="AY193" s="283"/>
      <c r="AZ193" s="283"/>
      <c r="BA193" s="283"/>
      <c r="BB193" s="283"/>
      <c r="BC193" s="283"/>
    </row>
    <row r="194" spans="1:55" s="284" customFormat="1" ht="66" x14ac:dyDescent="0.25">
      <c r="A194" s="314" t="s">
        <v>679</v>
      </c>
      <c r="B194" s="285" t="s">
        <v>217</v>
      </c>
      <c r="C194" s="286" t="s">
        <v>519</v>
      </c>
      <c r="D194" s="285" t="s">
        <v>508</v>
      </c>
      <c r="E194" s="285" t="s">
        <v>309</v>
      </c>
      <c r="F194" s="285" t="s">
        <v>309</v>
      </c>
      <c r="G194" s="285" t="s">
        <v>139</v>
      </c>
      <c r="H194" s="285" t="s">
        <v>488</v>
      </c>
      <c r="I194" s="285" t="s">
        <v>309</v>
      </c>
      <c r="J194" s="285" t="s">
        <v>106</v>
      </c>
      <c r="K194" s="287" t="s">
        <v>406</v>
      </c>
      <c r="L194" s="288" t="s">
        <v>581</v>
      </c>
      <c r="M194" s="282" t="str">
        <f>CONCATENATE(ContPower!$C$39, " against ",ContPower!$C$43,", for ",ContPower!$C$55,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four weeks forward for energy delivered between 11:00 to 12:00 at Laufenburg on week days and settled in German Marks per Megawatt (1,000,000 watts) hour, where watt is a unit of electrical power equivalent to one Joule per second.</v>
      </c>
      <c r="N194" s="283"/>
      <c r="O194" s="283"/>
      <c r="P194" s="283"/>
      <c r="Q194" s="283"/>
      <c r="R194" s="283"/>
      <c r="S194" s="283"/>
      <c r="T194" s="283"/>
      <c r="U194" s="283"/>
      <c r="V194" s="283"/>
      <c r="W194" s="283"/>
      <c r="X194" s="283"/>
      <c r="Y194" s="283"/>
      <c r="Z194" s="283"/>
      <c r="AA194" s="283"/>
      <c r="AB194" s="283"/>
      <c r="AC194" s="283"/>
      <c r="AD194" s="283"/>
      <c r="AE194" s="283"/>
      <c r="AF194" s="283"/>
      <c r="AG194" s="283"/>
      <c r="AH194" s="283"/>
      <c r="AI194" s="283"/>
      <c r="AJ194" s="283"/>
      <c r="AK194" s="283"/>
      <c r="AL194" s="283"/>
      <c r="AM194" s="283"/>
      <c r="AN194" s="283"/>
      <c r="AO194" s="283"/>
      <c r="AP194" s="283"/>
      <c r="AQ194" s="283"/>
      <c r="AR194" s="283"/>
      <c r="AS194" s="283"/>
      <c r="AT194" s="283"/>
      <c r="AU194" s="283"/>
      <c r="AV194" s="283"/>
      <c r="AW194" s="283"/>
      <c r="AX194" s="283"/>
      <c r="AY194" s="283"/>
      <c r="AZ194" s="283"/>
      <c r="BA194" s="283"/>
      <c r="BB194" s="283"/>
      <c r="BC194" s="283"/>
    </row>
    <row r="195" spans="1:55" s="284" customFormat="1" ht="66" x14ac:dyDescent="0.25">
      <c r="A195" s="313" t="s">
        <v>679</v>
      </c>
      <c r="B195" s="278" t="s">
        <v>217</v>
      </c>
      <c r="C195" s="279" t="s">
        <v>519</v>
      </c>
      <c r="D195" s="278" t="s">
        <v>508</v>
      </c>
      <c r="E195" s="278" t="s">
        <v>309</v>
      </c>
      <c r="F195" s="278" t="s">
        <v>309</v>
      </c>
      <c r="G195" s="278" t="s">
        <v>476</v>
      </c>
      <c r="H195" s="278" t="s">
        <v>593</v>
      </c>
      <c r="I195" s="278" t="s">
        <v>309</v>
      </c>
      <c r="J195" s="278" t="s">
        <v>487</v>
      </c>
      <c r="K195" s="280" t="s">
        <v>406</v>
      </c>
      <c r="L195" s="281" t="s">
        <v>581</v>
      </c>
      <c r="M195" s="282" t="str">
        <f>CONCATENATE(ContPower!$C$39, " against ",ContPower!$C$44,", for ",ContPower!$C$52,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00:00 to 24:00 at a steady rate and settled in German Marks per Megawatt (1,000,000 watts) hour, where watt is a unit of electrical power equivalent to one Joule per second.</v>
      </c>
      <c r="N195" s="283"/>
      <c r="O195" s="283"/>
      <c r="P195" s="283"/>
      <c r="Q195" s="283"/>
      <c r="R195" s="283"/>
      <c r="S195" s="283"/>
      <c r="T195" s="283"/>
      <c r="U195" s="283"/>
      <c r="V195" s="283"/>
      <c r="W195" s="283"/>
      <c r="X195" s="283"/>
      <c r="Y195" s="283"/>
      <c r="Z195" s="283"/>
      <c r="AA195" s="283"/>
      <c r="AB195" s="283"/>
      <c r="AC195" s="283"/>
      <c r="AD195" s="283"/>
      <c r="AE195" s="283"/>
      <c r="AF195" s="283"/>
      <c r="AG195" s="283"/>
      <c r="AH195" s="283"/>
      <c r="AI195" s="283"/>
      <c r="AJ195" s="283"/>
      <c r="AK195" s="283"/>
      <c r="AL195" s="283"/>
      <c r="AM195" s="283"/>
      <c r="AN195" s="283"/>
      <c r="AO195" s="283"/>
      <c r="AP195" s="283"/>
      <c r="AQ195" s="283"/>
      <c r="AR195" s="283"/>
      <c r="AS195" s="283"/>
      <c r="AT195" s="283"/>
      <c r="AU195" s="283"/>
      <c r="AV195" s="283"/>
      <c r="AW195" s="283"/>
      <c r="AX195" s="283"/>
      <c r="AY195" s="283"/>
      <c r="AZ195" s="283"/>
      <c r="BA195" s="283"/>
      <c r="BB195" s="283"/>
      <c r="BC195" s="283"/>
    </row>
    <row r="196" spans="1:55" s="284" customFormat="1" ht="66" x14ac:dyDescent="0.25">
      <c r="A196" s="313" t="s">
        <v>679</v>
      </c>
      <c r="B196" s="278" t="s">
        <v>217</v>
      </c>
      <c r="C196" s="279" t="s">
        <v>519</v>
      </c>
      <c r="D196" s="278" t="s">
        <v>508</v>
      </c>
      <c r="E196" s="278" t="s">
        <v>309</v>
      </c>
      <c r="F196" s="278" t="s">
        <v>309</v>
      </c>
      <c r="G196" s="278" t="s">
        <v>489</v>
      </c>
      <c r="H196" s="278" t="s">
        <v>593</v>
      </c>
      <c r="I196" s="278" t="s">
        <v>309</v>
      </c>
      <c r="J196" s="278" t="s">
        <v>487</v>
      </c>
      <c r="K196" s="280" t="s">
        <v>406</v>
      </c>
      <c r="L196" s="281" t="s">
        <v>581</v>
      </c>
      <c r="M196" s="282" t="str">
        <f>CONCATENATE(ContPower!$C$39, " against ",ContPower!$C$44,", for ",ContPower!$C$53,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00:00 to 24:00 at a steady rate and settled in German Marks per Megawatt (1,000,000 watts) hour, where watt is a unit of electrical power equivalent to one Joule per second.</v>
      </c>
      <c r="N196" s="283"/>
      <c r="O196" s="283"/>
      <c r="P196" s="283"/>
      <c r="Q196" s="283"/>
      <c r="R196" s="283"/>
      <c r="S196" s="283"/>
      <c r="T196" s="283"/>
      <c r="U196" s="283"/>
      <c r="V196" s="283"/>
      <c r="W196" s="283"/>
      <c r="X196" s="283"/>
      <c r="Y196" s="283"/>
      <c r="Z196" s="283"/>
      <c r="AA196" s="283"/>
      <c r="AB196" s="283"/>
      <c r="AC196" s="283"/>
      <c r="AD196" s="283"/>
      <c r="AE196" s="283"/>
      <c r="AF196" s="283"/>
      <c r="AG196" s="283"/>
      <c r="AH196" s="283"/>
      <c r="AI196" s="283"/>
      <c r="AJ196" s="283"/>
      <c r="AK196" s="283"/>
      <c r="AL196" s="283"/>
      <c r="AM196" s="283"/>
      <c r="AN196" s="283"/>
      <c r="AO196" s="283"/>
      <c r="AP196" s="283"/>
      <c r="AQ196" s="283"/>
      <c r="AR196" s="283"/>
      <c r="AS196" s="283"/>
      <c r="AT196" s="283"/>
      <c r="AU196" s="283"/>
      <c r="AV196" s="283"/>
      <c r="AW196" s="283"/>
      <c r="AX196" s="283"/>
      <c r="AY196" s="283"/>
      <c r="AZ196" s="283"/>
      <c r="BA196" s="283"/>
      <c r="BB196" s="283"/>
      <c r="BC196" s="283"/>
    </row>
    <row r="197" spans="1:55" s="284" customFormat="1" ht="66" x14ac:dyDescent="0.25">
      <c r="A197" s="313" t="s">
        <v>679</v>
      </c>
      <c r="B197" s="278" t="s">
        <v>217</v>
      </c>
      <c r="C197" s="279" t="s">
        <v>519</v>
      </c>
      <c r="D197" s="278" t="s">
        <v>508</v>
      </c>
      <c r="E197" s="278" t="s">
        <v>309</v>
      </c>
      <c r="F197" s="278" t="s">
        <v>309</v>
      </c>
      <c r="G197" s="278" t="s">
        <v>138</v>
      </c>
      <c r="H197" s="278" t="s">
        <v>593</v>
      </c>
      <c r="I197" s="278" t="s">
        <v>309</v>
      </c>
      <c r="J197" s="278" t="s">
        <v>487</v>
      </c>
      <c r="K197" s="280" t="s">
        <v>406</v>
      </c>
      <c r="L197" s="281" t="s">
        <v>581</v>
      </c>
      <c r="M197" s="282" t="str">
        <f>CONCATENATE(ContPower!$C$39, " against ",ContPower!$C$44,", for ",ContPower!$C$54,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00:00 to 24:00 at a steady rate and settled in German Marks per Megawatt (1,000,000 watts) hour, where watt is a unit of electrical power equivalent to one Joule per second.</v>
      </c>
      <c r="N197" s="283"/>
      <c r="O197" s="283"/>
      <c r="P197" s="283"/>
      <c r="Q197" s="283"/>
      <c r="R197" s="283"/>
      <c r="S197" s="283"/>
      <c r="T197" s="283"/>
      <c r="U197" s="283"/>
      <c r="V197" s="283"/>
      <c r="W197" s="283"/>
      <c r="X197" s="283"/>
      <c r="Y197" s="283"/>
      <c r="Z197" s="283"/>
      <c r="AA197" s="283"/>
      <c r="AB197" s="283"/>
      <c r="AC197" s="283"/>
      <c r="AD197" s="283"/>
      <c r="AE197" s="283"/>
      <c r="AF197" s="283"/>
      <c r="AG197" s="283"/>
      <c r="AH197" s="283"/>
      <c r="AI197" s="283"/>
      <c r="AJ197" s="283"/>
      <c r="AK197" s="283"/>
      <c r="AL197" s="283"/>
      <c r="AM197" s="283"/>
      <c r="AN197" s="283"/>
      <c r="AO197" s="283"/>
      <c r="AP197" s="283"/>
      <c r="AQ197" s="283"/>
      <c r="AR197" s="283"/>
      <c r="AS197" s="283"/>
      <c r="AT197" s="283"/>
      <c r="AU197" s="283"/>
      <c r="AV197" s="283"/>
      <c r="AW197" s="283"/>
      <c r="AX197" s="283"/>
      <c r="AY197" s="283"/>
      <c r="AZ197" s="283"/>
      <c r="BA197" s="283"/>
      <c r="BB197" s="283"/>
      <c r="BC197" s="283"/>
    </row>
    <row r="198" spans="1:55" s="284" customFormat="1" ht="66" x14ac:dyDescent="0.25">
      <c r="A198" s="314" t="s">
        <v>679</v>
      </c>
      <c r="B198" s="285" t="s">
        <v>217</v>
      </c>
      <c r="C198" s="286" t="s">
        <v>519</v>
      </c>
      <c r="D198" s="285" t="s">
        <v>508</v>
      </c>
      <c r="E198" s="285" t="s">
        <v>309</v>
      </c>
      <c r="F198" s="285" t="s">
        <v>309</v>
      </c>
      <c r="G198" s="285" t="s">
        <v>139</v>
      </c>
      <c r="H198" s="285" t="s">
        <v>593</v>
      </c>
      <c r="I198" s="285" t="s">
        <v>309</v>
      </c>
      <c r="J198" s="285" t="s">
        <v>487</v>
      </c>
      <c r="K198" s="287" t="s">
        <v>406</v>
      </c>
      <c r="L198" s="288" t="s">
        <v>581</v>
      </c>
      <c r="M198" s="282" t="str">
        <f>CONCATENATE(ContPower!$C$39, " against ",ContPower!$C$44,", for ",ContPower!$C$55,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00:00 to 24:00 at a steady rate and settled in German Marks per Megawatt (1,000,000 watts) hour, where watt is a unit of electrical power equivalent to one Joule per second.</v>
      </c>
      <c r="N198" s="283"/>
      <c r="O198" s="283"/>
      <c r="P198" s="283"/>
      <c r="Q198" s="283"/>
      <c r="R198" s="283"/>
      <c r="S198" s="283"/>
      <c r="T198" s="283"/>
      <c r="U198" s="283"/>
      <c r="V198" s="283"/>
      <c r="W198" s="283"/>
      <c r="X198" s="283"/>
      <c r="Y198" s="283"/>
      <c r="Z198" s="283"/>
      <c r="AA198" s="283"/>
      <c r="AB198" s="283"/>
      <c r="AC198" s="283"/>
      <c r="AD198" s="283"/>
      <c r="AE198" s="283"/>
      <c r="AF198" s="283"/>
      <c r="AG198" s="283"/>
      <c r="AH198" s="283"/>
      <c r="AI198" s="283"/>
      <c r="AJ198" s="283"/>
      <c r="AK198" s="283"/>
      <c r="AL198" s="283"/>
      <c r="AM198" s="283"/>
      <c r="AN198" s="283"/>
      <c r="AO198" s="283"/>
      <c r="AP198" s="283"/>
      <c r="AQ198" s="283"/>
      <c r="AR198" s="283"/>
      <c r="AS198" s="283"/>
      <c r="AT198" s="283"/>
      <c r="AU198" s="283"/>
      <c r="AV198" s="283"/>
      <c r="AW198" s="283"/>
      <c r="AX198" s="283"/>
      <c r="AY198" s="283"/>
      <c r="AZ198" s="283"/>
      <c r="BA198" s="283"/>
      <c r="BB198" s="283"/>
      <c r="BC198" s="283"/>
    </row>
    <row r="199" spans="1:55" s="284" customFormat="1" ht="66" x14ac:dyDescent="0.25">
      <c r="A199" s="313" t="s">
        <v>679</v>
      </c>
      <c r="B199" s="278" t="s">
        <v>217</v>
      </c>
      <c r="C199" s="279" t="s">
        <v>519</v>
      </c>
      <c r="D199" s="278" t="s">
        <v>508</v>
      </c>
      <c r="E199" s="278" t="s">
        <v>309</v>
      </c>
      <c r="F199" s="278" t="s">
        <v>309</v>
      </c>
      <c r="G199" s="278" t="s">
        <v>476</v>
      </c>
      <c r="H199" s="278" t="s">
        <v>593</v>
      </c>
      <c r="I199" s="278" t="s">
        <v>309</v>
      </c>
      <c r="J199" s="278" t="s">
        <v>458</v>
      </c>
      <c r="K199" s="280" t="s">
        <v>406</v>
      </c>
      <c r="L199" s="281" t="s">
        <v>581</v>
      </c>
      <c r="M199" s="282" t="str">
        <f>CONCATENATE(ContPower!$C$39, " against ",ContPower!$C$44,", for ",ContPower!$C$52,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in a period 08:00 to 20:00 on a weekday and settled in German Marks per Megawatt (1,000,000 watts) hour, where watt is a unit of electrical power equivalent to one Joule per second.</v>
      </c>
      <c r="N199" s="283"/>
      <c r="O199" s="283"/>
      <c r="P199" s="283"/>
      <c r="Q199" s="283"/>
      <c r="R199" s="283"/>
      <c r="S199" s="283"/>
      <c r="T199" s="283"/>
      <c r="U199" s="283"/>
      <c r="V199" s="283"/>
      <c r="W199" s="283"/>
      <c r="X199" s="283"/>
      <c r="Y199" s="283"/>
      <c r="Z199" s="283"/>
      <c r="AA199" s="283"/>
      <c r="AB199" s="283"/>
      <c r="AC199" s="283"/>
      <c r="AD199" s="283"/>
      <c r="AE199" s="283"/>
      <c r="AF199" s="283"/>
      <c r="AG199" s="283"/>
      <c r="AH199" s="283"/>
      <c r="AI199" s="283"/>
      <c r="AJ199" s="283"/>
      <c r="AK199" s="283"/>
      <c r="AL199" s="283"/>
      <c r="AM199" s="283"/>
      <c r="AN199" s="283"/>
      <c r="AO199" s="283"/>
      <c r="AP199" s="283"/>
      <c r="AQ199" s="283"/>
      <c r="AR199" s="283"/>
      <c r="AS199" s="283"/>
      <c r="AT199" s="283"/>
      <c r="AU199" s="283"/>
      <c r="AV199" s="283"/>
      <c r="AW199" s="283"/>
      <c r="AX199" s="283"/>
      <c r="AY199" s="283"/>
      <c r="AZ199" s="283"/>
      <c r="BA199" s="283"/>
      <c r="BB199" s="283"/>
      <c r="BC199" s="283"/>
    </row>
    <row r="200" spans="1:55" s="284" customFormat="1" ht="66" x14ac:dyDescent="0.25">
      <c r="A200" s="313" t="s">
        <v>679</v>
      </c>
      <c r="B200" s="278" t="s">
        <v>217</v>
      </c>
      <c r="C200" s="279" t="s">
        <v>519</v>
      </c>
      <c r="D200" s="278" t="s">
        <v>508</v>
      </c>
      <c r="E200" s="278" t="s">
        <v>309</v>
      </c>
      <c r="F200" s="278" t="s">
        <v>309</v>
      </c>
      <c r="G200" s="278" t="s">
        <v>489</v>
      </c>
      <c r="H200" s="278" t="s">
        <v>593</v>
      </c>
      <c r="I200" s="278" t="s">
        <v>309</v>
      </c>
      <c r="J200" s="278" t="s">
        <v>458</v>
      </c>
      <c r="K200" s="280" t="s">
        <v>406</v>
      </c>
      <c r="L200" s="281" t="s">
        <v>581</v>
      </c>
      <c r="M200" s="282" t="str">
        <f>CONCATENATE(ContPower!$C$39, " against ",ContPower!$C$44,", for ",ContPower!$C$53,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in a period 08:00 to 20:00 on a weekday and settled in German Marks per Megawatt (1,000,000 watts) hour, where watt is a unit of electrical power equivalent to one Joule per second.</v>
      </c>
      <c r="N200" s="283"/>
      <c r="O200" s="283"/>
      <c r="P200" s="283"/>
      <c r="Q200" s="283"/>
      <c r="R200" s="283"/>
      <c r="S200" s="283"/>
      <c r="T200" s="283"/>
      <c r="U200" s="283"/>
      <c r="V200" s="283"/>
      <c r="W200" s="283"/>
      <c r="X200" s="283"/>
      <c r="Y200" s="283"/>
      <c r="Z200" s="283"/>
      <c r="AA200" s="283"/>
      <c r="AB200" s="283"/>
      <c r="AC200" s="283"/>
      <c r="AD200" s="283"/>
      <c r="AE200" s="283"/>
      <c r="AF200" s="283"/>
      <c r="AG200" s="283"/>
      <c r="AH200" s="283"/>
      <c r="AI200" s="283"/>
      <c r="AJ200" s="283"/>
      <c r="AK200" s="283"/>
      <c r="AL200" s="283"/>
      <c r="AM200" s="283"/>
      <c r="AN200" s="283"/>
      <c r="AO200" s="283"/>
      <c r="AP200" s="283"/>
      <c r="AQ200" s="283"/>
      <c r="AR200" s="283"/>
      <c r="AS200" s="283"/>
      <c r="AT200" s="283"/>
      <c r="AU200" s="283"/>
      <c r="AV200" s="283"/>
      <c r="AW200" s="283"/>
      <c r="AX200" s="283"/>
      <c r="AY200" s="283"/>
      <c r="AZ200" s="283"/>
      <c r="BA200" s="283"/>
      <c r="BB200" s="283"/>
      <c r="BC200" s="283"/>
    </row>
    <row r="201" spans="1:55" s="284" customFormat="1" ht="66" x14ac:dyDescent="0.25">
      <c r="A201" s="313" t="s">
        <v>679</v>
      </c>
      <c r="B201" s="278" t="s">
        <v>217</v>
      </c>
      <c r="C201" s="279" t="s">
        <v>519</v>
      </c>
      <c r="D201" s="278" t="s">
        <v>508</v>
      </c>
      <c r="E201" s="278" t="s">
        <v>309</v>
      </c>
      <c r="F201" s="278" t="s">
        <v>309</v>
      </c>
      <c r="G201" s="278" t="s">
        <v>138</v>
      </c>
      <c r="H201" s="278" t="s">
        <v>593</v>
      </c>
      <c r="I201" s="278" t="s">
        <v>309</v>
      </c>
      <c r="J201" s="278" t="s">
        <v>458</v>
      </c>
      <c r="K201" s="280" t="s">
        <v>406</v>
      </c>
      <c r="L201" s="281" t="s">
        <v>581</v>
      </c>
      <c r="M201" s="282" t="str">
        <f>CONCATENATE(ContPower!$C$39, " against ",ContPower!$C$44,", for ",ContPower!$C$54,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in a period 08:00 to 20:00 on a weekday and settled in German Marks per Megawatt (1,000,000 watts) hour, where watt is a unit of electrical power equivalent to one Joule per second.</v>
      </c>
      <c r="N201" s="283"/>
      <c r="O201" s="283"/>
      <c r="P201" s="283"/>
      <c r="Q201" s="283"/>
      <c r="R201" s="283"/>
      <c r="S201" s="283"/>
      <c r="T201" s="283"/>
      <c r="U201" s="283"/>
      <c r="V201" s="283"/>
      <c r="W201" s="283"/>
      <c r="X201" s="283"/>
      <c r="Y201" s="283"/>
      <c r="Z201" s="283"/>
      <c r="AA201" s="283"/>
      <c r="AB201" s="283"/>
      <c r="AC201" s="283"/>
      <c r="AD201" s="283"/>
      <c r="AE201" s="283"/>
      <c r="AF201" s="283"/>
      <c r="AG201" s="283"/>
      <c r="AH201" s="283"/>
      <c r="AI201" s="283"/>
      <c r="AJ201" s="283"/>
      <c r="AK201" s="283"/>
      <c r="AL201" s="283"/>
      <c r="AM201" s="283"/>
      <c r="AN201" s="283"/>
      <c r="AO201" s="283"/>
      <c r="AP201" s="283"/>
      <c r="AQ201" s="283"/>
      <c r="AR201" s="283"/>
      <c r="AS201" s="283"/>
      <c r="AT201" s="283"/>
      <c r="AU201" s="283"/>
      <c r="AV201" s="283"/>
      <c r="AW201" s="283"/>
      <c r="AX201" s="283"/>
      <c r="AY201" s="283"/>
      <c r="AZ201" s="283"/>
      <c r="BA201" s="283"/>
      <c r="BB201" s="283"/>
      <c r="BC201" s="283"/>
    </row>
    <row r="202" spans="1:55" s="284" customFormat="1" ht="66.599999999999994" thickBot="1" x14ac:dyDescent="0.3">
      <c r="A202" s="315" t="s">
        <v>679</v>
      </c>
      <c r="B202" s="289" t="s">
        <v>217</v>
      </c>
      <c r="C202" s="290" t="s">
        <v>519</v>
      </c>
      <c r="D202" s="289" t="s">
        <v>508</v>
      </c>
      <c r="E202" s="289" t="s">
        <v>309</v>
      </c>
      <c r="F202" s="289" t="s">
        <v>309</v>
      </c>
      <c r="G202" s="289" t="s">
        <v>139</v>
      </c>
      <c r="H202" s="289" t="s">
        <v>593</v>
      </c>
      <c r="I202" s="289" t="s">
        <v>309</v>
      </c>
      <c r="J202" s="289" t="s">
        <v>458</v>
      </c>
      <c r="K202" s="291" t="s">
        <v>406</v>
      </c>
      <c r="L202" s="292" t="s">
        <v>581</v>
      </c>
      <c r="M202" s="293" t="str">
        <f>CONCATENATE(ContPower!$C$39, " against ",ContPower!$C$44,", for ",ContPower!$C$55,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in a period 08:00 to 20:00 on a weekday and settled in German Marks per Megawatt (1,000,000 watts) hour, where watt is a unit of electrical power equivalent to one Joule per second.</v>
      </c>
      <c r="N202" s="283"/>
      <c r="O202" s="283"/>
      <c r="P202" s="283"/>
      <c r="Q202" s="283"/>
      <c r="R202" s="283"/>
      <c r="S202" s="283"/>
      <c r="T202" s="283"/>
      <c r="U202" s="283"/>
      <c r="V202" s="283"/>
      <c r="W202" s="283"/>
      <c r="X202" s="283"/>
      <c r="Y202" s="283"/>
      <c r="Z202" s="283"/>
      <c r="AA202" s="283"/>
      <c r="AB202" s="283"/>
      <c r="AC202" s="283"/>
      <c r="AD202" s="283"/>
      <c r="AE202" s="283"/>
      <c r="AF202" s="283"/>
      <c r="AG202" s="283"/>
      <c r="AH202" s="283"/>
      <c r="AI202" s="283"/>
      <c r="AJ202" s="283"/>
      <c r="AK202" s="283"/>
      <c r="AL202" s="283"/>
      <c r="AM202" s="283"/>
      <c r="AN202" s="283"/>
      <c r="AO202" s="283"/>
      <c r="AP202" s="283"/>
      <c r="AQ202" s="283"/>
      <c r="AR202" s="283"/>
      <c r="AS202" s="283"/>
      <c r="AT202" s="283"/>
      <c r="AU202" s="283"/>
      <c r="AV202" s="283"/>
      <c r="AW202" s="283"/>
      <c r="AX202" s="283"/>
      <c r="AY202" s="283"/>
      <c r="AZ202" s="283"/>
      <c r="BA202" s="283"/>
      <c r="BB202" s="283"/>
      <c r="BC202" s="283"/>
    </row>
    <row r="203" spans="1:55" ht="66" x14ac:dyDescent="0.25">
      <c r="A203" s="209" t="s">
        <v>651</v>
      </c>
      <c r="B203" s="140" t="s">
        <v>217</v>
      </c>
      <c r="C203" s="162" t="s">
        <v>519</v>
      </c>
      <c r="D203" s="140" t="s">
        <v>508</v>
      </c>
      <c r="E203" s="140" t="s">
        <v>309</v>
      </c>
      <c r="F203" s="140" t="s">
        <v>309</v>
      </c>
      <c r="G203" s="140" t="s">
        <v>476</v>
      </c>
      <c r="H203" s="140" t="s">
        <v>546</v>
      </c>
      <c r="I203" s="140" t="s">
        <v>309</v>
      </c>
      <c r="J203" s="140" t="s">
        <v>487</v>
      </c>
      <c r="K203" s="183" t="s">
        <v>407</v>
      </c>
      <c r="L203" s="205" t="s">
        <v>581</v>
      </c>
      <c r="M203" s="220" t="str">
        <f>IberianPower!$D$18&amp;" at "&amp;IberianPower!$D$31&amp;"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04" spans="1:55" ht="66" x14ac:dyDescent="0.25">
      <c r="A204" s="209" t="s">
        <v>651</v>
      </c>
      <c r="B204" s="140" t="s">
        <v>217</v>
      </c>
      <c r="C204" s="162" t="s">
        <v>519</v>
      </c>
      <c r="D204" s="140" t="s">
        <v>508</v>
      </c>
      <c r="E204" s="140" t="s">
        <v>309</v>
      </c>
      <c r="F204" s="140" t="s">
        <v>309</v>
      </c>
      <c r="G204" s="140" t="s">
        <v>489</v>
      </c>
      <c r="H204" s="140" t="s">
        <v>546</v>
      </c>
      <c r="I204" s="140" t="s">
        <v>309</v>
      </c>
      <c r="J204" s="140" t="s">
        <v>487</v>
      </c>
      <c r="K204" s="183" t="s">
        <v>407</v>
      </c>
      <c r="L204" s="205" t="s">
        <v>581</v>
      </c>
      <c r="M204" s="220" t="str">
        <f>IberianPower!$D$18&amp;" at "&amp;IberianPower!$D$31&amp;"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05" spans="1:55" ht="66" x14ac:dyDescent="0.25">
      <c r="A205" s="209" t="s">
        <v>651</v>
      </c>
      <c r="B205" s="140" t="s">
        <v>217</v>
      </c>
      <c r="C205" s="162" t="s">
        <v>519</v>
      </c>
      <c r="D205" s="140" t="s">
        <v>508</v>
      </c>
      <c r="E205" s="140" t="s">
        <v>309</v>
      </c>
      <c r="F205" s="140" t="s">
        <v>309</v>
      </c>
      <c r="G205" s="140" t="s">
        <v>495</v>
      </c>
      <c r="H205" s="140" t="s">
        <v>546</v>
      </c>
      <c r="I205" s="140" t="s">
        <v>309</v>
      </c>
      <c r="J205" s="140" t="s">
        <v>487</v>
      </c>
      <c r="K205" s="183" t="s">
        <v>407</v>
      </c>
      <c r="L205" s="205" t="s">
        <v>581</v>
      </c>
      <c r="M205" s="220" t="str">
        <f>IberianPower!$D$18&amp;" at "&amp;IberianPower!$D$31&amp;"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06" spans="1:55" ht="66" x14ac:dyDescent="0.25">
      <c r="A206" s="209" t="s">
        <v>651</v>
      </c>
      <c r="B206" s="140" t="s">
        <v>217</v>
      </c>
      <c r="C206" s="162" t="s">
        <v>519</v>
      </c>
      <c r="D206" s="140" t="s">
        <v>508</v>
      </c>
      <c r="E206" s="140" t="s">
        <v>309</v>
      </c>
      <c r="F206" s="140" t="s">
        <v>309</v>
      </c>
      <c r="G206" s="140" t="s">
        <v>494</v>
      </c>
      <c r="H206" s="140" t="s">
        <v>546</v>
      </c>
      <c r="I206" s="140" t="s">
        <v>309</v>
      </c>
      <c r="J206" s="140" t="s">
        <v>487</v>
      </c>
      <c r="K206" s="183" t="s">
        <v>407</v>
      </c>
      <c r="L206" s="205" t="s">
        <v>581</v>
      </c>
      <c r="M206" s="220" t="str">
        <f>IberianPower!$D$18&amp;" at "&amp;IberianPower!$D$31&amp;"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7" spans="1:55" ht="66" x14ac:dyDescent="0.25">
      <c r="A207" s="209" t="s">
        <v>651</v>
      </c>
      <c r="B207" s="140" t="s">
        <v>217</v>
      </c>
      <c r="C207" s="162" t="s">
        <v>519</v>
      </c>
      <c r="D207" s="140" t="s">
        <v>508</v>
      </c>
      <c r="E207" s="140" t="s">
        <v>309</v>
      </c>
      <c r="F207" s="140" t="s">
        <v>309</v>
      </c>
      <c r="G207" s="140" t="s">
        <v>496</v>
      </c>
      <c r="H207" s="140" t="s">
        <v>546</v>
      </c>
      <c r="I207" s="140" t="s">
        <v>309</v>
      </c>
      <c r="J207" s="140" t="s">
        <v>487</v>
      </c>
      <c r="K207" s="183" t="s">
        <v>407</v>
      </c>
      <c r="L207" s="205" t="s">
        <v>581</v>
      </c>
      <c r="M207" s="220" t="str">
        <f>IberianPower!$D$18&amp;" at "&amp;IberianPower!$D$31&amp;"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8" spans="1:55" ht="79.2" x14ac:dyDescent="0.25">
      <c r="A208" s="210" t="s">
        <v>651</v>
      </c>
      <c r="B208" s="167" t="s">
        <v>217</v>
      </c>
      <c r="C208" s="184" t="s">
        <v>519</v>
      </c>
      <c r="D208" s="167" t="s">
        <v>508</v>
      </c>
      <c r="E208" s="167" t="s">
        <v>309</v>
      </c>
      <c r="F208" s="167" t="s">
        <v>309</v>
      </c>
      <c r="G208" s="167" t="s">
        <v>140</v>
      </c>
      <c r="H208" s="167" t="s">
        <v>546</v>
      </c>
      <c r="I208" s="167" t="s">
        <v>309</v>
      </c>
      <c r="J208" s="167" t="s">
        <v>487</v>
      </c>
      <c r="K208" s="184" t="s">
        <v>407</v>
      </c>
      <c r="L208" s="213" t="s">
        <v>581</v>
      </c>
      <c r="M208" s="220" t="str">
        <f>IberianPower!$D$18&amp;" at "&amp;IberianPower!$D$31&amp;"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09" spans="1:13" ht="66" x14ac:dyDescent="0.25">
      <c r="A209" s="209" t="s">
        <v>651</v>
      </c>
      <c r="B209" s="140" t="s">
        <v>217</v>
      </c>
      <c r="C209" s="162" t="s">
        <v>519</v>
      </c>
      <c r="D209" s="140" t="s">
        <v>508</v>
      </c>
      <c r="E209" s="140" t="s">
        <v>309</v>
      </c>
      <c r="F209" s="140" t="s">
        <v>309</v>
      </c>
      <c r="G209" s="140" t="s">
        <v>476</v>
      </c>
      <c r="H209" s="140" t="s">
        <v>546</v>
      </c>
      <c r="I209" s="140" t="s">
        <v>309</v>
      </c>
      <c r="J209" s="140" t="s">
        <v>543</v>
      </c>
      <c r="K209" s="183" t="s">
        <v>407</v>
      </c>
      <c r="L209" s="205" t="s">
        <v>581</v>
      </c>
      <c r="M209" s="220" t="str">
        <f>IberianPower!$D$18&amp;" at "&amp;IberianPower!$D$31&amp;"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10" spans="1:13" ht="66" x14ac:dyDescent="0.25">
      <c r="A210" s="209" t="s">
        <v>651</v>
      </c>
      <c r="B210" s="140" t="s">
        <v>217</v>
      </c>
      <c r="C210" s="162" t="s">
        <v>519</v>
      </c>
      <c r="D210" s="140" t="s">
        <v>508</v>
      </c>
      <c r="E210" s="140" t="s">
        <v>309</v>
      </c>
      <c r="F210" s="140" t="s">
        <v>309</v>
      </c>
      <c r="G210" s="140" t="s">
        <v>489</v>
      </c>
      <c r="H210" s="140" t="s">
        <v>546</v>
      </c>
      <c r="I210" s="140" t="s">
        <v>309</v>
      </c>
      <c r="J210" s="140" t="s">
        <v>543</v>
      </c>
      <c r="K210" s="183" t="s">
        <v>407</v>
      </c>
      <c r="L210" s="205" t="s">
        <v>581</v>
      </c>
      <c r="M210" s="220" t="str">
        <f>IberianPower!$D$18&amp;" at "&amp;IberianPower!$D$31&amp;"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11" spans="1:13" ht="66" x14ac:dyDescent="0.25">
      <c r="A211" s="209" t="s">
        <v>651</v>
      </c>
      <c r="B211" s="140" t="s">
        <v>217</v>
      </c>
      <c r="C211" s="162" t="s">
        <v>519</v>
      </c>
      <c r="D211" s="140" t="s">
        <v>508</v>
      </c>
      <c r="E211" s="140" t="s">
        <v>309</v>
      </c>
      <c r="F211" s="140" t="s">
        <v>309</v>
      </c>
      <c r="G211" s="140" t="s">
        <v>495</v>
      </c>
      <c r="H211" s="140" t="s">
        <v>546</v>
      </c>
      <c r="I211" s="140" t="s">
        <v>309</v>
      </c>
      <c r="J211" s="140" t="s">
        <v>543</v>
      </c>
      <c r="K211" s="183" t="s">
        <v>407</v>
      </c>
      <c r="L211" s="205" t="s">
        <v>581</v>
      </c>
      <c r="M211" s="220" t="str">
        <f>IberianPower!$D$18&amp;" at "&amp;IberianPower!$D$31&amp;"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12" spans="1:13" ht="66" x14ac:dyDescent="0.25">
      <c r="A212" s="209" t="s">
        <v>651</v>
      </c>
      <c r="B212" s="140" t="s">
        <v>217</v>
      </c>
      <c r="C212" s="162" t="s">
        <v>519</v>
      </c>
      <c r="D212" s="140" t="s">
        <v>508</v>
      </c>
      <c r="E212" s="140" t="s">
        <v>309</v>
      </c>
      <c r="F212" s="140" t="s">
        <v>309</v>
      </c>
      <c r="G212" s="140" t="s">
        <v>494</v>
      </c>
      <c r="H212" s="140" t="s">
        <v>546</v>
      </c>
      <c r="I212" s="140" t="s">
        <v>309</v>
      </c>
      <c r="J212" s="140" t="s">
        <v>543</v>
      </c>
      <c r="K212" s="183" t="s">
        <v>407</v>
      </c>
      <c r="L212" s="205" t="s">
        <v>581</v>
      </c>
      <c r="M212" s="220" t="str">
        <f>IberianPower!$D$18&amp;" at "&amp;IberianPower!$D$31&amp;"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13" spans="1:13" ht="66" x14ac:dyDescent="0.25">
      <c r="A213" s="209" t="s">
        <v>651</v>
      </c>
      <c r="B213" s="140" t="s">
        <v>217</v>
      </c>
      <c r="C213" s="162" t="s">
        <v>519</v>
      </c>
      <c r="D213" s="140" t="s">
        <v>508</v>
      </c>
      <c r="E213" s="140" t="s">
        <v>309</v>
      </c>
      <c r="F213" s="140" t="s">
        <v>309</v>
      </c>
      <c r="G213" s="140" t="s">
        <v>496</v>
      </c>
      <c r="H213" s="140" t="s">
        <v>546</v>
      </c>
      <c r="I213" s="140" t="s">
        <v>309</v>
      </c>
      <c r="J213" s="140" t="s">
        <v>543</v>
      </c>
      <c r="K213" s="183" t="s">
        <v>407</v>
      </c>
      <c r="L213" s="205" t="s">
        <v>581</v>
      </c>
      <c r="M213" s="220" t="str">
        <f>IberianPower!$D$18&amp;" at "&amp;IberianPower!$D$31&amp;"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14" spans="1:13" ht="79.2" x14ac:dyDescent="0.25">
      <c r="A214" s="210" t="s">
        <v>651</v>
      </c>
      <c r="B214" s="167" t="s">
        <v>217</v>
      </c>
      <c r="C214" s="184" t="s">
        <v>519</v>
      </c>
      <c r="D214" s="167" t="s">
        <v>508</v>
      </c>
      <c r="E214" s="167" t="s">
        <v>309</v>
      </c>
      <c r="F214" s="167" t="s">
        <v>309</v>
      </c>
      <c r="G214" s="167" t="s">
        <v>140</v>
      </c>
      <c r="H214" s="167" t="s">
        <v>546</v>
      </c>
      <c r="I214" s="167" t="s">
        <v>309</v>
      </c>
      <c r="J214" s="167" t="s">
        <v>543</v>
      </c>
      <c r="K214" s="184" t="s">
        <v>407</v>
      </c>
      <c r="L214" s="213" t="s">
        <v>581</v>
      </c>
      <c r="M214" s="220" t="str">
        <f>IberianPower!$D$18&amp;" at "&amp;IberianPower!$D$31&amp;"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15" spans="1:13" ht="66" x14ac:dyDescent="0.25">
      <c r="A215" s="209" t="s">
        <v>651</v>
      </c>
      <c r="B215" s="140" t="s">
        <v>217</v>
      </c>
      <c r="C215" s="162" t="s">
        <v>519</v>
      </c>
      <c r="D215" s="140" t="s">
        <v>508</v>
      </c>
      <c r="E215" s="140" t="s">
        <v>309</v>
      </c>
      <c r="F215" s="140" t="s">
        <v>309</v>
      </c>
      <c r="G215" s="140" t="s">
        <v>476</v>
      </c>
      <c r="H215" s="140" t="s">
        <v>546</v>
      </c>
      <c r="I215" s="140" t="s">
        <v>309</v>
      </c>
      <c r="J215" s="140" t="s">
        <v>544</v>
      </c>
      <c r="K215" s="183" t="s">
        <v>407</v>
      </c>
      <c r="L215" s="205" t="s">
        <v>581</v>
      </c>
      <c r="M215" s="220" t="str">
        <f>IberianPower!$D$18&amp;" at "&amp;IberianPower!$D$31&amp;"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16" spans="1:13" ht="66" x14ac:dyDescent="0.25">
      <c r="A216" s="209" t="s">
        <v>651</v>
      </c>
      <c r="B216" s="140" t="s">
        <v>217</v>
      </c>
      <c r="C216" s="162" t="s">
        <v>519</v>
      </c>
      <c r="D216" s="140" t="s">
        <v>508</v>
      </c>
      <c r="E216" s="140" t="s">
        <v>309</v>
      </c>
      <c r="F216" s="140" t="s">
        <v>309</v>
      </c>
      <c r="G216" s="140" t="s">
        <v>489</v>
      </c>
      <c r="H216" s="140" t="s">
        <v>546</v>
      </c>
      <c r="I216" s="140" t="s">
        <v>309</v>
      </c>
      <c r="J216" s="140" t="s">
        <v>544</v>
      </c>
      <c r="K216" s="183" t="s">
        <v>407</v>
      </c>
      <c r="L216" s="205" t="s">
        <v>581</v>
      </c>
      <c r="M216" s="220" t="str">
        <f>IberianPower!$D$18&amp;" at "&amp;IberianPower!$D$31&amp;"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17" spans="1:13" ht="66" x14ac:dyDescent="0.25">
      <c r="A217" s="209" t="s">
        <v>651</v>
      </c>
      <c r="B217" s="140" t="s">
        <v>217</v>
      </c>
      <c r="C217" s="162" t="s">
        <v>519</v>
      </c>
      <c r="D217" s="140" t="s">
        <v>508</v>
      </c>
      <c r="E217" s="140" t="s">
        <v>309</v>
      </c>
      <c r="F217" s="140" t="s">
        <v>309</v>
      </c>
      <c r="G217" s="140" t="s">
        <v>495</v>
      </c>
      <c r="H217" s="140" t="s">
        <v>546</v>
      </c>
      <c r="I217" s="140" t="s">
        <v>309</v>
      </c>
      <c r="J217" s="140" t="s">
        <v>544</v>
      </c>
      <c r="K217" s="183" t="s">
        <v>407</v>
      </c>
      <c r="L217" s="205" t="s">
        <v>581</v>
      </c>
      <c r="M217" s="220" t="str">
        <f>IberianPower!$D$18&amp;" at "&amp;IberianPower!$D$31&amp;"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18" spans="1:13" ht="66" x14ac:dyDescent="0.25">
      <c r="A218" s="209" t="s">
        <v>651</v>
      </c>
      <c r="B218" s="140" t="s">
        <v>217</v>
      </c>
      <c r="C218" s="162" t="s">
        <v>519</v>
      </c>
      <c r="D218" s="140" t="s">
        <v>508</v>
      </c>
      <c r="E218" s="140" t="s">
        <v>309</v>
      </c>
      <c r="F218" s="140" t="s">
        <v>309</v>
      </c>
      <c r="G218" s="140" t="s">
        <v>494</v>
      </c>
      <c r="H218" s="140" t="s">
        <v>546</v>
      </c>
      <c r="I218" s="140" t="s">
        <v>309</v>
      </c>
      <c r="J218" s="140" t="s">
        <v>544</v>
      </c>
      <c r="K218" s="183" t="s">
        <v>407</v>
      </c>
      <c r="L218" s="205" t="s">
        <v>581</v>
      </c>
      <c r="M218" s="220" t="str">
        <f>IberianPower!$D$18&amp;" at "&amp;IberianPower!$D$31&amp;"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19" spans="1:13" ht="66" x14ac:dyDescent="0.25">
      <c r="A219" s="209" t="s">
        <v>651</v>
      </c>
      <c r="B219" s="140" t="s">
        <v>217</v>
      </c>
      <c r="C219" s="162" t="s">
        <v>519</v>
      </c>
      <c r="D219" s="140" t="s">
        <v>508</v>
      </c>
      <c r="E219" s="140" t="s">
        <v>309</v>
      </c>
      <c r="F219" s="140" t="s">
        <v>309</v>
      </c>
      <c r="G219" s="140" t="s">
        <v>496</v>
      </c>
      <c r="H219" s="140" t="s">
        <v>546</v>
      </c>
      <c r="I219" s="140" t="s">
        <v>309</v>
      </c>
      <c r="J219" s="140" t="s">
        <v>544</v>
      </c>
      <c r="K219" s="183" t="s">
        <v>407</v>
      </c>
      <c r="L219" s="205" t="s">
        <v>581</v>
      </c>
      <c r="M219" s="220" t="str">
        <f>IberianPower!$D$18&amp;" at "&amp;IberianPower!$D$31&amp;"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20" spans="1:13" ht="79.2" x14ac:dyDescent="0.25">
      <c r="A220" s="210" t="s">
        <v>651</v>
      </c>
      <c r="B220" s="167" t="s">
        <v>217</v>
      </c>
      <c r="C220" s="184" t="s">
        <v>519</v>
      </c>
      <c r="D220" s="167" t="s">
        <v>508</v>
      </c>
      <c r="E220" s="167" t="s">
        <v>309</v>
      </c>
      <c r="F220" s="167" t="s">
        <v>309</v>
      </c>
      <c r="G220" s="167" t="s">
        <v>140</v>
      </c>
      <c r="H220" s="167" t="s">
        <v>546</v>
      </c>
      <c r="I220" s="167" t="s">
        <v>309</v>
      </c>
      <c r="J220" s="167" t="s">
        <v>544</v>
      </c>
      <c r="K220" s="184" t="s">
        <v>407</v>
      </c>
      <c r="L220" s="213" t="s">
        <v>581</v>
      </c>
      <c r="M220" s="220" t="str">
        <f>IberianPower!$D$18&amp;" at "&amp;IberianPower!$D$31&amp;"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21" spans="1:13" ht="66" x14ac:dyDescent="0.25">
      <c r="A221" s="209" t="s">
        <v>651</v>
      </c>
      <c r="B221" s="140" t="s">
        <v>217</v>
      </c>
      <c r="C221" s="162" t="s">
        <v>519</v>
      </c>
      <c r="D221" s="140" t="s">
        <v>508</v>
      </c>
      <c r="E221" s="140" t="s">
        <v>309</v>
      </c>
      <c r="F221" s="140" t="s">
        <v>309</v>
      </c>
      <c r="G221" s="140" t="s">
        <v>476</v>
      </c>
      <c r="H221" s="140" t="s">
        <v>546</v>
      </c>
      <c r="I221" s="140" t="s">
        <v>309</v>
      </c>
      <c r="J221" s="140" t="s">
        <v>545</v>
      </c>
      <c r="K221" s="183" t="s">
        <v>407</v>
      </c>
      <c r="L221" s="205" t="s">
        <v>581</v>
      </c>
      <c r="M221" s="220" t="str">
        <f>IberianPower!$D$18&amp;" at "&amp;IberianPower!$D$31&amp;"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22" spans="1:13" ht="66" x14ac:dyDescent="0.25">
      <c r="A222" s="209" t="s">
        <v>651</v>
      </c>
      <c r="B222" s="140" t="s">
        <v>217</v>
      </c>
      <c r="C222" s="162" t="s">
        <v>519</v>
      </c>
      <c r="D222" s="140" t="s">
        <v>508</v>
      </c>
      <c r="E222" s="140" t="s">
        <v>309</v>
      </c>
      <c r="F222" s="140" t="s">
        <v>309</v>
      </c>
      <c r="G222" s="140" t="s">
        <v>489</v>
      </c>
      <c r="H222" s="140" t="s">
        <v>546</v>
      </c>
      <c r="I222" s="140" t="s">
        <v>309</v>
      </c>
      <c r="J222" s="140" t="s">
        <v>545</v>
      </c>
      <c r="K222" s="183" t="s">
        <v>407</v>
      </c>
      <c r="L222" s="205" t="s">
        <v>581</v>
      </c>
      <c r="M222" s="220" t="str">
        <f>IberianPower!$D$18&amp;" at "&amp;IberianPower!$D$31&amp;"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23" spans="1:13" ht="66" x14ac:dyDescent="0.25">
      <c r="A223" s="209" t="s">
        <v>651</v>
      </c>
      <c r="B223" s="140" t="s">
        <v>217</v>
      </c>
      <c r="C223" s="162" t="s">
        <v>519</v>
      </c>
      <c r="D223" s="140" t="s">
        <v>508</v>
      </c>
      <c r="E223" s="140" t="s">
        <v>309</v>
      </c>
      <c r="F223" s="140" t="s">
        <v>309</v>
      </c>
      <c r="G223" s="140" t="s">
        <v>495</v>
      </c>
      <c r="H223" s="140" t="s">
        <v>546</v>
      </c>
      <c r="I223" s="140" t="s">
        <v>309</v>
      </c>
      <c r="J223" s="140" t="s">
        <v>545</v>
      </c>
      <c r="K223" s="183" t="s">
        <v>407</v>
      </c>
      <c r="L223" s="205" t="s">
        <v>581</v>
      </c>
      <c r="M223" s="220" t="str">
        <f>IberianPower!$D$18&amp;" at "&amp;IberianPower!$D$31&amp;"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24" spans="1:13" ht="66" x14ac:dyDescent="0.25">
      <c r="A224" s="209" t="s">
        <v>651</v>
      </c>
      <c r="B224" s="140" t="s">
        <v>217</v>
      </c>
      <c r="C224" s="162" t="s">
        <v>519</v>
      </c>
      <c r="D224" s="140" t="s">
        <v>508</v>
      </c>
      <c r="E224" s="140" t="s">
        <v>309</v>
      </c>
      <c r="F224" s="140" t="s">
        <v>309</v>
      </c>
      <c r="G224" s="140" t="s">
        <v>494</v>
      </c>
      <c r="H224" s="140" t="s">
        <v>546</v>
      </c>
      <c r="I224" s="140" t="s">
        <v>309</v>
      </c>
      <c r="J224" s="140" t="s">
        <v>545</v>
      </c>
      <c r="K224" s="183" t="s">
        <v>407</v>
      </c>
      <c r="L224" s="205" t="s">
        <v>581</v>
      </c>
      <c r="M224" s="220" t="str">
        <f>IberianPower!$D$18&amp;" at "&amp;IberianPower!$D$31&amp;"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25" spans="1:13" ht="66" x14ac:dyDescent="0.25">
      <c r="A225" s="209" t="s">
        <v>651</v>
      </c>
      <c r="B225" s="140" t="s">
        <v>217</v>
      </c>
      <c r="C225" s="162" t="s">
        <v>519</v>
      </c>
      <c r="D225" s="140" t="s">
        <v>508</v>
      </c>
      <c r="E225" s="140" t="s">
        <v>309</v>
      </c>
      <c r="F225" s="140" t="s">
        <v>309</v>
      </c>
      <c r="G225" s="140" t="s">
        <v>496</v>
      </c>
      <c r="H225" s="140" t="s">
        <v>546</v>
      </c>
      <c r="I225" s="140" t="s">
        <v>309</v>
      </c>
      <c r="J225" s="140" t="s">
        <v>545</v>
      </c>
      <c r="K225" s="183" t="s">
        <v>407</v>
      </c>
      <c r="L225" s="205" t="s">
        <v>581</v>
      </c>
      <c r="M225" s="220" t="str">
        <f>IberianPower!$D$18&amp;" at "&amp;IberianPower!$D$31&amp;"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26" spans="1:13" ht="79.2" x14ac:dyDescent="0.25">
      <c r="A226" s="210" t="s">
        <v>651</v>
      </c>
      <c r="B226" s="167" t="s">
        <v>217</v>
      </c>
      <c r="C226" s="184" t="s">
        <v>519</v>
      </c>
      <c r="D226" s="167" t="s">
        <v>508</v>
      </c>
      <c r="E226" s="167" t="s">
        <v>309</v>
      </c>
      <c r="F226" s="167" t="s">
        <v>309</v>
      </c>
      <c r="G226" s="167" t="s">
        <v>140</v>
      </c>
      <c r="H226" s="167" t="s">
        <v>546</v>
      </c>
      <c r="I226" s="167" t="s">
        <v>309</v>
      </c>
      <c r="J226" s="167" t="s">
        <v>545</v>
      </c>
      <c r="K226" s="184" t="s">
        <v>407</v>
      </c>
      <c r="L226" s="213" t="s">
        <v>581</v>
      </c>
      <c r="M226" s="220" t="str">
        <f>IberianPower!$D$18&amp;" at "&amp;IberianPower!$D$31&amp;"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27" spans="1:13" ht="66" x14ac:dyDescent="0.25">
      <c r="A227" s="209" t="s">
        <v>651</v>
      </c>
      <c r="B227" s="140" t="s">
        <v>217</v>
      </c>
      <c r="C227" s="162" t="s">
        <v>519</v>
      </c>
      <c r="D227" s="140" t="s">
        <v>508</v>
      </c>
      <c r="E227" s="140" t="s">
        <v>309</v>
      </c>
      <c r="F227" s="140" t="s">
        <v>309</v>
      </c>
      <c r="G227" s="140" t="s">
        <v>476</v>
      </c>
      <c r="H227" s="140" t="s">
        <v>665</v>
      </c>
      <c r="I227" s="140" t="s">
        <v>309</v>
      </c>
      <c r="J227" s="140" t="s">
        <v>487</v>
      </c>
      <c r="K227" s="183" t="s">
        <v>407</v>
      </c>
      <c r="L227" s="205" t="s">
        <v>581</v>
      </c>
      <c r="M227" s="220" t="str">
        <f>IberianPower!$D$18&amp;" at "&amp;IberianPower!$D$32&amp;"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28" spans="1:13" ht="66" x14ac:dyDescent="0.25">
      <c r="A228" s="209" t="s">
        <v>651</v>
      </c>
      <c r="B228" s="140" t="s">
        <v>217</v>
      </c>
      <c r="C228" s="162" t="s">
        <v>519</v>
      </c>
      <c r="D228" s="140" t="s">
        <v>508</v>
      </c>
      <c r="E228" s="140" t="s">
        <v>309</v>
      </c>
      <c r="F228" s="140" t="s">
        <v>309</v>
      </c>
      <c r="G228" s="140" t="s">
        <v>489</v>
      </c>
      <c r="H228" s="140" t="s">
        <v>665</v>
      </c>
      <c r="I228" s="140" t="s">
        <v>309</v>
      </c>
      <c r="J228" s="140" t="s">
        <v>487</v>
      </c>
      <c r="K228" s="183" t="s">
        <v>407</v>
      </c>
      <c r="L228" s="205" t="s">
        <v>581</v>
      </c>
      <c r="M228" s="220" t="str">
        <f>IberianPower!$D$18&amp;" at "&amp;IberianPower!$D$32&amp;"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29" spans="1:13" ht="66" x14ac:dyDescent="0.25">
      <c r="A229" s="209" t="s">
        <v>651</v>
      </c>
      <c r="B229" s="140" t="s">
        <v>217</v>
      </c>
      <c r="C229" s="162" t="s">
        <v>519</v>
      </c>
      <c r="D229" s="140" t="s">
        <v>508</v>
      </c>
      <c r="E229" s="140" t="s">
        <v>309</v>
      </c>
      <c r="F229" s="140" t="s">
        <v>309</v>
      </c>
      <c r="G229" s="140" t="s">
        <v>495</v>
      </c>
      <c r="H229" s="140" t="s">
        <v>665</v>
      </c>
      <c r="I229" s="140" t="s">
        <v>309</v>
      </c>
      <c r="J229" s="140" t="s">
        <v>487</v>
      </c>
      <c r="K229" s="183" t="s">
        <v>407</v>
      </c>
      <c r="L229" s="205" t="s">
        <v>581</v>
      </c>
      <c r="M229" s="220" t="str">
        <f>IberianPower!$D$18&amp;" at "&amp;IberianPower!$D$32&amp;"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30" spans="1:13" ht="66" x14ac:dyDescent="0.25">
      <c r="A230" s="209" t="s">
        <v>651</v>
      </c>
      <c r="B230" s="140" t="s">
        <v>217</v>
      </c>
      <c r="C230" s="162" t="s">
        <v>519</v>
      </c>
      <c r="D230" s="140" t="s">
        <v>508</v>
      </c>
      <c r="E230" s="140" t="s">
        <v>309</v>
      </c>
      <c r="F230" s="140" t="s">
        <v>309</v>
      </c>
      <c r="G230" s="140" t="s">
        <v>494</v>
      </c>
      <c r="H230" s="140" t="s">
        <v>665</v>
      </c>
      <c r="I230" s="140" t="s">
        <v>309</v>
      </c>
      <c r="J230" s="140" t="s">
        <v>487</v>
      </c>
      <c r="K230" s="183" t="s">
        <v>407</v>
      </c>
      <c r="L230" s="205" t="s">
        <v>581</v>
      </c>
      <c r="M230" s="220" t="str">
        <f>IberianPower!$D$18&amp;" at "&amp;IberianPower!$D$32&amp;"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1" spans="1:13" ht="66" x14ac:dyDescent="0.25">
      <c r="A231" s="209" t="s">
        <v>651</v>
      </c>
      <c r="B231" s="140" t="s">
        <v>217</v>
      </c>
      <c r="C231" s="162" t="s">
        <v>519</v>
      </c>
      <c r="D231" s="140" t="s">
        <v>508</v>
      </c>
      <c r="E231" s="140" t="s">
        <v>309</v>
      </c>
      <c r="F231" s="140" t="s">
        <v>309</v>
      </c>
      <c r="G231" s="140" t="s">
        <v>496</v>
      </c>
      <c r="H231" s="140" t="s">
        <v>665</v>
      </c>
      <c r="I231" s="140" t="s">
        <v>309</v>
      </c>
      <c r="J231" s="140" t="s">
        <v>487</v>
      </c>
      <c r="K231" s="183" t="s">
        <v>407</v>
      </c>
      <c r="L231" s="205" t="s">
        <v>581</v>
      </c>
      <c r="M231" s="220" t="str">
        <f>IberianPower!$D$18&amp;" at "&amp;IberianPower!$D$32&amp;"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2" spans="1:13" ht="79.2" x14ac:dyDescent="0.25">
      <c r="A232" s="210" t="s">
        <v>651</v>
      </c>
      <c r="B232" s="167" t="s">
        <v>217</v>
      </c>
      <c r="C232" s="184" t="s">
        <v>519</v>
      </c>
      <c r="D232" s="167" t="s">
        <v>508</v>
      </c>
      <c r="E232" s="167" t="s">
        <v>309</v>
      </c>
      <c r="F232" s="167" t="s">
        <v>309</v>
      </c>
      <c r="G232" s="167" t="s">
        <v>140</v>
      </c>
      <c r="H232" s="167" t="s">
        <v>665</v>
      </c>
      <c r="I232" s="167" t="s">
        <v>309</v>
      </c>
      <c r="J232" s="167" t="s">
        <v>487</v>
      </c>
      <c r="K232" s="184" t="s">
        <v>407</v>
      </c>
      <c r="L232" s="213" t="s">
        <v>581</v>
      </c>
      <c r="M232" s="220" t="str">
        <f>IberianPower!$D$18&amp;" at "&amp;IberianPower!$D$32&amp;"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33" spans="1:13" ht="66" x14ac:dyDescent="0.25">
      <c r="A233" s="209" t="s">
        <v>651</v>
      </c>
      <c r="B233" s="140" t="s">
        <v>217</v>
      </c>
      <c r="C233" s="162" t="s">
        <v>519</v>
      </c>
      <c r="D233" s="140" t="s">
        <v>508</v>
      </c>
      <c r="E233" s="140" t="s">
        <v>309</v>
      </c>
      <c r="F233" s="140" t="s">
        <v>309</v>
      </c>
      <c r="G233" s="140" t="s">
        <v>476</v>
      </c>
      <c r="H233" s="140" t="s">
        <v>665</v>
      </c>
      <c r="I233" s="140" t="s">
        <v>309</v>
      </c>
      <c r="J233" s="140" t="s">
        <v>543</v>
      </c>
      <c r="K233" s="183" t="s">
        <v>407</v>
      </c>
      <c r="L233" s="205" t="s">
        <v>581</v>
      </c>
      <c r="M233" s="220" t="str">
        <f>IberianPower!$D$18&amp;" at "&amp;IberianPower!$D$32&amp;"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34" spans="1:13" ht="66" x14ac:dyDescent="0.25">
      <c r="A234" s="209" t="s">
        <v>651</v>
      </c>
      <c r="B234" s="140" t="s">
        <v>217</v>
      </c>
      <c r="C234" s="162" t="s">
        <v>519</v>
      </c>
      <c r="D234" s="140" t="s">
        <v>508</v>
      </c>
      <c r="E234" s="140" t="s">
        <v>309</v>
      </c>
      <c r="F234" s="140" t="s">
        <v>309</v>
      </c>
      <c r="G234" s="140" t="s">
        <v>489</v>
      </c>
      <c r="H234" s="140" t="s">
        <v>665</v>
      </c>
      <c r="I234" s="140" t="s">
        <v>309</v>
      </c>
      <c r="J234" s="140" t="s">
        <v>543</v>
      </c>
      <c r="K234" s="183" t="s">
        <v>407</v>
      </c>
      <c r="L234" s="205" t="s">
        <v>581</v>
      </c>
      <c r="M234" s="220" t="str">
        <f>IberianPower!$D$18&amp;" at "&amp;IberianPower!$D$32&amp;"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35" spans="1:13" ht="66" x14ac:dyDescent="0.25">
      <c r="A235" s="209" t="s">
        <v>651</v>
      </c>
      <c r="B235" s="140" t="s">
        <v>217</v>
      </c>
      <c r="C235" s="162" t="s">
        <v>519</v>
      </c>
      <c r="D235" s="140" t="s">
        <v>508</v>
      </c>
      <c r="E235" s="140" t="s">
        <v>309</v>
      </c>
      <c r="F235" s="140" t="s">
        <v>309</v>
      </c>
      <c r="G235" s="140" t="s">
        <v>495</v>
      </c>
      <c r="H235" s="140" t="s">
        <v>665</v>
      </c>
      <c r="I235" s="140" t="s">
        <v>309</v>
      </c>
      <c r="J235" s="140" t="s">
        <v>543</v>
      </c>
      <c r="K235" s="183" t="s">
        <v>407</v>
      </c>
      <c r="L235" s="205" t="s">
        <v>581</v>
      </c>
      <c r="M235" s="220" t="str">
        <f>IberianPower!$D$18&amp;" at "&amp;IberianPower!$D$32&amp;"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36" spans="1:13" ht="66" x14ac:dyDescent="0.25">
      <c r="A236" s="209" t="s">
        <v>651</v>
      </c>
      <c r="B236" s="140" t="s">
        <v>217</v>
      </c>
      <c r="C236" s="162" t="s">
        <v>519</v>
      </c>
      <c r="D236" s="140" t="s">
        <v>508</v>
      </c>
      <c r="E236" s="140" t="s">
        <v>309</v>
      </c>
      <c r="F236" s="140" t="s">
        <v>309</v>
      </c>
      <c r="G236" s="140" t="s">
        <v>494</v>
      </c>
      <c r="H236" s="140" t="s">
        <v>665</v>
      </c>
      <c r="I236" s="140" t="s">
        <v>309</v>
      </c>
      <c r="J236" s="140" t="s">
        <v>543</v>
      </c>
      <c r="K236" s="183" t="s">
        <v>407</v>
      </c>
      <c r="L236" s="205" t="s">
        <v>581</v>
      </c>
      <c r="M236" s="220" t="str">
        <f>IberianPower!$D$18&amp;" at "&amp;IberianPower!$D$32&amp;"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37" spans="1:13" ht="66" x14ac:dyDescent="0.25">
      <c r="A237" s="209" t="s">
        <v>651</v>
      </c>
      <c r="B237" s="140" t="s">
        <v>217</v>
      </c>
      <c r="C237" s="162" t="s">
        <v>519</v>
      </c>
      <c r="D237" s="140" t="s">
        <v>508</v>
      </c>
      <c r="E237" s="140" t="s">
        <v>309</v>
      </c>
      <c r="F237" s="140" t="s">
        <v>309</v>
      </c>
      <c r="G237" s="140" t="s">
        <v>496</v>
      </c>
      <c r="H237" s="140" t="s">
        <v>665</v>
      </c>
      <c r="I237" s="140" t="s">
        <v>309</v>
      </c>
      <c r="J237" s="140" t="s">
        <v>543</v>
      </c>
      <c r="K237" s="183" t="s">
        <v>407</v>
      </c>
      <c r="L237" s="205" t="s">
        <v>581</v>
      </c>
      <c r="M237" s="220" t="str">
        <f>IberianPower!$D$18&amp;" at "&amp;IberianPower!$D$32&amp;"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38" spans="1:13" ht="79.2" x14ac:dyDescent="0.25">
      <c r="A238" s="210" t="s">
        <v>651</v>
      </c>
      <c r="B238" s="167" t="s">
        <v>217</v>
      </c>
      <c r="C238" s="184" t="s">
        <v>519</v>
      </c>
      <c r="D238" s="167" t="s">
        <v>508</v>
      </c>
      <c r="E238" s="167" t="s">
        <v>309</v>
      </c>
      <c r="F238" s="167" t="s">
        <v>309</v>
      </c>
      <c r="G238" s="167" t="s">
        <v>140</v>
      </c>
      <c r="H238" s="167" t="s">
        <v>665</v>
      </c>
      <c r="I238" s="167" t="s">
        <v>309</v>
      </c>
      <c r="J238" s="167" t="s">
        <v>543</v>
      </c>
      <c r="K238" s="184" t="s">
        <v>407</v>
      </c>
      <c r="L238" s="213" t="s">
        <v>581</v>
      </c>
      <c r="M238" s="220" t="str">
        <f>IberianPower!$D$18&amp;" at "&amp;IberianPower!$D$32&amp;"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39" spans="1:13" ht="66" x14ac:dyDescent="0.25">
      <c r="A239" s="209" t="s">
        <v>651</v>
      </c>
      <c r="B239" s="140" t="s">
        <v>217</v>
      </c>
      <c r="C239" s="162" t="s">
        <v>519</v>
      </c>
      <c r="D239" s="140" t="s">
        <v>508</v>
      </c>
      <c r="E239" s="140" t="s">
        <v>309</v>
      </c>
      <c r="F239" s="140" t="s">
        <v>309</v>
      </c>
      <c r="G239" s="140" t="s">
        <v>476</v>
      </c>
      <c r="H239" s="140" t="s">
        <v>665</v>
      </c>
      <c r="I239" s="140" t="s">
        <v>309</v>
      </c>
      <c r="J239" s="140" t="s">
        <v>544</v>
      </c>
      <c r="K239" s="183" t="s">
        <v>407</v>
      </c>
      <c r="L239" s="205" t="s">
        <v>581</v>
      </c>
      <c r="M239" s="220" t="str">
        <f>IberianPower!$D$18&amp;" at "&amp;IberianPower!$D$32&amp;"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40" spans="1:13" ht="66" x14ac:dyDescent="0.25">
      <c r="A240" s="209" t="s">
        <v>651</v>
      </c>
      <c r="B240" s="140" t="s">
        <v>217</v>
      </c>
      <c r="C240" s="162" t="s">
        <v>519</v>
      </c>
      <c r="D240" s="140" t="s">
        <v>508</v>
      </c>
      <c r="E240" s="140" t="s">
        <v>309</v>
      </c>
      <c r="F240" s="140" t="s">
        <v>309</v>
      </c>
      <c r="G240" s="140" t="s">
        <v>489</v>
      </c>
      <c r="H240" s="140" t="s">
        <v>665</v>
      </c>
      <c r="I240" s="140" t="s">
        <v>309</v>
      </c>
      <c r="J240" s="140" t="s">
        <v>544</v>
      </c>
      <c r="K240" s="183" t="s">
        <v>407</v>
      </c>
      <c r="L240" s="205" t="s">
        <v>581</v>
      </c>
      <c r="M240" s="220" t="str">
        <f>IberianPower!$D$18&amp;" at "&amp;IberianPower!$D$32&amp;"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41" spans="1:13" ht="66" x14ac:dyDescent="0.25">
      <c r="A241" s="209" t="s">
        <v>651</v>
      </c>
      <c r="B241" s="140" t="s">
        <v>217</v>
      </c>
      <c r="C241" s="162" t="s">
        <v>519</v>
      </c>
      <c r="D241" s="140" t="s">
        <v>508</v>
      </c>
      <c r="E241" s="140" t="s">
        <v>309</v>
      </c>
      <c r="F241" s="140" t="s">
        <v>309</v>
      </c>
      <c r="G241" s="140" t="s">
        <v>495</v>
      </c>
      <c r="H241" s="140" t="s">
        <v>665</v>
      </c>
      <c r="I241" s="140" t="s">
        <v>309</v>
      </c>
      <c r="J241" s="140" t="s">
        <v>544</v>
      </c>
      <c r="K241" s="183" t="s">
        <v>407</v>
      </c>
      <c r="L241" s="205" t="s">
        <v>581</v>
      </c>
      <c r="M241" s="220" t="str">
        <f>IberianPower!$D$18&amp;" at "&amp;IberianPower!$D$32&amp;"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42" spans="1:13" ht="66" x14ac:dyDescent="0.25">
      <c r="A242" s="209" t="s">
        <v>651</v>
      </c>
      <c r="B242" s="140" t="s">
        <v>217</v>
      </c>
      <c r="C242" s="162" t="s">
        <v>519</v>
      </c>
      <c r="D242" s="140" t="s">
        <v>508</v>
      </c>
      <c r="E242" s="140" t="s">
        <v>309</v>
      </c>
      <c r="F242" s="140" t="s">
        <v>309</v>
      </c>
      <c r="G242" s="140" t="s">
        <v>494</v>
      </c>
      <c r="H242" s="140" t="s">
        <v>665</v>
      </c>
      <c r="I242" s="140" t="s">
        <v>309</v>
      </c>
      <c r="J242" s="140" t="s">
        <v>544</v>
      </c>
      <c r="K242" s="183" t="s">
        <v>407</v>
      </c>
      <c r="L242" s="205" t="s">
        <v>581</v>
      </c>
      <c r="M242" s="220" t="str">
        <f>IberianPower!$D$18&amp;" at "&amp;IberianPower!$D$32&amp;"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43" spans="1:13" ht="66" x14ac:dyDescent="0.25">
      <c r="A243" s="209" t="s">
        <v>651</v>
      </c>
      <c r="B243" s="140" t="s">
        <v>217</v>
      </c>
      <c r="C243" s="162" t="s">
        <v>519</v>
      </c>
      <c r="D243" s="140" t="s">
        <v>508</v>
      </c>
      <c r="E243" s="140" t="s">
        <v>309</v>
      </c>
      <c r="F243" s="140" t="s">
        <v>309</v>
      </c>
      <c r="G243" s="140" t="s">
        <v>496</v>
      </c>
      <c r="H243" s="140" t="s">
        <v>665</v>
      </c>
      <c r="I243" s="140" t="s">
        <v>309</v>
      </c>
      <c r="J243" s="140" t="s">
        <v>544</v>
      </c>
      <c r="K243" s="183" t="s">
        <v>407</v>
      </c>
      <c r="L243" s="205" t="s">
        <v>581</v>
      </c>
      <c r="M243" s="220" t="str">
        <f>IberianPower!$D$18&amp;" at "&amp;IberianPower!$D$32&amp;"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44" spans="1:13" ht="79.2" x14ac:dyDescent="0.25">
      <c r="A244" s="210" t="s">
        <v>651</v>
      </c>
      <c r="B244" s="167" t="s">
        <v>217</v>
      </c>
      <c r="C244" s="184" t="s">
        <v>519</v>
      </c>
      <c r="D244" s="167" t="s">
        <v>508</v>
      </c>
      <c r="E244" s="167" t="s">
        <v>309</v>
      </c>
      <c r="F244" s="167" t="s">
        <v>309</v>
      </c>
      <c r="G244" s="167" t="s">
        <v>140</v>
      </c>
      <c r="H244" s="167" t="s">
        <v>665</v>
      </c>
      <c r="I244" s="167" t="s">
        <v>309</v>
      </c>
      <c r="J244" s="167" t="s">
        <v>544</v>
      </c>
      <c r="K244" s="184" t="s">
        <v>407</v>
      </c>
      <c r="L244" s="213" t="s">
        <v>581</v>
      </c>
      <c r="M244" s="220" t="str">
        <f>IberianPower!$D$18&amp;" at "&amp;IberianPower!$D$32&amp;"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45" spans="1:13" ht="66" x14ac:dyDescent="0.25">
      <c r="A245" s="209" t="s">
        <v>651</v>
      </c>
      <c r="B245" s="140" t="s">
        <v>217</v>
      </c>
      <c r="C245" s="162" t="s">
        <v>519</v>
      </c>
      <c r="D245" s="140" t="s">
        <v>508</v>
      </c>
      <c r="E245" s="140" t="s">
        <v>309</v>
      </c>
      <c r="F245" s="140" t="s">
        <v>309</v>
      </c>
      <c r="G245" s="140" t="s">
        <v>476</v>
      </c>
      <c r="H245" s="140" t="s">
        <v>665</v>
      </c>
      <c r="I245" s="140" t="s">
        <v>309</v>
      </c>
      <c r="J245" s="140" t="s">
        <v>545</v>
      </c>
      <c r="K245" s="183" t="s">
        <v>407</v>
      </c>
      <c r="L245" s="205" t="s">
        <v>581</v>
      </c>
      <c r="M245" s="220" t="str">
        <f>IberianPower!$D$18&amp;" at "&amp;IberianPower!$D$32&amp;"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46" spans="1:13" ht="66" x14ac:dyDescent="0.25">
      <c r="A246" s="209" t="s">
        <v>651</v>
      </c>
      <c r="B246" s="140" t="s">
        <v>217</v>
      </c>
      <c r="C246" s="162" t="s">
        <v>519</v>
      </c>
      <c r="D246" s="140" t="s">
        <v>508</v>
      </c>
      <c r="E246" s="140" t="s">
        <v>309</v>
      </c>
      <c r="F246" s="140" t="s">
        <v>309</v>
      </c>
      <c r="G246" s="140" t="s">
        <v>489</v>
      </c>
      <c r="H246" s="140" t="s">
        <v>665</v>
      </c>
      <c r="I246" s="140" t="s">
        <v>309</v>
      </c>
      <c r="J246" s="140" t="s">
        <v>545</v>
      </c>
      <c r="K246" s="183" t="s">
        <v>407</v>
      </c>
      <c r="L246" s="205" t="s">
        <v>581</v>
      </c>
      <c r="M246" s="220" t="str">
        <f>IberianPower!$D$18&amp;" at "&amp;IberianPower!$D$32&amp;"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47" spans="1:13" ht="66" x14ac:dyDescent="0.25">
      <c r="A247" s="209" t="s">
        <v>651</v>
      </c>
      <c r="B247" s="140" t="s">
        <v>217</v>
      </c>
      <c r="C247" s="162" t="s">
        <v>519</v>
      </c>
      <c r="D247" s="140" t="s">
        <v>508</v>
      </c>
      <c r="E247" s="140" t="s">
        <v>309</v>
      </c>
      <c r="F247" s="140" t="s">
        <v>309</v>
      </c>
      <c r="G247" s="140" t="s">
        <v>495</v>
      </c>
      <c r="H247" s="140" t="s">
        <v>665</v>
      </c>
      <c r="I247" s="140" t="s">
        <v>309</v>
      </c>
      <c r="J247" s="140" t="s">
        <v>545</v>
      </c>
      <c r="K247" s="183" t="s">
        <v>407</v>
      </c>
      <c r="L247" s="205" t="s">
        <v>581</v>
      </c>
      <c r="M247" s="220" t="str">
        <f>IberianPower!$D$18&amp;" at "&amp;IberianPower!$D$32&amp;"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48" spans="1:13" ht="66" x14ac:dyDescent="0.25">
      <c r="A248" s="209" t="s">
        <v>651</v>
      </c>
      <c r="B248" s="140" t="s">
        <v>217</v>
      </c>
      <c r="C248" s="162" t="s">
        <v>519</v>
      </c>
      <c r="D248" s="140" t="s">
        <v>508</v>
      </c>
      <c r="E248" s="140" t="s">
        <v>309</v>
      </c>
      <c r="F248" s="140" t="s">
        <v>309</v>
      </c>
      <c r="G248" s="140" t="s">
        <v>494</v>
      </c>
      <c r="H248" s="140" t="s">
        <v>665</v>
      </c>
      <c r="I248" s="140" t="s">
        <v>309</v>
      </c>
      <c r="J248" s="140" t="s">
        <v>545</v>
      </c>
      <c r="K248" s="183" t="s">
        <v>407</v>
      </c>
      <c r="L248" s="205" t="s">
        <v>581</v>
      </c>
      <c r="M248" s="220" t="str">
        <f>IberianPower!$D$18&amp;" at "&amp;IberianPower!$D$32&amp;"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49" spans="1:13" ht="66" x14ac:dyDescent="0.25">
      <c r="A249" s="209" t="s">
        <v>651</v>
      </c>
      <c r="B249" s="140" t="s">
        <v>217</v>
      </c>
      <c r="C249" s="162" t="s">
        <v>519</v>
      </c>
      <c r="D249" s="140" t="s">
        <v>508</v>
      </c>
      <c r="E249" s="140" t="s">
        <v>309</v>
      </c>
      <c r="F249" s="140" t="s">
        <v>309</v>
      </c>
      <c r="G249" s="140" t="s">
        <v>496</v>
      </c>
      <c r="H249" s="140" t="s">
        <v>665</v>
      </c>
      <c r="I249" s="140" t="s">
        <v>309</v>
      </c>
      <c r="J249" s="140" t="s">
        <v>545</v>
      </c>
      <c r="K249" s="183" t="s">
        <v>407</v>
      </c>
      <c r="L249" s="205" t="s">
        <v>581</v>
      </c>
      <c r="M249" s="220" t="str">
        <f>IberianPower!$D$18&amp;" at "&amp;IberianPower!$D$32&amp;"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50" spans="1:13" ht="79.2" x14ac:dyDescent="0.25">
      <c r="A250" s="210" t="s">
        <v>651</v>
      </c>
      <c r="B250" s="167" t="s">
        <v>217</v>
      </c>
      <c r="C250" s="184" t="s">
        <v>519</v>
      </c>
      <c r="D250" s="167" t="s">
        <v>508</v>
      </c>
      <c r="E250" s="167" t="s">
        <v>309</v>
      </c>
      <c r="F250" s="167" t="s">
        <v>309</v>
      </c>
      <c r="G250" s="167" t="s">
        <v>140</v>
      </c>
      <c r="H250" s="167" t="s">
        <v>665</v>
      </c>
      <c r="I250" s="167" t="s">
        <v>309</v>
      </c>
      <c r="J250" s="167" t="s">
        <v>545</v>
      </c>
      <c r="K250" s="184" t="s">
        <v>407</v>
      </c>
      <c r="L250" s="213" t="s">
        <v>581</v>
      </c>
      <c r="M250" s="220" t="str">
        <f>IberianPower!$D$18&amp;" at "&amp;IberianPower!$D$32&amp;"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51" spans="1:13" ht="66" x14ac:dyDescent="0.25">
      <c r="A251" s="209" t="s">
        <v>651</v>
      </c>
      <c r="B251" s="140" t="s">
        <v>217</v>
      </c>
      <c r="C251" s="162" t="s">
        <v>519</v>
      </c>
      <c r="D251" s="140" t="s">
        <v>508</v>
      </c>
      <c r="E251" s="140" t="s">
        <v>309</v>
      </c>
      <c r="F251" s="140" t="s">
        <v>309</v>
      </c>
      <c r="G251" s="140" t="s">
        <v>476</v>
      </c>
      <c r="H251" s="140" t="s">
        <v>550</v>
      </c>
      <c r="I251" s="140" t="s">
        <v>309</v>
      </c>
      <c r="J251" s="140" t="s">
        <v>487</v>
      </c>
      <c r="K251" s="183" t="s">
        <v>407</v>
      </c>
      <c r="L251" s="205" t="s">
        <v>581</v>
      </c>
      <c r="M251" s="220" t="str">
        <f>IberianPower!$D$18&amp;" at "&amp;IberianPower!$D$33&amp;" for "&amp;IberianPower!$D$24&amp;"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52" spans="1:13" ht="66" x14ac:dyDescent="0.25">
      <c r="A252" s="209" t="s">
        <v>651</v>
      </c>
      <c r="B252" s="140" t="s">
        <v>217</v>
      </c>
      <c r="C252" s="162" t="s">
        <v>519</v>
      </c>
      <c r="D252" s="140" t="s">
        <v>508</v>
      </c>
      <c r="E252" s="140" t="s">
        <v>309</v>
      </c>
      <c r="F252" s="140" t="s">
        <v>309</v>
      </c>
      <c r="G252" s="140" t="s">
        <v>489</v>
      </c>
      <c r="H252" s="140" t="s">
        <v>550</v>
      </c>
      <c r="I252" s="140" t="s">
        <v>309</v>
      </c>
      <c r="J252" s="140" t="s">
        <v>487</v>
      </c>
      <c r="K252" s="183" t="s">
        <v>407</v>
      </c>
      <c r="L252" s="205" t="s">
        <v>581</v>
      </c>
      <c r="M252" s="220" t="str">
        <f>IberianPower!$D$18&amp;" at "&amp;IberianPower!$D$33&amp;" for "&amp;IberianPower!$D$25&amp;"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53" spans="1:13" ht="66" x14ac:dyDescent="0.25">
      <c r="A253" s="209" t="s">
        <v>651</v>
      </c>
      <c r="B253" s="140" t="s">
        <v>217</v>
      </c>
      <c r="C253" s="162" t="s">
        <v>519</v>
      </c>
      <c r="D253" s="140" t="s">
        <v>508</v>
      </c>
      <c r="E253" s="140" t="s">
        <v>309</v>
      </c>
      <c r="F253" s="140" t="s">
        <v>309</v>
      </c>
      <c r="G253" s="140" t="s">
        <v>495</v>
      </c>
      <c r="H253" s="140" t="s">
        <v>550</v>
      </c>
      <c r="I253" s="140" t="s">
        <v>309</v>
      </c>
      <c r="J253" s="140" t="s">
        <v>487</v>
      </c>
      <c r="K253" s="183" t="s">
        <v>407</v>
      </c>
      <c r="L253" s="205" t="s">
        <v>581</v>
      </c>
      <c r="M253" s="220" t="str">
        <f>IberianPower!$D$18&amp;" at "&amp;IberianPower!$D$33&amp;" for "&amp;IberianPower!$D$26&amp;"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54" spans="1:13" ht="66" x14ac:dyDescent="0.25">
      <c r="A254" s="209" t="s">
        <v>651</v>
      </c>
      <c r="B254" s="140" t="s">
        <v>217</v>
      </c>
      <c r="C254" s="162" t="s">
        <v>519</v>
      </c>
      <c r="D254" s="140" t="s">
        <v>508</v>
      </c>
      <c r="E254" s="140" t="s">
        <v>309</v>
      </c>
      <c r="F254" s="140" t="s">
        <v>309</v>
      </c>
      <c r="G254" s="140" t="s">
        <v>494</v>
      </c>
      <c r="H254" s="140" t="s">
        <v>550</v>
      </c>
      <c r="I254" s="140" t="s">
        <v>309</v>
      </c>
      <c r="J254" s="140" t="s">
        <v>487</v>
      </c>
      <c r="K254" s="183" t="s">
        <v>407</v>
      </c>
      <c r="L254" s="205" t="s">
        <v>581</v>
      </c>
      <c r="M254" s="220" t="str">
        <f>IberianPower!$D$18&amp;" at "&amp;IberianPower!$D$33&amp;" for "&amp;IberianPower!$D$27&amp;"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5" spans="1:13" ht="66" x14ac:dyDescent="0.25">
      <c r="A255" s="209" t="s">
        <v>651</v>
      </c>
      <c r="B255" s="140" t="s">
        <v>217</v>
      </c>
      <c r="C255" s="162" t="s">
        <v>519</v>
      </c>
      <c r="D255" s="140" t="s">
        <v>508</v>
      </c>
      <c r="E255" s="140" t="s">
        <v>309</v>
      </c>
      <c r="F255" s="140" t="s">
        <v>309</v>
      </c>
      <c r="G255" s="140" t="s">
        <v>496</v>
      </c>
      <c r="H255" s="140" t="s">
        <v>550</v>
      </c>
      <c r="I255" s="140" t="s">
        <v>309</v>
      </c>
      <c r="J255" s="140" t="s">
        <v>487</v>
      </c>
      <c r="K255" s="183" t="s">
        <v>407</v>
      </c>
      <c r="L255" s="205" t="s">
        <v>581</v>
      </c>
      <c r="M255" s="220" t="str">
        <f>IberianPower!$D$18&amp;" at "&amp;IberianPower!$D$33&amp;" for "&amp;IberianPower!$D$28&amp;"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6" spans="1:13" ht="79.2" x14ac:dyDescent="0.25">
      <c r="A256" s="210" t="s">
        <v>651</v>
      </c>
      <c r="B256" s="167" t="s">
        <v>217</v>
      </c>
      <c r="C256" s="184" t="s">
        <v>519</v>
      </c>
      <c r="D256" s="167" t="s">
        <v>508</v>
      </c>
      <c r="E256" s="167" t="s">
        <v>309</v>
      </c>
      <c r="F256" s="167" t="s">
        <v>309</v>
      </c>
      <c r="G256" s="167" t="s">
        <v>140</v>
      </c>
      <c r="H256" s="167" t="s">
        <v>550</v>
      </c>
      <c r="I256" s="167" t="s">
        <v>309</v>
      </c>
      <c r="J256" s="167" t="s">
        <v>487</v>
      </c>
      <c r="K256" s="184" t="s">
        <v>407</v>
      </c>
      <c r="L256" s="213" t="s">
        <v>581</v>
      </c>
      <c r="M256" s="220" t="str">
        <f>IberianPower!$D$18&amp;" at "&amp;IberianPower!$D$33&amp;" for "&amp;IberianPower!$D$29&amp;"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57" spans="1:13" ht="66" x14ac:dyDescent="0.25">
      <c r="A257" s="209" t="s">
        <v>651</v>
      </c>
      <c r="B257" s="140" t="s">
        <v>217</v>
      </c>
      <c r="C257" s="162" t="s">
        <v>519</v>
      </c>
      <c r="D257" s="140" t="s">
        <v>508</v>
      </c>
      <c r="E257" s="140" t="s">
        <v>309</v>
      </c>
      <c r="F257" s="140" t="s">
        <v>309</v>
      </c>
      <c r="G257" s="140" t="s">
        <v>476</v>
      </c>
      <c r="H257" s="140" t="s">
        <v>550</v>
      </c>
      <c r="I257" s="140" t="s">
        <v>309</v>
      </c>
      <c r="J257" s="140" t="s">
        <v>543</v>
      </c>
      <c r="K257" s="183" t="s">
        <v>407</v>
      </c>
      <c r="L257" s="205" t="s">
        <v>581</v>
      </c>
      <c r="M257" s="220" t="str">
        <f>IberianPower!$D$18&amp;" at "&amp;IberianPower!$D$33&amp;" for "&amp;IberianPower!$D$24&amp;"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58" spans="1:13" ht="66" x14ac:dyDescent="0.25">
      <c r="A258" s="209" t="s">
        <v>651</v>
      </c>
      <c r="B258" s="140" t="s">
        <v>217</v>
      </c>
      <c r="C258" s="162" t="s">
        <v>519</v>
      </c>
      <c r="D258" s="140" t="s">
        <v>508</v>
      </c>
      <c r="E258" s="140" t="s">
        <v>309</v>
      </c>
      <c r="F258" s="140" t="s">
        <v>309</v>
      </c>
      <c r="G258" s="140" t="s">
        <v>489</v>
      </c>
      <c r="H258" s="140" t="s">
        <v>550</v>
      </c>
      <c r="I258" s="140" t="s">
        <v>309</v>
      </c>
      <c r="J258" s="140" t="s">
        <v>543</v>
      </c>
      <c r="K258" s="183" t="s">
        <v>407</v>
      </c>
      <c r="L258" s="205" t="s">
        <v>581</v>
      </c>
      <c r="M258" s="220" t="str">
        <f>IberianPower!$D$18&amp;" at "&amp;IberianPower!$D$33&amp;" for "&amp;IberianPower!$D$25&amp;"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59" spans="1:13" ht="66" x14ac:dyDescent="0.25">
      <c r="A259" s="209" t="s">
        <v>651</v>
      </c>
      <c r="B259" s="140" t="s">
        <v>217</v>
      </c>
      <c r="C259" s="162" t="s">
        <v>519</v>
      </c>
      <c r="D259" s="140" t="s">
        <v>508</v>
      </c>
      <c r="E259" s="140" t="s">
        <v>309</v>
      </c>
      <c r="F259" s="140" t="s">
        <v>309</v>
      </c>
      <c r="G259" s="140" t="s">
        <v>495</v>
      </c>
      <c r="H259" s="140" t="s">
        <v>550</v>
      </c>
      <c r="I259" s="140" t="s">
        <v>309</v>
      </c>
      <c r="J259" s="140" t="s">
        <v>543</v>
      </c>
      <c r="K259" s="183" t="s">
        <v>407</v>
      </c>
      <c r="L259" s="205" t="s">
        <v>581</v>
      </c>
      <c r="M259" s="220" t="str">
        <f>IberianPower!$D$18&amp;" at "&amp;IberianPower!$D$33&amp;" for "&amp;IberianPower!$D$26&amp;"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60" spans="1:13" ht="66" x14ac:dyDescent="0.25">
      <c r="A260" s="209" t="s">
        <v>651</v>
      </c>
      <c r="B260" s="140" t="s">
        <v>217</v>
      </c>
      <c r="C260" s="162" t="s">
        <v>519</v>
      </c>
      <c r="D260" s="140" t="s">
        <v>508</v>
      </c>
      <c r="E260" s="140" t="s">
        <v>309</v>
      </c>
      <c r="F260" s="140" t="s">
        <v>309</v>
      </c>
      <c r="G260" s="140" t="s">
        <v>494</v>
      </c>
      <c r="H260" s="140" t="s">
        <v>550</v>
      </c>
      <c r="I260" s="140" t="s">
        <v>309</v>
      </c>
      <c r="J260" s="140" t="s">
        <v>543</v>
      </c>
      <c r="K260" s="183" t="s">
        <v>407</v>
      </c>
      <c r="L260" s="205" t="s">
        <v>581</v>
      </c>
      <c r="M260" s="220" t="str">
        <f>IberianPower!$D$18&amp;" at "&amp;IberianPower!$D$33&amp;" for "&amp;IberianPower!$D$27&amp;"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61" spans="1:13" ht="66" x14ac:dyDescent="0.25">
      <c r="A261" s="209" t="s">
        <v>651</v>
      </c>
      <c r="B261" s="140" t="s">
        <v>217</v>
      </c>
      <c r="C261" s="162" t="s">
        <v>519</v>
      </c>
      <c r="D261" s="140" t="s">
        <v>508</v>
      </c>
      <c r="E261" s="140" t="s">
        <v>309</v>
      </c>
      <c r="F261" s="140" t="s">
        <v>309</v>
      </c>
      <c r="G261" s="140" t="s">
        <v>496</v>
      </c>
      <c r="H261" s="140" t="s">
        <v>550</v>
      </c>
      <c r="I261" s="140" t="s">
        <v>309</v>
      </c>
      <c r="J261" s="140" t="s">
        <v>543</v>
      </c>
      <c r="K261" s="183" t="s">
        <v>407</v>
      </c>
      <c r="L261" s="205" t="s">
        <v>581</v>
      </c>
      <c r="M261" s="220" t="str">
        <f>IberianPower!$D$18&amp;" at "&amp;IberianPower!$D$33&amp;" for "&amp;IberianPower!$D$28&amp;"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62" spans="1:13" ht="79.2" x14ac:dyDescent="0.25">
      <c r="A262" s="210" t="s">
        <v>651</v>
      </c>
      <c r="B262" s="167" t="s">
        <v>217</v>
      </c>
      <c r="C262" s="184" t="s">
        <v>519</v>
      </c>
      <c r="D262" s="167" t="s">
        <v>508</v>
      </c>
      <c r="E262" s="167" t="s">
        <v>309</v>
      </c>
      <c r="F262" s="167" t="s">
        <v>309</v>
      </c>
      <c r="G262" s="167" t="s">
        <v>140</v>
      </c>
      <c r="H262" s="167" t="s">
        <v>550</v>
      </c>
      <c r="I262" s="167" t="s">
        <v>309</v>
      </c>
      <c r="J262" s="167" t="s">
        <v>543</v>
      </c>
      <c r="K262" s="184" t="s">
        <v>407</v>
      </c>
      <c r="L262" s="213" t="s">
        <v>581</v>
      </c>
      <c r="M262" s="220" t="str">
        <f>IberianPower!$D$18&amp;" at "&amp;IberianPower!$D$33&amp;" for "&amp;IberianPower!$D$29&amp;"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63" spans="1:13" ht="66" x14ac:dyDescent="0.25">
      <c r="A263" s="209" t="s">
        <v>651</v>
      </c>
      <c r="B263" s="140" t="s">
        <v>217</v>
      </c>
      <c r="C263" s="162" t="s">
        <v>519</v>
      </c>
      <c r="D263" s="140" t="s">
        <v>508</v>
      </c>
      <c r="E263" s="140" t="s">
        <v>309</v>
      </c>
      <c r="F263" s="140" t="s">
        <v>309</v>
      </c>
      <c r="G263" s="140" t="s">
        <v>476</v>
      </c>
      <c r="H263" s="140" t="s">
        <v>550</v>
      </c>
      <c r="I263" s="140" t="s">
        <v>309</v>
      </c>
      <c r="J263" s="140" t="s">
        <v>544</v>
      </c>
      <c r="K263" s="183" t="s">
        <v>407</v>
      </c>
      <c r="L263" s="205" t="s">
        <v>581</v>
      </c>
      <c r="M263" s="220" t="str">
        <f>IberianPower!$D$18&amp;" at "&amp;IberianPower!$D$33&amp;" for "&amp;IberianPower!$D$24&amp;"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64" spans="1:13" ht="66" x14ac:dyDescent="0.25">
      <c r="A264" s="209" t="s">
        <v>651</v>
      </c>
      <c r="B264" s="140" t="s">
        <v>217</v>
      </c>
      <c r="C264" s="162" t="s">
        <v>519</v>
      </c>
      <c r="D264" s="140" t="s">
        <v>508</v>
      </c>
      <c r="E264" s="140" t="s">
        <v>309</v>
      </c>
      <c r="F264" s="140" t="s">
        <v>309</v>
      </c>
      <c r="G264" s="140" t="s">
        <v>489</v>
      </c>
      <c r="H264" s="140" t="s">
        <v>550</v>
      </c>
      <c r="I264" s="140" t="s">
        <v>309</v>
      </c>
      <c r="J264" s="140" t="s">
        <v>544</v>
      </c>
      <c r="K264" s="183" t="s">
        <v>407</v>
      </c>
      <c r="L264" s="205" t="s">
        <v>581</v>
      </c>
      <c r="M264" s="220" t="str">
        <f>IberianPower!$D$18&amp;" at "&amp;IberianPower!$D$33&amp;" for "&amp;IberianPower!$D$25&amp;"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65" spans="1:13" ht="66" x14ac:dyDescent="0.25">
      <c r="A265" s="209" t="s">
        <v>651</v>
      </c>
      <c r="B265" s="140" t="s">
        <v>217</v>
      </c>
      <c r="C265" s="162" t="s">
        <v>519</v>
      </c>
      <c r="D265" s="140" t="s">
        <v>508</v>
      </c>
      <c r="E265" s="140" t="s">
        <v>309</v>
      </c>
      <c r="F265" s="140" t="s">
        <v>309</v>
      </c>
      <c r="G265" s="140" t="s">
        <v>495</v>
      </c>
      <c r="H265" s="140" t="s">
        <v>550</v>
      </c>
      <c r="I265" s="140" t="s">
        <v>309</v>
      </c>
      <c r="J265" s="140" t="s">
        <v>544</v>
      </c>
      <c r="K265" s="183" t="s">
        <v>407</v>
      </c>
      <c r="L265" s="205" t="s">
        <v>581</v>
      </c>
      <c r="M265" s="220" t="str">
        <f>IberianPower!$D$18&amp;" at "&amp;IberianPower!$D$33&amp;" for "&amp;IberianPower!$D$26&amp;"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66" spans="1:13" ht="66" x14ac:dyDescent="0.25">
      <c r="A266" s="209" t="s">
        <v>651</v>
      </c>
      <c r="B266" s="140" t="s">
        <v>217</v>
      </c>
      <c r="C266" s="162" t="s">
        <v>519</v>
      </c>
      <c r="D266" s="140" t="s">
        <v>508</v>
      </c>
      <c r="E266" s="140" t="s">
        <v>309</v>
      </c>
      <c r="F266" s="140" t="s">
        <v>309</v>
      </c>
      <c r="G266" s="140" t="s">
        <v>494</v>
      </c>
      <c r="H266" s="140" t="s">
        <v>550</v>
      </c>
      <c r="I266" s="140" t="s">
        <v>309</v>
      </c>
      <c r="J266" s="140" t="s">
        <v>544</v>
      </c>
      <c r="K266" s="183" t="s">
        <v>407</v>
      </c>
      <c r="L266" s="205" t="s">
        <v>581</v>
      </c>
      <c r="M266" s="220" t="str">
        <f>IberianPower!$D$18&amp;" at "&amp;IberianPower!$D$33&amp;" for "&amp;IberianPower!$D$27&amp;"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67" spans="1:13" ht="66" x14ac:dyDescent="0.25">
      <c r="A267" s="209" t="s">
        <v>651</v>
      </c>
      <c r="B267" s="140" t="s">
        <v>217</v>
      </c>
      <c r="C267" s="162" t="s">
        <v>519</v>
      </c>
      <c r="D267" s="140" t="s">
        <v>508</v>
      </c>
      <c r="E267" s="140" t="s">
        <v>309</v>
      </c>
      <c r="F267" s="140" t="s">
        <v>309</v>
      </c>
      <c r="G267" s="140" t="s">
        <v>496</v>
      </c>
      <c r="H267" s="140" t="s">
        <v>550</v>
      </c>
      <c r="I267" s="140" t="s">
        <v>309</v>
      </c>
      <c r="J267" s="140" t="s">
        <v>544</v>
      </c>
      <c r="K267" s="183" t="s">
        <v>407</v>
      </c>
      <c r="L267" s="205" t="s">
        <v>581</v>
      </c>
      <c r="M267" s="220" t="str">
        <f>IberianPower!$D$18&amp;" at "&amp;IberianPower!$D$33&amp;" for "&amp;IberianPower!$D$28&amp;"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68" spans="1:13" ht="79.2" x14ac:dyDescent="0.25">
      <c r="A268" s="210" t="s">
        <v>651</v>
      </c>
      <c r="B268" s="167" t="s">
        <v>217</v>
      </c>
      <c r="C268" s="184" t="s">
        <v>519</v>
      </c>
      <c r="D268" s="167" t="s">
        <v>508</v>
      </c>
      <c r="E268" s="167" t="s">
        <v>309</v>
      </c>
      <c r="F268" s="167" t="s">
        <v>309</v>
      </c>
      <c r="G268" s="167" t="s">
        <v>140</v>
      </c>
      <c r="H268" s="167" t="s">
        <v>550</v>
      </c>
      <c r="I268" s="167" t="s">
        <v>309</v>
      </c>
      <c r="J268" s="167" t="s">
        <v>544</v>
      </c>
      <c r="K268" s="184" t="s">
        <v>407</v>
      </c>
      <c r="L268" s="213" t="s">
        <v>581</v>
      </c>
      <c r="M268" s="220" t="str">
        <f>IberianPower!$D$18&amp;" at "&amp;IberianPower!$D$33&amp;" for "&amp;IberianPower!$D$29&amp;"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69" spans="1:13" ht="66" x14ac:dyDescent="0.25">
      <c r="A269" s="209" t="s">
        <v>651</v>
      </c>
      <c r="B269" s="140" t="s">
        <v>217</v>
      </c>
      <c r="C269" s="162" t="s">
        <v>519</v>
      </c>
      <c r="D269" s="140" t="s">
        <v>508</v>
      </c>
      <c r="E269" s="140" t="s">
        <v>309</v>
      </c>
      <c r="F269" s="140" t="s">
        <v>309</v>
      </c>
      <c r="G269" s="140" t="s">
        <v>476</v>
      </c>
      <c r="H269" s="140" t="s">
        <v>550</v>
      </c>
      <c r="I269" s="140" t="s">
        <v>309</v>
      </c>
      <c r="J269" s="140" t="s">
        <v>545</v>
      </c>
      <c r="K269" s="183" t="s">
        <v>407</v>
      </c>
      <c r="L269" s="205" t="s">
        <v>581</v>
      </c>
      <c r="M269" s="220" t="str">
        <f>IberianPower!$D$18&amp;" at "&amp;IberianPower!$D$33&amp;" for "&amp;IberianPower!$D$24&amp;"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70" spans="1:13" ht="66" x14ac:dyDescent="0.25">
      <c r="A270" s="209" t="s">
        <v>651</v>
      </c>
      <c r="B270" s="140" t="s">
        <v>217</v>
      </c>
      <c r="C270" s="162" t="s">
        <v>519</v>
      </c>
      <c r="D270" s="140" t="s">
        <v>508</v>
      </c>
      <c r="E270" s="140" t="s">
        <v>309</v>
      </c>
      <c r="F270" s="140" t="s">
        <v>309</v>
      </c>
      <c r="G270" s="140" t="s">
        <v>489</v>
      </c>
      <c r="H270" s="140" t="s">
        <v>550</v>
      </c>
      <c r="I270" s="140" t="s">
        <v>309</v>
      </c>
      <c r="J270" s="140" t="s">
        <v>545</v>
      </c>
      <c r="K270" s="183" t="s">
        <v>407</v>
      </c>
      <c r="L270" s="205" t="s">
        <v>581</v>
      </c>
      <c r="M270" s="220" t="str">
        <f>IberianPower!$D$18&amp;" at "&amp;IberianPower!$D$33&amp;" for "&amp;IberianPower!$D$25&amp;"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71" spans="1:13" ht="66" x14ac:dyDescent="0.25">
      <c r="A271" s="209" t="s">
        <v>651</v>
      </c>
      <c r="B271" s="140" t="s">
        <v>217</v>
      </c>
      <c r="C271" s="162" t="s">
        <v>519</v>
      </c>
      <c r="D271" s="140" t="s">
        <v>508</v>
      </c>
      <c r="E271" s="140" t="s">
        <v>309</v>
      </c>
      <c r="F271" s="140" t="s">
        <v>309</v>
      </c>
      <c r="G271" s="140" t="s">
        <v>495</v>
      </c>
      <c r="H271" s="140" t="s">
        <v>550</v>
      </c>
      <c r="I271" s="140" t="s">
        <v>309</v>
      </c>
      <c r="J271" s="140" t="s">
        <v>545</v>
      </c>
      <c r="K271" s="183" t="s">
        <v>407</v>
      </c>
      <c r="L271" s="205" t="s">
        <v>581</v>
      </c>
      <c r="M271" s="220" t="str">
        <f>IberianPower!$D$18&amp;" at "&amp;IberianPower!$D$33&amp;" for "&amp;IberianPower!$D$26&amp;"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72" spans="1:13" ht="66" x14ac:dyDescent="0.25">
      <c r="A272" s="209" t="s">
        <v>651</v>
      </c>
      <c r="B272" s="140" t="s">
        <v>217</v>
      </c>
      <c r="C272" s="162" t="s">
        <v>519</v>
      </c>
      <c r="D272" s="140" t="s">
        <v>508</v>
      </c>
      <c r="E272" s="140" t="s">
        <v>309</v>
      </c>
      <c r="F272" s="140" t="s">
        <v>309</v>
      </c>
      <c r="G272" s="140" t="s">
        <v>494</v>
      </c>
      <c r="H272" s="140" t="s">
        <v>550</v>
      </c>
      <c r="I272" s="140" t="s">
        <v>309</v>
      </c>
      <c r="J272" s="140" t="s">
        <v>545</v>
      </c>
      <c r="K272" s="183" t="s">
        <v>407</v>
      </c>
      <c r="L272" s="205" t="s">
        <v>581</v>
      </c>
      <c r="M272" s="220" t="str">
        <f>IberianPower!$D$18&amp;" at "&amp;IberianPower!$D$33&amp;" for "&amp;IberianPower!$D$27&amp;"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73" spans="1:55" ht="66" x14ac:dyDescent="0.25">
      <c r="A273" s="209" t="s">
        <v>651</v>
      </c>
      <c r="B273" s="140" t="s">
        <v>217</v>
      </c>
      <c r="C273" s="162" t="s">
        <v>519</v>
      </c>
      <c r="D273" s="140" t="s">
        <v>508</v>
      </c>
      <c r="E273" s="140" t="s">
        <v>309</v>
      </c>
      <c r="F273" s="140" t="s">
        <v>309</v>
      </c>
      <c r="G273" s="140" t="s">
        <v>496</v>
      </c>
      <c r="H273" s="140" t="s">
        <v>550</v>
      </c>
      <c r="I273" s="140" t="s">
        <v>309</v>
      </c>
      <c r="J273" s="140" t="s">
        <v>545</v>
      </c>
      <c r="K273" s="183" t="s">
        <v>407</v>
      </c>
      <c r="L273" s="205" t="s">
        <v>581</v>
      </c>
      <c r="M273" s="220" t="str">
        <f>IberianPower!$D$18&amp;" at "&amp;IberianPower!$D$33&amp;" for "&amp;IberianPower!$D$28&amp;"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74" spans="1:55" ht="79.8" thickBot="1" x14ac:dyDescent="0.3">
      <c r="A274" s="210" t="s">
        <v>651</v>
      </c>
      <c r="B274" s="167" t="s">
        <v>217</v>
      </c>
      <c r="C274" s="184" t="s">
        <v>519</v>
      </c>
      <c r="D274" s="167" t="s">
        <v>508</v>
      </c>
      <c r="E274" s="141" t="s">
        <v>309</v>
      </c>
      <c r="F274" s="141" t="s">
        <v>309</v>
      </c>
      <c r="G274" s="141" t="s">
        <v>140</v>
      </c>
      <c r="H274" s="167" t="s">
        <v>550</v>
      </c>
      <c r="I274" s="167" t="s">
        <v>309</v>
      </c>
      <c r="J274" s="167" t="s">
        <v>545</v>
      </c>
      <c r="K274" s="184" t="s">
        <v>407</v>
      </c>
      <c r="L274" s="213" t="s">
        <v>581</v>
      </c>
      <c r="M274" s="220" t="str">
        <f>IberianPower!$D$18&amp;" at "&amp;IberianPower!$D$33&amp;" for "&amp;IberianPower!$D$29&amp;"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75" spans="1:55" s="297" customFormat="1" ht="52.8" x14ac:dyDescent="0.25">
      <c r="A275" s="316" t="s">
        <v>653</v>
      </c>
      <c r="B275" s="294" t="s">
        <v>653</v>
      </c>
      <c r="C275" s="295" t="s">
        <v>289</v>
      </c>
      <c r="D275" s="294" t="s">
        <v>290</v>
      </c>
      <c r="E275" s="294" t="s">
        <v>309</v>
      </c>
      <c r="F275" s="294" t="s">
        <v>309</v>
      </c>
      <c r="G275" s="244" t="s">
        <v>151</v>
      </c>
      <c r="H275" s="295" t="s">
        <v>498</v>
      </c>
      <c r="I275" s="294" t="s">
        <v>309</v>
      </c>
      <c r="J275" s="294" t="s">
        <v>309</v>
      </c>
      <c r="K275" s="296" t="s">
        <v>168</v>
      </c>
      <c r="L275" s="296" t="s">
        <v>582</v>
      </c>
      <c r="M275" s="317" t="str">
        <f>CONCATENATE(Coal!$D$16, " for Steam Coal 1 with quality ",Coal!$C$20, ", ", Coal!$C$21,", ", Coal!$C$22,", ",Coal!$C$23,", to be delivered on the basis of ", Coal!$C$39,", at the ",Coal!$C$37, " for ",Liquids!$C$67, " as quoted in ",UKGas!$D$70, " per ", Coal!$C$41,".")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Nitration Toluene as quoted in United States Dollars per metric tonne [1000 kg].</v>
      </c>
      <c r="N275" s="243"/>
      <c r="O275" s="243"/>
      <c r="P275" s="243"/>
      <c r="Q275" s="243"/>
      <c r="R275" s="243"/>
      <c r="S275" s="243"/>
      <c r="T275" s="243"/>
      <c r="U275" s="243"/>
      <c r="V275" s="243"/>
      <c r="W275" s="243"/>
      <c r="X275" s="243"/>
      <c r="Y275" s="243"/>
      <c r="Z275" s="243"/>
      <c r="AA275" s="243"/>
      <c r="AB275" s="243"/>
      <c r="AC275" s="243"/>
      <c r="AD275" s="243"/>
      <c r="AE275" s="243"/>
      <c r="AF275" s="243"/>
      <c r="AG275" s="243"/>
      <c r="AH275" s="243"/>
      <c r="AI275" s="243"/>
      <c r="AJ275" s="243"/>
      <c r="AK275" s="243"/>
      <c r="AL275" s="243"/>
      <c r="AM275" s="243"/>
      <c r="AN275" s="243"/>
      <c r="AO275" s="243"/>
      <c r="AP275" s="243"/>
      <c r="AQ275" s="243"/>
      <c r="AR275" s="243"/>
      <c r="AS275" s="243"/>
      <c r="AT275" s="243"/>
      <c r="AU275" s="243"/>
      <c r="AV275" s="243"/>
      <c r="AW275" s="243"/>
      <c r="AX275" s="243"/>
      <c r="AY275" s="243"/>
      <c r="AZ275" s="243"/>
      <c r="BA275" s="243"/>
      <c r="BB275" s="243"/>
      <c r="BC275" s="243"/>
    </row>
    <row r="276" spans="1:55" s="297" customFormat="1" ht="66.599999999999994" thickBot="1" x14ac:dyDescent="0.3">
      <c r="A276" s="300" t="s">
        <v>163</v>
      </c>
      <c r="B276" s="298" t="s">
        <v>653</v>
      </c>
      <c r="C276" s="299" t="s">
        <v>289</v>
      </c>
      <c r="D276" s="298" t="s">
        <v>141</v>
      </c>
      <c r="E276" s="300" t="s">
        <v>321</v>
      </c>
      <c r="F276" s="298" t="s">
        <v>309</v>
      </c>
      <c r="G276" s="298" t="s">
        <v>151</v>
      </c>
      <c r="H276" s="299" t="s">
        <v>498</v>
      </c>
      <c r="I276" s="298" t="s">
        <v>309</v>
      </c>
      <c r="J276" s="298" t="s">
        <v>309</v>
      </c>
      <c r="K276" s="301" t="s">
        <v>168</v>
      </c>
      <c r="L276" s="301" t="s">
        <v>582</v>
      </c>
      <c r="M276" s="245" t="str">
        <f>CONCATENATE(Coal!$D$17, " for Steam Coal 1 with quality ",Coal!$C$20, ", ", Coal!$C$21,", ", Coal!$C$22,", ",Coal!$C$23,", to be delivered on the basis of ", Coal!$C$39,", at the ",Coal!$C$37, " for ",Liquids!$C$79, " at a strike of ", UKGas!$Q$6," as qouted in ",UKGas!$D$70, " per ", Coal!$C$41,".")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the 1st calender day of the quarter to the last calender day of that quarter at a strike of XXX as qouted in United States Dollars per metric tonne [1000 kg].</v>
      </c>
      <c r="N276" s="243"/>
      <c r="O276" s="243"/>
      <c r="P276" s="243"/>
      <c r="Q276" s="243"/>
      <c r="R276" s="243"/>
      <c r="S276" s="243"/>
      <c r="T276" s="243"/>
      <c r="U276" s="243"/>
      <c r="V276" s="243"/>
      <c r="W276" s="243"/>
      <c r="X276" s="243"/>
      <c r="Y276" s="243"/>
      <c r="Z276" s="243"/>
      <c r="AA276" s="243"/>
      <c r="AB276" s="243"/>
      <c r="AC276" s="243"/>
      <c r="AD276" s="243"/>
      <c r="AE276" s="243"/>
      <c r="AF276" s="243"/>
      <c r="AG276" s="243"/>
      <c r="AH276" s="243"/>
      <c r="AI276" s="243"/>
      <c r="AJ276" s="243"/>
      <c r="AK276" s="243"/>
      <c r="AL276" s="243"/>
      <c r="AM276" s="243"/>
      <c r="AN276" s="243"/>
      <c r="AO276" s="243"/>
      <c r="AP276" s="243"/>
      <c r="AQ276" s="243"/>
      <c r="AR276" s="243"/>
      <c r="AS276" s="243"/>
      <c r="AT276" s="243"/>
      <c r="AU276" s="243"/>
      <c r="AV276" s="243"/>
      <c r="AW276" s="243"/>
      <c r="AX276" s="243"/>
      <c r="AY276" s="243"/>
      <c r="AZ276" s="243"/>
      <c r="BA276" s="243"/>
      <c r="BB276" s="243"/>
      <c r="BC276" s="243"/>
    </row>
    <row r="277" spans="1:55" ht="79.8" thickBot="1" x14ac:dyDescent="0.3">
      <c r="A277" s="209" t="s">
        <v>654</v>
      </c>
      <c r="B277" s="140" t="s">
        <v>568</v>
      </c>
      <c r="C277" s="162" t="s">
        <v>519</v>
      </c>
      <c r="D277" s="140" t="s">
        <v>508</v>
      </c>
      <c r="E277" s="140" t="s">
        <v>309</v>
      </c>
      <c r="F277" s="140" t="s">
        <v>309</v>
      </c>
      <c r="G277" s="140" t="s">
        <v>136</v>
      </c>
      <c r="H277" s="215" t="s">
        <v>166</v>
      </c>
      <c r="I277" s="140" t="s">
        <v>309</v>
      </c>
      <c r="J277" s="140" t="s">
        <v>309</v>
      </c>
      <c r="K277" s="183" t="s">
        <v>169</v>
      </c>
      <c r="L277" s="207" t="s">
        <v>170</v>
      </c>
      <c r="M277" s="206"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8" spans="1:55" ht="66.599999999999994" thickBot="1" x14ac:dyDescent="0.3">
      <c r="A278" s="209" t="s">
        <v>654</v>
      </c>
      <c r="B278" s="140" t="s">
        <v>568</v>
      </c>
      <c r="C278" s="162" t="s">
        <v>519</v>
      </c>
      <c r="D278" s="140" t="s">
        <v>508</v>
      </c>
      <c r="E278" s="140" t="s">
        <v>309</v>
      </c>
      <c r="F278" s="140" t="s">
        <v>309</v>
      </c>
      <c r="G278" s="140" t="s">
        <v>137</v>
      </c>
      <c r="H278" s="162" t="s">
        <v>167</v>
      </c>
      <c r="I278" s="140" t="s">
        <v>309</v>
      </c>
      <c r="J278" s="140" t="s">
        <v>309</v>
      </c>
      <c r="K278" s="183" t="s">
        <v>169</v>
      </c>
      <c r="L278" s="207" t="s">
        <v>170</v>
      </c>
      <c r="M278" s="206"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9" spans="1:55" ht="79.8" thickBot="1" x14ac:dyDescent="0.3">
      <c r="A279" s="210" t="s">
        <v>654</v>
      </c>
      <c r="B279" s="167" t="s">
        <v>568</v>
      </c>
      <c r="C279" s="166" t="s">
        <v>519</v>
      </c>
      <c r="D279" s="167" t="s">
        <v>508</v>
      </c>
      <c r="E279" s="167" t="s">
        <v>309</v>
      </c>
      <c r="F279" s="167" t="s">
        <v>309</v>
      </c>
      <c r="G279" s="167" t="s">
        <v>152</v>
      </c>
      <c r="H279" s="210" t="s">
        <v>166</v>
      </c>
      <c r="I279" s="167" t="s">
        <v>309</v>
      </c>
      <c r="J279" s="167" t="s">
        <v>309</v>
      </c>
      <c r="K279" s="184" t="s">
        <v>169</v>
      </c>
      <c r="L279" s="208" t="s">
        <v>170</v>
      </c>
      <c r="M279" s="206"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80" spans="1:55" ht="79.8" thickBot="1" x14ac:dyDescent="0.3">
      <c r="A280" s="209" t="s">
        <v>654</v>
      </c>
      <c r="B280" s="140" t="s">
        <v>569</v>
      </c>
      <c r="C280" s="162" t="s">
        <v>519</v>
      </c>
      <c r="D280" s="140" t="s">
        <v>508</v>
      </c>
      <c r="E280" s="140" t="s">
        <v>309</v>
      </c>
      <c r="F280" s="140" t="s">
        <v>309</v>
      </c>
      <c r="G280" s="140" t="s">
        <v>136</v>
      </c>
      <c r="H280" s="162" t="s">
        <v>167</v>
      </c>
      <c r="I280" s="140" t="s">
        <v>309</v>
      </c>
      <c r="J280" s="140" t="s">
        <v>309</v>
      </c>
      <c r="K280" s="183" t="s">
        <v>169</v>
      </c>
      <c r="L280" s="207" t="s">
        <v>170</v>
      </c>
      <c r="M280" s="206"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1" spans="1:55" ht="66.599999999999994" thickBot="1" x14ac:dyDescent="0.3">
      <c r="A281" s="209" t="s">
        <v>654</v>
      </c>
      <c r="B281" s="140" t="s">
        <v>569</v>
      </c>
      <c r="C281" s="162" t="s">
        <v>519</v>
      </c>
      <c r="D281" s="140" t="s">
        <v>508</v>
      </c>
      <c r="E281" s="140" t="s">
        <v>309</v>
      </c>
      <c r="F281" s="140" t="s">
        <v>309</v>
      </c>
      <c r="G281" s="140" t="s">
        <v>137</v>
      </c>
      <c r="H281" s="215" t="s">
        <v>166</v>
      </c>
      <c r="I281" s="140" t="s">
        <v>309</v>
      </c>
      <c r="J281" s="140" t="s">
        <v>309</v>
      </c>
      <c r="K281" s="183" t="s">
        <v>169</v>
      </c>
      <c r="L281" s="207" t="s">
        <v>170</v>
      </c>
      <c r="M281" s="206"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2" spans="1:55" ht="79.8" thickBot="1" x14ac:dyDescent="0.3">
      <c r="A282" s="210" t="s">
        <v>654</v>
      </c>
      <c r="B282" s="167" t="s">
        <v>569</v>
      </c>
      <c r="C282" s="166" t="s">
        <v>519</v>
      </c>
      <c r="D282" s="167" t="s">
        <v>508</v>
      </c>
      <c r="E282" s="167" t="s">
        <v>309</v>
      </c>
      <c r="F282" s="167" t="s">
        <v>309</v>
      </c>
      <c r="G282" s="167" t="s">
        <v>152</v>
      </c>
      <c r="H282" s="167" t="s">
        <v>167</v>
      </c>
      <c r="I282" s="167" t="s">
        <v>309</v>
      </c>
      <c r="J282" s="167" t="s">
        <v>309</v>
      </c>
      <c r="K282" s="184" t="s">
        <v>169</v>
      </c>
      <c r="L282" s="208" t="s">
        <v>170</v>
      </c>
      <c r="M282" s="206"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3" spans="1:55" ht="66.599999999999994" thickBot="1" x14ac:dyDescent="0.3">
      <c r="A283" s="209" t="s">
        <v>500</v>
      </c>
      <c r="B283" s="140" t="s">
        <v>564</v>
      </c>
      <c r="C283" s="162" t="s">
        <v>519</v>
      </c>
      <c r="D283" s="140" t="s">
        <v>508</v>
      </c>
      <c r="E283" s="140" t="s">
        <v>309</v>
      </c>
      <c r="F283" s="140" t="s">
        <v>309</v>
      </c>
      <c r="G283" s="140" t="s">
        <v>136</v>
      </c>
      <c r="H283" s="215" t="s">
        <v>166</v>
      </c>
      <c r="I283" s="140" t="s">
        <v>309</v>
      </c>
      <c r="J283" s="140" t="s">
        <v>309</v>
      </c>
      <c r="K283" s="183" t="s">
        <v>169</v>
      </c>
      <c r="L283" s="207" t="s">
        <v>299</v>
      </c>
      <c r="M283" s="206"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4" spans="1:55" ht="53.4" thickBot="1" x14ac:dyDescent="0.3">
      <c r="A284" s="209" t="s">
        <v>500</v>
      </c>
      <c r="B284" s="140" t="s">
        <v>564</v>
      </c>
      <c r="C284" s="162" t="s">
        <v>519</v>
      </c>
      <c r="D284" s="140" t="s">
        <v>508</v>
      </c>
      <c r="E284" s="140" t="s">
        <v>309</v>
      </c>
      <c r="F284" s="140" t="s">
        <v>309</v>
      </c>
      <c r="G284" s="140" t="s">
        <v>137</v>
      </c>
      <c r="H284" s="162" t="s">
        <v>167</v>
      </c>
      <c r="I284" s="140" t="s">
        <v>309</v>
      </c>
      <c r="J284" s="140" t="s">
        <v>309</v>
      </c>
      <c r="K284" s="183" t="s">
        <v>169</v>
      </c>
      <c r="L284" s="207"/>
      <c r="M284" s="206"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row>
    <row r="285" spans="1:55" ht="66.599999999999994" thickBot="1" x14ac:dyDescent="0.3">
      <c r="A285" s="211" t="s">
        <v>500</v>
      </c>
      <c r="B285" s="141" t="s">
        <v>564</v>
      </c>
      <c r="C285" s="129" t="s">
        <v>519</v>
      </c>
      <c r="D285" s="141" t="s">
        <v>508</v>
      </c>
      <c r="E285" s="141" t="s">
        <v>309</v>
      </c>
      <c r="F285" s="141" t="s">
        <v>309</v>
      </c>
      <c r="G285" s="141" t="s">
        <v>152</v>
      </c>
      <c r="H285" s="211" t="s">
        <v>166</v>
      </c>
      <c r="I285" s="141" t="s">
        <v>309</v>
      </c>
      <c r="J285" s="141" t="s">
        <v>309</v>
      </c>
      <c r="K285" s="141" t="s">
        <v>169</v>
      </c>
      <c r="L285" s="212"/>
      <c r="M285" s="224"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6" spans="1:55" s="253" customFormat="1" ht="79.2" x14ac:dyDescent="0.25">
      <c r="A286" s="318" t="s">
        <v>663</v>
      </c>
      <c r="B286" s="248" t="s">
        <v>346</v>
      </c>
      <c r="C286" s="249" t="s">
        <v>519</v>
      </c>
      <c r="D286" s="250" t="s">
        <v>70</v>
      </c>
      <c r="E286" s="250" t="s">
        <v>309</v>
      </c>
      <c r="F286" s="250" t="s">
        <v>309</v>
      </c>
      <c r="G286" s="250" t="s">
        <v>136</v>
      </c>
      <c r="H286" s="251" t="s">
        <v>237</v>
      </c>
      <c r="I286" s="250" t="s">
        <v>309</v>
      </c>
      <c r="J286" s="250" t="s">
        <v>309</v>
      </c>
      <c r="K286" s="252" t="s">
        <v>572</v>
      </c>
      <c r="L286" s="252" t="s">
        <v>582</v>
      </c>
      <c r="M286" s="230" t="str">
        <f>Liquids!$C$33&amp;" for "&amp;Liquids!$C$60&amp;" "&amp;Liquids!$C$51&amp;" minus "&amp;Liquids!$C$61&amp;" "&amp;Liquids!$C$52&amp;" to be delivered on the basis of "&amp;Liquids!$C$47&amp;" basis "&amp;Liquids!$C$44&amp;" for "&amp;Liquids!$C$78&amp;"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6" s="228"/>
      <c r="O286" s="228"/>
      <c r="P286" s="228"/>
      <c r="Q286" s="228"/>
      <c r="R286" s="228"/>
      <c r="S286" s="228"/>
      <c r="T286" s="228"/>
      <c r="U286" s="228"/>
      <c r="V286" s="228"/>
      <c r="W286" s="228"/>
      <c r="X286" s="228"/>
      <c r="Y286" s="228"/>
      <c r="Z286" s="228"/>
      <c r="AA286" s="228"/>
      <c r="AB286" s="228"/>
      <c r="AC286" s="228"/>
      <c r="AD286" s="228"/>
      <c r="AE286" s="228"/>
      <c r="AF286" s="228"/>
      <c r="AG286" s="228"/>
      <c r="AH286" s="228"/>
      <c r="AI286" s="228"/>
      <c r="AJ286" s="228"/>
      <c r="AK286" s="228"/>
      <c r="AL286" s="228"/>
      <c r="AM286" s="228"/>
      <c r="AN286" s="228"/>
      <c r="AO286" s="228"/>
      <c r="AP286" s="228"/>
      <c r="AQ286" s="228"/>
      <c r="AR286" s="228"/>
      <c r="AS286" s="228"/>
      <c r="AT286" s="228"/>
      <c r="AU286" s="228"/>
      <c r="AV286" s="228"/>
      <c r="AW286" s="228"/>
      <c r="AX286" s="228"/>
      <c r="AY286" s="228"/>
      <c r="AZ286" s="228"/>
      <c r="BA286" s="228"/>
      <c r="BB286" s="228"/>
      <c r="BC286" s="228"/>
    </row>
    <row r="287" spans="1:55" s="253" customFormat="1" ht="79.2" x14ac:dyDescent="0.25">
      <c r="A287" s="319" t="s">
        <v>663</v>
      </c>
      <c r="B287" s="225" t="s">
        <v>346</v>
      </c>
      <c r="C287" s="226" t="s">
        <v>519</v>
      </c>
      <c r="D287" s="227" t="s">
        <v>70</v>
      </c>
      <c r="E287" s="227" t="s">
        <v>309</v>
      </c>
      <c r="F287" s="227" t="s">
        <v>309</v>
      </c>
      <c r="G287" s="227" t="s">
        <v>137</v>
      </c>
      <c r="H287" s="228" t="s">
        <v>237</v>
      </c>
      <c r="I287" s="227" t="s">
        <v>309</v>
      </c>
      <c r="J287" s="227" t="s">
        <v>309</v>
      </c>
      <c r="K287" s="229" t="s">
        <v>572</v>
      </c>
      <c r="L287" s="229" t="s">
        <v>582</v>
      </c>
      <c r="M287" s="230" t="str">
        <f>Liquids!$C$33&amp;" for "&amp;Liquids!$C$60&amp;" "&amp;Liquids!$C$51&amp;" minus "&amp;Liquids!$C$61&amp;" "&amp;Liquids!$C$52&amp;" to be delivered on the basis of "&amp;Liquids!$C$47&amp;" basis "&amp;Liquids!$C$44&amp;" for "&amp;Liquids!$C$79&amp;"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7" s="228"/>
      <c r="O287" s="228"/>
      <c r="P287" s="228"/>
      <c r="Q287" s="228"/>
      <c r="R287" s="228"/>
      <c r="S287" s="228"/>
      <c r="T287" s="228"/>
      <c r="U287" s="228"/>
      <c r="V287" s="228"/>
      <c r="W287" s="228"/>
      <c r="X287" s="228"/>
      <c r="Y287" s="228"/>
      <c r="Z287" s="228"/>
      <c r="AA287" s="228"/>
      <c r="AB287" s="228"/>
      <c r="AC287" s="228"/>
      <c r="AD287" s="228"/>
      <c r="AE287" s="228"/>
      <c r="AF287" s="228"/>
      <c r="AG287" s="228"/>
      <c r="AH287" s="228"/>
      <c r="AI287" s="228"/>
      <c r="AJ287" s="228"/>
      <c r="AK287" s="228"/>
      <c r="AL287" s="228"/>
      <c r="AM287" s="228"/>
      <c r="AN287" s="228"/>
      <c r="AO287" s="228"/>
      <c r="AP287" s="228"/>
      <c r="AQ287" s="228"/>
      <c r="AR287" s="228"/>
      <c r="AS287" s="228"/>
      <c r="AT287" s="228"/>
      <c r="AU287" s="228"/>
      <c r="AV287" s="228"/>
      <c r="AW287" s="228"/>
      <c r="AX287" s="228"/>
      <c r="AY287" s="228"/>
      <c r="AZ287" s="228"/>
      <c r="BA287" s="228"/>
      <c r="BB287" s="228"/>
      <c r="BC287" s="228"/>
    </row>
    <row r="288" spans="1:55" s="253" customFormat="1" ht="79.2" x14ac:dyDescent="0.25">
      <c r="A288" s="260" t="s">
        <v>663</v>
      </c>
      <c r="B288" s="231" t="s">
        <v>346</v>
      </c>
      <c r="C288" s="232" t="s">
        <v>519</v>
      </c>
      <c r="D288" s="233" t="s">
        <v>70</v>
      </c>
      <c r="E288" s="233" t="s">
        <v>309</v>
      </c>
      <c r="F288" s="233" t="s">
        <v>309</v>
      </c>
      <c r="G288" s="233" t="s">
        <v>133</v>
      </c>
      <c r="H288" s="254" t="s">
        <v>237</v>
      </c>
      <c r="I288" s="233" t="s">
        <v>309</v>
      </c>
      <c r="J288" s="233" t="s">
        <v>309</v>
      </c>
      <c r="K288" s="235" t="s">
        <v>572</v>
      </c>
      <c r="L288" s="235" t="s">
        <v>582</v>
      </c>
      <c r="M288" s="230" t="str">
        <f>Liquids!$C$33&amp;" for "&amp;Liquids!$C$60&amp;" "&amp;Liquids!$C$51&amp;" minus "&amp;Liquids!$C$61&amp;" "&amp;Liquids!$C$52&amp;" to be delivered on the basis of "&amp;Liquids!$C$47&amp;" basis "&amp;Liquids!$C$44&amp;" for "&amp;Liquids!$C$80&amp;"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8" s="228"/>
      <c r="O288" s="228"/>
      <c r="P288" s="228"/>
      <c r="Q288" s="228"/>
      <c r="R288" s="228"/>
      <c r="S288" s="228"/>
      <c r="T288" s="228"/>
      <c r="U288" s="228"/>
      <c r="V288" s="228"/>
      <c r="W288" s="228"/>
      <c r="X288" s="228"/>
      <c r="Y288" s="228"/>
      <c r="Z288" s="228"/>
      <c r="AA288" s="228"/>
      <c r="AB288" s="228"/>
      <c r="AC288" s="228"/>
      <c r="AD288" s="228"/>
      <c r="AE288" s="228"/>
      <c r="AF288" s="228"/>
      <c r="AG288" s="228"/>
      <c r="AH288" s="228"/>
      <c r="AI288" s="228"/>
      <c r="AJ288" s="228"/>
      <c r="AK288" s="228"/>
      <c r="AL288" s="228"/>
      <c r="AM288" s="228"/>
      <c r="AN288" s="228"/>
      <c r="AO288" s="228"/>
      <c r="AP288" s="228"/>
      <c r="AQ288" s="228"/>
      <c r="AR288" s="228"/>
      <c r="AS288" s="228"/>
      <c r="AT288" s="228"/>
      <c r="AU288" s="228"/>
      <c r="AV288" s="228"/>
      <c r="AW288" s="228"/>
      <c r="AX288" s="228"/>
      <c r="AY288" s="228"/>
      <c r="AZ288" s="228"/>
      <c r="BA288" s="228"/>
      <c r="BB288" s="228"/>
      <c r="BC288" s="228"/>
    </row>
    <row r="289" spans="1:55" s="253" customFormat="1" ht="63.75" customHeight="1" x14ac:dyDescent="0.25">
      <c r="A289" s="319" t="s">
        <v>663</v>
      </c>
      <c r="B289" s="225" t="s">
        <v>71</v>
      </c>
      <c r="C289" s="226" t="s">
        <v>519</v>
      </c>
      <c r="D289" s="227" t="s">
        <v>344</v>
      </c>
      <c r="E289" s="227" t="s">
        <v>309</v>
      </c>
      <c r="F289" s="227" t="s">
        <v>309</v>
      </c>
      <c r="G289" s="227" t="s">
        <v>136</v>
      </c>
      <c r="H289" s="228" t="s">
        <v>237</v>
      </c>
      <c r="I289" s="227" t="s">
        <v>309</v>
      </c>
      <c r="J289" s="227" t="s">
        <v>309</v>
      </c>
      <c r="K289" s="235" t="s">
        <v>572</v>
      </c>
      <c r="L289" s="235" t="s">
        <v>582</v>
      </c>
      <c r="M289" s="230" t="str">
        <f>Liquids!$C$35&amp;" for "&amp;Liquids!$C$60&amp;" "&amp;Liquids!$C$52&amp;" minus "&amp;Liquids!$C$60&amp;" "&amp;Liquids!$C$51&amp;" to be delivered on the basis of "&amp;Liquids!$C$47&amp;" at the "&amp;Liquids!$C$44&amp;" for "&amp;Liquids!$C$78&amp;"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9" s="228"/>
      <c r="O289" s="228"/>
      <c r="P289" s="228"/>
      <c r="Q289" s="228"/>
      <c r="R289" s="228"/>
      <c r="S289" s="228"/>
      <c r="T289" s="228"/>
      <c r="U289" s="228"/>
      <c r="V289" s="228"/>
      <c r="W289" s="228"/>
      <c r="X289" s="228"/>
      <c r="Y289" s="228"/>
      <c r="Z289" s="228"/>
      <c r="AA289" s="228"/>
      <c r="AB289" s="228"/>
      <c r="AC289" s="228"/>
      <c r="AD289" s="228"/>
      <c r="AE289" s="228"/>
      <c r="AF289" s="228"/>
      <c r="AG289" s="228"/>
      <c r="AH289" s="228"/>
      <c r="AI289" s="228"/>
      <c r="AJ289" s="228"/>
      <c r="AK289" s="228"/>
      <c r="AL289" s="228"/>
      <c r="AM289" s="228"/>
      <c r="AN289" s="228"/>
      <c r="AO289" s="228"/>
      <c r="AP289" s="228"/>
      <c r="AQ289" s="228"/>
      <c r="AR289" s="228"/>
      <c r="AS289" s="228"/>
      <c r="AT289" s="228"/>
      <c r="AU289" s="228"/>
      <c r="AV289" s="228"/>
      <c r="AW289" s="228"/>
      <c r="AX289" s="228"/>
      <c r="AY289" s="228"/>
      <c r="AZ289" s="228"/>
      <c r="BA289" s="228"/>
      <c r="BB289" s="228"/>
      <c r="BC289" s="228"/>
    </row>
    <row r="290" spans="1:55" s="253" customFormat="1" ht="65.25" customHeight="1" x14ac:dyDescent="0.25">
      <c r="A290" s="319" t="s">
        <v>663</v>
      </c>
      <c r="B290" s="225" t="s">
        <v>71</v>
      </c>
      <c r="C290" s="226" t="s">
        <v>519</v>
      </c>
      <c r="D290" s="227" t="s">
        <v>344</v>
      </c>
      <c r="E290" s="227" t="s">
        <v>309</v>
      </c>
      <c r="F290" s="227" t="s">
        <v>309</v>
      </c>
      <c r="G290" s="227" t="s">
        <v>137</v>
      </c>
      <c r="H290" s="228" t="s">
        <v>237</v>
      </c>
      <c r="I290" s="227" t="s">
        <v>309</v>
      </c>
      <c r="J290" s="227" t="s">
        <v>309</v>
      </c>
      <c r="K290" s="235" t="s">
        <v>572</v>
      </c>
      <c r="L290" s="235" t="s">
        <v>582</v>
      </c>
      <c r="M290" s="230" t="str">
        <f>Liquids!$C$35&amp;" for "&amp;Liquids!$C$60&amp;" "&amp;Liquids!$C$52&amp;" minus "&amp;Liquids!$C$60&amp;" "&amp;Liquids!$C$51&amp;" to be delivered on the basis of "&amp;Liquids!$C$47&amp;" at the "&amp;Liquids!$C$44&amp;" for "&amp;Liquids!$C$79&amp;"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0" s="228"/>
      <c r="O290" s="228"/>
      <c r="P290" s="228"/>
      <c r="Q290" s="228"/>
      <c r="R290" s="228"/>
      <c r="S290" s="228"/>
      <c r="T290" s="228"/>
      <c r="U290" s="228"/>
      <c r="V290" s="228"/>
      <c r="W290" s="228"/>
      <c r="X290" s="228"/>
      <c r="Y290" s="228"/>
      <c r="Z290" s="228"/>
      <c r="AA290" s="228"/>
      <c r="AB290" s="228"/>
      <c r="AC290" s="228"/>
      <c r="AD290" s="228"/>
      <c r="AE290" s="228"/>
      <c r="AF290" s="228"/>
      <c r="AG290" s="228"/>
      <c r="AH290" s="228"/>
      <c r="AI290" s="228"/>
      <c r="AJ290" s="228"/>
      <c r="AK290" s="228"/>
      <c r="AL290" s="228"/>
      <c r="AM290" s="228"/>
      <c r="AN290" s="228"/>
      <c r="AO290" s="228"/>
      <c r="AP290" s="228"/>
      <c r="AQ290" s="228"/>
      <c r="AR290" s="228"/>
      <c r="AS290" s="228"/>
      <c r="AT290" s="228"/>
      <c r="AU290" s="228"/>
      <c r="AV290" s="228"/>
      <c r="AW290" s="228"/>
      <c r="AX290" s="228"/>
      <c r="AY290" s="228"/>
      <c r="AZ290" s="228"/>
      <c r="BA290" s="228"/>
      <c r="BB290" s="228"/>
      <c r="BC290" s="228"/>
    </row>
    <row r="291" spans="1:55" s="253" customFormat="1" ht="64.5" customHeight="1" x14ac:dyDescent="0.25">
      <c r="A291" s="260" t="s">
        <v>663</v>
      </c>
      <c r="B291" s="231" t="s">
        <v>71</v>
      </c>
      <c r="C291" s="232" t="s">
        <v>519</v>
      </c>
      <c r="D291" s="233" t="s">
        <v>344</v>
      </c>
      <c r="E291" s="233" t="s">
        <v>309</v>
      </c>
      <c r="F291" s="233" t="s">
        <v>309</v>
      </c>
      <c r="G291" s="233" t="s">
        <v>133</v>
      </c>
      <c r="H291" s="254" t="s">
        <v>237</v>
      </c>
      <c r="I291" s="233" t="s">
        <v>309</v>
      </c>
      <c r="J291" s="233" t="s">
        <v>309</v>
      </c>
      <c r="K291" s="235" t="s">
        <v>572</v>
      </c>
      <c r="L291" s="235" t="s">
        <v>582</v>
      </c>
      <c r="M291" s="230" t="str">
        <f>Liquids!$C$35&amp;" for "&amp;Liquids!$C$60&amp;" "&amp;Liquids!$C$52&amp;" minus "&amp;Liquids!$C$60&amp;" "&amp;Liquids!$C$51&amp;" to be delivered on the basis of "&amp;Liquids!$C$47&amp;" at the "&amp;Liquids!$C$44&amp;" for "&amp;Liquids!$C$80&amp;"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1" s="228"/>
      <c r="O291" s="228"/>
      <c r="P291" s="228"/>
      <c r="Q291" s="228"/>
      <c r="R291" s="228"/>
      <c r="S291" s="228"/>
      <c r="T291" s="228"/>
      <c r="U291" s="228"/>
      <c r="V291" s="228"/>
      <c r="W291" s="228"/>
      <c r="X291" s="228"/>
      <c r="Y291" s="228"/>
      <c r="Z291" s="228"/>
      <c r="AA291" s="228"/>
      <c r="AB291" s="228"/>
      <c r="AC291" s="228"/>
      <c r="AD291" s="228"/>
      <c r="AE291" s="228"/>
      <c r="AF291" s="228"/>
      <c r="AG291" s="228"/>
      <c r="AH291" s="228"/>
      <c r="AI291" s="228"/>
      <c r="AJ291" s="228"/>
      <c r="AK291" s="228"/>
      <c r="AL291" s="228"/>
      <c r="AM291" s="228"/>
      <c r="AN291" s="228"/>
      <c r="AO291" s="228"/>
      <c r="AP291" s="228"/>
      <c r="AQ291" s="228"/>
      <c r="AR291" s="228"/>
      <c r="AS291" s="228"/>
      <c r="AT291" s="228"/>
      <c r="AU291" s="228"/>
      <c r="AV291" s="228"/>
      <c r="AW291" s="228"/>
      <c r="AX291" s="228"/>
      <c r="AY291" s="228"/>
      <c r="AZ291" s="228"/>
      <c r="BA291" s="228"/>
      <c r="BB291" s="228"/>
      <c r="BC291" s="228"/>
    </row>
    <row r="292" spans="1:55" s="253" customFormat="1" ht="66" x14ac:dyDescent="0.25">
      <c r="A292" s="319" t="s">
        <v>663</v>
      </c>
      <c r="B292" s="225" t="s">
        <v>72</v>
      </c>
      <c r="C292" s="226" t="s">
        <v>519</v>
      </c>
      <c r="D292" s="227" t="s">
        <v>508</v>
      </c>
      <c r="E292" s="227" t="s">
        <v>309</v>
      </c>
      <c r="F292" s="227" t="s">
        <v>309</v>
      </c>
      <c r="G292" s="227" t="s">
        <v>136</v>
      </c>
      <c r="H292" s="228" t="s">
        <v>237</v>
      </c>
      <c r="I292" s="227" t="s">
        <v>309</v>
      </c>
      <c r="J292" s="227" t="s">
        <v>309</v>
      </c>
      <c r="K292" s="229" t="s">
        <v>572</v>
      </c>
      <c r="L292" s="229" t="s">
        <v>582</v>
      </c>
      <c r="M292" s="230" t="str">
        <f>Liquids!$C$32&amp;" for "&amp;Liquids!$C$63&amp;" "&amp;Liquids!$C$50&amp;" to be delivered on the basis of "&amp;Liquids!$C$46&amp;" at the "&amp;Liquids!$C$44&amp;" for "&amp;Liquids!$C$78&amp;"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2" s="228"/>
      <c r="O292" s="228"/>
      <c r="P292" s="228"/>
      <c r="Q292" s="228"/>
      <c r="R292" s="228"/>
      <c r="S292" s="228"/>
      <c r="T292" s="228"/>
      <c r="U292" s="228"/>
      <c r="V292" s="228"/>
      <c r="W292" s="228"/>
      <c r="X292" s="228"/>
      <c r="Y292" s="228"/>
      <c r="Z292" s="228"/>
      <c r="AA292" s="228"/>
      <c r="AB292" s="228"/>
      <c r="AC292" s="228"/>
      <c r="AD292" s="228"/>
      <c r="AE292" s="228"/>
      <c r="AF292" s="228"/>
      <c r="AG292" s="228"/>
      <c r="AH292" s="228"/>
      <c r="AI292" s="228"/>
      <c r="AJ292" s="228"/>
      <c r="AK292" s="228"/>
      <c r="AL292" s="228"/>
      <c r="AM292" s="228"/>
      <c r="AN292" s="228"/>
      <c r="AO292" s="228"/>
      <c r="AP292" s="228"/>
      <c r="AQ292" s="228"/>
      <c r="AR292" s="228"/>
      <c r="AS292" s="228"/>
      <c r="AT292" s="228"/>
      <c r="AU292" s="228"/>
      <c r="AV292" s="228"/>
      <c r="AW292" s="228"/>
      <c r="AX292" s="228"/>
      <c r="AY292" s="228"/>
      <c r="AZ292" s="228"/>
      <c r="BA292" s="228"/>
      <c r="BB292" s="228"/>
      <c r="BC292" s="228"/>
    </row>
    <row r="293" spans="1:55" s="253" customFormat="1" ht="66" x14ac:dyDescent="0.25">
      <c r="A293" s="319" t="s">
        <v>663</v>
      </c>
      <c r="B293" s="225" t="s">
        <v>72</v>
      </c>
      <c r="C293" s="226" t="s">
        <v>519</v>
      </c>
      <c r="D293" s="227" t="s">
        <v>508</v>
      </c>
      <c r="E293" s="227" t="s">
        <v>309</v>
      </c>
      <c r="F293" s="227" t="s">
        <v>309</v>
      </c>
      <c r="G293" s="227" t="s">
        <v>137</v>
      </c>
      <c r="H293" s="228" t="s">
        <v>237</v>
      </c>
      <c r="I293" s="227" t="s">
        <v>309</v>
      </c>
      <c r="J293" s="227" t="s">
        <v>309</v>
      </c>
      <c r="K293" s="229" t="s">
        <v>572</v>
      </c>
      <c r="L293" s="229" t="s">
        <v>582</v>
      </c>
      <c r="M293" s="230" t="str">
        <f>Liquids!$C$32&amp;" for "&amp;Liquids!$C$63&amp;" "&amp;Liquids!$C$50&amp;" to be delivered on the basis of "&amp;Liquids!$C$46&amp;" at the "&amp;Liquids!$C$44&amp;" for "&amp;Liquids!$C$79&amp;"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3" s="228"/>
      <c r="O293" s="228"/>
      <c r="P293" s="228"/>
      <c r="Q293" s="228"/>
      <c r="R293" s="228"/>
      <c r="S293" s="228"/>
      <c r="T293" s="228"/>
      <c r="U293" s="228"/>
      <c r="V293" s="228"/>
      <c r="W293" s="228"/>
      <c r="X293" s="228"/>
      <c r="Y293" s="228"/>
      <c r="Z293" s="228"/>
      <c r="AA293" s="228"/>
      <c r="AB293" s="228"/>
      <c r="AC293" s="228"/>
      <c r="AD293" s="228"/>
      <c r="AE293" s="228"/>
      <c r="AF293" s="228"/>
      <c r="AG293" s="228"/>
      <c r="AH293" s="228"/>
      <c r="AI293" s="228"/>
      <c r="AJ293" s="228"/>
      <c r="AK293" s="228"/>
      <c r="AL293" s="228"/>
      <c r="AM293" s="228"/>
      <c r="AN293" s="228"/>
      <c r="AO293" s="228"/>
      <c r="AP293" s="228"/>
      <c r="AQ293" s="228"/>
      <c r="AR293" s="228"/>
      <c r="AS293" s="228"/>
      <c r="AT293" s="228"/>
      <c r="AU293" s="228"/>
      <c r="AV293" s="228"/>
      <c r="AW293" s="228"/>
      <c r="AX293" s="228"/>
      <c r="AY293" s="228"/>
      <c r="AZ293" s="228"/>
      <c r="BA293" s="228"/>
      <c r="BB293" s="228"/>
      <c r="BC293" s="228"/>
    </row>
    <row r="294" spans="1:55" s="253" customFormat="1" ht="66" x14ac:dyDescent="0.25">
      <c r="A294" s="260" t="s">
        <v>663</v>
      </c>
      <c r="B294" s="231" t="s">
        <v>72</v>
      </c>
      <c r="C294" s="232" t="s">
        <v>519</v>
      </c>
      <c r="D294" s="233" t="s">
        <v>508</v>
      </c>
      <c r="E294" s="233" t="s">
        <v>309</v>
      </c>
      <c r="F294" s="233" t="s">
        <v>309</v>
      </c>
      <c r="G294" s="233" t="s">
        <v>133</v>
      </c>
      <c r="H294" s="234" t="s">
        <v>237</v>
      </c>
      <c r="I294" s="233" t="s">
        <v>309</v>
      </c>
      <c r="J294" s="233" t="s">
        <v>309</v>
      </c>
      <c r="K294" s="235" t="s">
        <v>572</v>
      </c>
      <c r="L294" s="235" t="s">
        <v>582</v>
      </c>
      <c r="M294" s="230" t="str">
        <f>Liquids!$C$32&amp;" for "&amp;Liquids!$C$63&amp;" "&amp;Liquids!$C$50&amp;" to be delivered on the basis of "&amp;Liquids!$C$46&amp;" at the "&amp;Liquids!$C$44&amp;" for "&amp;Liquids!$C$80&amp;"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4" s="228"/>
      <c r="O294" s="228"/>
      <c r="P294" s="228"/>
      <c r="Q294" s="228"/>
      <c r="R294" s="228"/>
      <c r="S294" s="228"/>
      <c r="T294" s="228"/>
      <c r="U294" s="228"/>
      <c r="V294" s="228"/>
      <c r="W294" s="228"/>
      <c r="X294" s="228"/>
      <c r="Y294" s="228"/>
      <c r="Z294" s="228"/>
      <c r="AA294" s="228"/>
      <c r="AB294" s="228"/>
      <c r="AC294" s="228"/>
      <c r="AD294" s="228"/>
      <c r="AE294" s="228"/>
      <c r="AF294" s="228"/>
      <c r="AG294" s="228"/>
      <c r="AH294" s="228"/>
      <c r="AI294" s="228"/>
      <c r="AJ294" s="228"/>
      <c r="AK294" s="228"/>
      <c r="AL294" s="228"/>
      <c r="AM294" s="228"/>
      <c r="AN294" s="228"/>
      <c r="AO294" s="228"/>
      <c r="AP294" s="228"/>
      <c r="AQ294" s="228"/>
      <c r="AR294" s="228"/>
      <c r="AS294" s="228"/>
      <c r="AT294" s="228"/>
      <c r="AU294" s="228"/>
      <c r="AV294" s="228"/>
      <c r="AW294" s="228"/>
      <c r="AX294" s="228"/>
      <c r="AY294" s="228"/>
      <c r="AZ294" s="228"/>
      <c r="BA294" s="228"/>
      <c r="BB294" s="228"/>
      <c r="BC294" s="228"/>
    </row>
    <row r="295" spans="1:55" s="253" customFormat="1" ht="66" x14ac:dyDescent="0.25">
      <c r="A295" s="319" t="s">
        <v>663</v>
      </c>
      <c r="B295" s="225" t="s">
        <v>73</v>
      </c>
      <c r="C295" s="226" t="s">
        <v>519</v>
      </c>
      <c r="D295" s="227" t="s">
        <v>508</v>
      </c>
      <c r="E295" s="227" t="s">
        <v>309</v>
      </c>
      <c r="F295" s="227" t="s">
        <v>309</v>
      </c>
      <c r="G295" s="227" t="s">
        <v>136</v>
      </c>
      <c r="H295" s="228" t="s">
        <v>237</v>
      </c>
      <c r="I295" s="227" t="s">
        <v>309</v>
      </c>
      <c r="J295" s="227" t="s">
        <v>309</v>
      </c>
      <c r="K295" s="229" t="s">
        <v>572</v>
      </c>
      <c r="L295" s="229" t="s">
        <v>582</v>
      </c>
      <c r="M295" s="230" t="str">
        <f>Liquids!$C$32&amp;" for "&amp;Liquids!$C$62&amp;" "&amp;Liquids!$C$51&amp;" to be delivered on the basis of "&amp;Liquids!$C$47&amp;" at the "&amp;Liquids!$C$39&amp;" for "&amp;Liquids!$C$78&amp;"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5" s="228"/>
      <c r="O295" s="228"/>
      <c r="P295" s="228"/>
      <c r="Q295" s="228"/>
      <c r="R295" s="228"/>
      <c r="S295" s="228"/>
      <c r="T295" s="228"/>
      <c r="U295" s="228"/>
      <c r="V295" s="228"/>
      <c r="W295" s="228"/>
      <c r="X295" s="228"/>
      <c r="Y295" s="228"/>
      <c r="Z295" s="228"/>
      <c r="AA295" s="228"/>
      <c r="AB295" s="228"/>
      <c r="AC295" s="228"/>
      <c r="AD295" s="228"/>
      <c r="AE295" s="228"/>
      <c r="AF295" s="228"/>
      <c r="AG295" s="228"/>
      <c r="AH295" s="228"/>
      <c r="AI295" s="228"/>
      <c r="AJ295" s="228"/>
      <c r="AK295" s="228"/>
      <c r="AL295" s="228"/>
      <c r="AM295" s="228"/>
      <c r="AN295" s="228"/>
      <c r="AO295" s="228"/>
      <c r="AP295" s="228"/>
      <c r="AQ295" s="228"/>
      <c r="AR295" s="228"/>
      <c r="AS295" s="228"/>
      <c r="AT295" s="228"/>
      <c r="AU295" s="228"/>
      <c r="AV295" s="228"/>
      <c r="AW295" s="228"/>
      <c r="AX295" s="228"/>
      <c r="AY295" s="228"/>
      <c r="AZ295" s="228"/>
      <c r="BA295" s="228"/>
      <c r="BB295" s="228"/>
      <c r="BC295" s="228"/>
    </row>
    <row r="296" spans="1:55" s="253" customFormat="1" ht="66" x14ac:dyDescent="0.25">
      <c r="A296" s="319" t="s">
        <v>663</v>
      </c>
      <c r="B296" s="225" t="s">
        <v>73</v>
      </c>
      <c r="C296" s="226" t="s">
        <v>519</v>
      </c>
      <c r="D296" s="227" t="s">
        <v>508</v>
      </c>
      <c r="E296" s="227" t="s">
        <v>309</v>
      </c>
      <c r="F296" s="227" t="s">
        <v>309</v>
      </c>
      <c r="G296" s="227" t="s">
        <v>137</v>
      </c>
      <c r="H296" s="228" t="s">
        <v>237</v>
      </c>
      <c r="I296" s="227" t="s">
        <v>309</v>
      </c>
      <c r="J296" s="227" t="s">
        <v>309</v>
      </c>
      <c r="K296" s="229" t="s">
        <v>572</v>
      </c>
      <c r="L296" s="229" t="s">
        <v>582</v>
      </c>
      <c r="M296" s="230" t="str">
        <f>Liquids!$C$32&amp;" for "&amp;Liquids!$C$62&amp;" "&amp;Liquids!$C$51&amp;" to be delivered on the basis of "&amp;Liquids!$C$47&amp;" at the "&amp;Liquids!$C$39&amp;" for "&amp;Liquids!$C$79&amp;"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6" s="228"/>
      <c r="O296" s="228"/>
      <c r="P296" s="228"/>
      <c r="Q296" s="228"/>
      <c r="R296" s="228"/>
      <c r="S296" s="228"/>
      <c r="T296" s="228"/>
      <c r="U296" s="228"/>
      <c r="V296" s="228"/>
      <c r="W296" s="228"/>
      <c r="X296" s="228"/>
      <c r="Y296" s="228"/>
      <c r="Z296" s="228"/>
      <c r="AA296" s="228"/>
      <c r="AB296" s="228"/>
      <c r="AC296" s="228"/>
      <c r="AD296" s="228"/>
      <c r="AE296" s="228"/>
      <c r="AF296" s="228"/>
      <c r="AG296" s="228"/>
      <c r="AH296" s="228"/>
      <c r="AI296" s="228"/>
      <c r="AJ296" s="228"/>
      <c r="AK296" s="228"/>
      <c r="AL296" s="228"/>
      <c r="AM296" s="228"/>
      <c r="AN296" s="228"/>
      <c r="AO296" s="228"/>
      <c r="AP296" s="228"/>
      <c r="AQ296" s="228"/>
      <c r="AR296" s="228"/>
      <c r="AS296" s="228"/>
      <c r="AT296" s="228"/>
      <c r="AU296" s="228"/>
      <c r="AV296" s="228"/>
      <c r="AW296" s="228"/>
      <c r="AX296" s="228"/>
      <c r="AY296" s="228"/>
      <c r="AZ296" s="228"/>
      <c r="BA296" s="228"/>
      <c r="BB296" s="228"/>
      <c r="BC296" s="228"/>
    </row>
    <row r="297" spans="1:55" s="253" customFormat="1" ht="66" x14ac:dyDescent="0.25">
      <c r="A297" s="260" t="s">
        <v>663</v>
      </c>
      <c r="B297" s="231" t="s">
        <v>73</v>
      </c>
      <c r="C297" s="232" t="s">
        <v>519</v>
      </c>
      <c r="D297" s="233" t="s">
        <v>508</v>
      </c>
      <c r="E297" s="233" t="s">
        <v>309</v>
      </c>
      <c r="F297" s="233" t="s">
        <v>309</v>
      </c>
      <c r="G297" s="233" t="s">
        <v>133</v>
      </c>
      <c r="H297" s="234" t="s">
        <v>237</v>
      </c>
      <c r="I297" s="233" t="s">
        <v>309</v>
      </c>
      <c r="J297" s="233" t="s">
        <v>309</v>
      </c>
      <c r="K297" s="235" t="s">
        <v>572</v>
      </c>
      <c r="L297" s="235" t="s">
        <v>582</v>
      </c>
      <c r="M297" s="230" t="str">
        <f>Liquids!$C$32&amp;" for "&amp;Liquids!$C$62&amp;" "&amp;Liquids!$C$51&amp;" to be delivered on the basis of "&amp;Liquids!$C$47&amp;" at the "&amp;Liquids!$C$39&amp;" for "&amp;Liquids!$C$80&amp;"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7" s="228"/>
      <c r="O297" s="228"/>
      <c r="P297" s="228"/>
      <c r="Q297" s="228"/>
      <c r="R297" s="228"/>
      <c r="S297" s="228"/>
      <c r="T297" s="228"/>
      <c r="U297" s="228"/>
      <c r="V297" s="228"/>
      <c r="W297" s="228"/>
      <c r="X297" s="228"/>
      <c r="Y297" s="228"/>
      <c r="Z297" s="228"/>
      <c r="AA297" s="228"/>
      <c r="AB297" s="228"/>
      <c r="AC297" s="228"/>
      <c r="AD297" s="228"/>
      <c r="AE297" s="228"/>
      <c r="AF297" s="228"/>
      <c r="AG297" s="228"/>
      <c r="AH297" s="228"/>
      <c r="AI297" s="228"/>
      <c r="AJ297" s="228"/>
      <c r="AK297" s="228"/>
      <c r="AL297" s="228"/>
      <c r="AM297" s="228"/>
      <c r="AN297" s="228"/>
      <c r="AO297" s="228"/>
      <c r="AP297" s="228"/>
      <c r="AQ297" s="228"/>
      <c r="AR297" s="228"/>
      <c r="AS297" s="228"/>
      <c r="AT297" s="228"/>
      <c r="AU297" s="228"/>
      <c r="AV297" s="228"/>
      <c r="AW297" s="228"/>
      <c r="AX297" s="228"/>
      <c r="AY297" s="228"/>
      <c r="AZ297" s="228"/>
      <c r="BA297" s="228"/>
      <c r="BB297" s="228"/>
      <c r="BC297" s="228"/>
    </row>
    <row r="298" spans="1:55" s="253" customFormat="1" ht="66" x14ac:dyDescent="0.25">
      <c r="A298" s="319" t="s">
        <v>663</v>
      </c>
      <c r="B298" s="225" t="s">
        <v>74</v>
      </c>
      <c r="C298" s="226" t="s">
        <v>519</v>
      </c>
      <c r="D298" s="227" t="s">
        <v>508</v>
      </c>
      <c r="E298" s="227" t="s">
        <v>309</v>
      </c>
      <c r="F298" s="227" t="s">
        <v>309</v>
      </c>
      <c r="G298" s="255" t="s">
        <v>136</v>
      </c>
      <c r="H298" s="256" t="s">
        <v>242</v>
      </c>
      <c r="I298" s="227" t="s">
        <v>309</v>
      </c>
      <c r="J298" s="227" t="s">
        <v>309</v>
      </c>
      <c r="K298" s="229" t="s">
        <v>572</v>
      </c>
      <c r="L298" s="229" t="s">
        <v>582</v>
      </c>
      <c r="M298" s="230" t="str">
        <f>Liquids!$C$32&amp;" for "&amp;Liquids!$C$70&amp;" "&amp;Liquids!$C$53&amp;" to be delivered on the basis of "&amp;Liquids!$C$46&amp;" at the "&amp;Liquids!$C$39&amp;" for "&amp;Liquids!$C$78&amp;"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8" s="228"/>
      <c r="O298" s="228"/>
      <c r="P298" s="228"/>
      <c r="Q298" s="228"/>
      <c r="R298" s="228"/>
      <c r="S298" s="228"/>
      <c r="T298" s="228"/>
      <c r="U298" s="228"/>
      <c r="V298" s="228"/>
      <c r="W298" s="228"/>
      <c r="X298" s="228"/>
      <c r="Y298" s="228"/>
      <c r="Z298" s="228"/>
      <c r="AA298" s="228"/>
      <c r="AB298" s="228"/>
      <c r="AC298" s="228"/>
      <c r="AD298" s="228"/>
      <c r="AE298" s="228"/>
      <c r="AF298" s="228"/>
      <c r="AG298" s="228"/>
      <c r="AH298" s="228"/>
      <c r="AI298" s="228"/>
      <c r="AJ298" s="228"/>
      <c r="AK298" s="228"/>
      <c r="AL298" s="228"/>
      <c r="AM298" s="228"/>
      <c r="AN298" s="228"/>
      <c r="AO298" s="228"/>
      <c r="AP298" s="228"/>
      <c r="AQ298" s="228"/>
      <c r="AR298" s="228"/>
      <c r="AS298" s="228"/>
      <c r="AT298" s="228"/>
      <c r="AU298" s="228"/>
      <c r="AV298" s="228"/>
      <c r="AW298" s="228"/>
      <c r="AX298" s="228"/>
      <c r="AY298" s="228"/>
      <c r="AZ298" s="228"/>
      <c r="BA298" s="228"/>
      <c r="BB298" s="228"/>
      <c r="BC298" s="228"/>
    </row>
    <row r="299" spans="1:55" s="253" customFormat="1" ht="66" x14ac:dyDescent="0.25">
      <c r="A299" s="319" t="s">
        <v>663</v>
      </c>
      <c r="B299" s="225" t="s">
        <v>74</v>
      </c>
      <c r="C299" s="226" t="s">
        <v>519</v>
      </c>
      <c r="D299" s="227" t="s">
        <v>508</v>
      </c>
      <c r="E299" s="227" t="s">
        <v>309</v>
      </c>
      <c r="F299" s="227" t="s">
        <v>309</v>
      </c>
      <c r="G299" s="227" t="s">
        <v>137</v>
      </c>
      <c r="H299" s="228" t="s">
        <v>242</v>
      </c>
      <c r="I299" s="227" t="s">
        <v>309</v>
      </c>
      <c r="J299" s="227" t="s">
        <v>309</v>
      </c>
      <c r="K299" s="229" t="s">
        <v>572</v>
      </c>
      <c r="L299" s="229" t="s">
        <v>582</v>
      </c>
      <c r="M299" s="230" t="str">
        <f>Liquids!$C$32&amp;" for "&amp;Liquids!$C$70&amp;" "&amp;Liquids!$C$53&amp;" to be delivered on the basis of "&amp;Liquids!$C$46&amp;" at the "&amp;Liquids!$C$39&amp;" for "&amp;Liquids!$C$79&amp;"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299" s="228"/>
      <c r="O299" s="228"/>
      <c r="P299" s="228"/>
      <c r="Q299" s="228"/>
      <c r="R299" s="228"/>
      <c r="S299" s="228"/>
      <c r="T299" s="228"/>
      <c r="U299" s="228"/>
      <c r="V299" s="228"/>
      <c r="W299" s="228"/>
      <c r="X299" s="228"/>
      <c r="Y299" s="228"/>
      <c r="Z299" s="228"/>
      <c r="AA299" s="228"/>
      <c r="AB299" s="228"/>
      <c r="AC299" s="228"/>
      <c r="AD299" s="228"/>
      <c r="AE299" s="228"/>
      <c r="AF299" s="228"/>
      <c r="AG299" s="228"/>
      <c r="AH299" s="228"/>
      <c r="AI299" s="228"/>
      <c r="AJ299" s="228"/>
      <c r="AK299" s="228"/>
      <c r="AL299" s="228"/>
      <c r="AM299" s="228"/>
      <c r="AN299" s="228"/>
      <c r="AO299" s="228"/>
      <c r="AP299" s="228"/>
      <c r="AQ299" s="228"/>
      <c r="AR299" s="228"/>
      <c r="AS299" s="228"/>
      <c r="AT299" s="228"/>
      <c r="AU299" s="228"/>
      <c r="AV299" s="228"/>
      <c r="AW299" s="228"/>
      <c r="AX299" s="228"/>
      <c r="AY299" s="228"/>
      <c r="AZ299" s="228"/>
      <c r="BA299" s="228"/>
      <c r="BB299" s="228"/>
      <c r="BC299" s="228"/>
    </row>
    <row r="300" spans="1:55" s="253" customFormat="1" ht="66" x14ac:dyDescent="0.25">
      <c r="A300" s="260" t="s">
        <v>663</v>
      </c>
      <c r="B300" s="231" t="s">
        <v>74</v>
      </c>
      <c r="C300" s="232" t="s">
        <v>519</v>
      </c>
      <c r="D300" s="233" t="s">
        <v>508</v>
      </c>
      <c r="E300" s="233" t="s">
        <v>309</v>
      </c>
      <c r="F300" s="233" t="s">
        <v>309</v>
      </c>
      <c r="G300" s="233" t="s">
        <v>133</v>
      </c>
      <c r="H300" s="234" t="s">
        <v>242</v>
      </c>
      <c r="I300" s="233" t="s">
        <v>309</v>
      </c>
      <c r="J300" s="233" t="s">
        <v>309</v>
      </c>
      <c r="K300" s="235" t="s">
        <v>572</v>
      </c>
      <c r="L300" s="235" t="s">
        <v>582</v>
      </c>
      <c r="M300" s="230" t="str">
        <f>Liquids!$C$32&amp;" for "&amp;Liquids!$C$70&amp;" "&amp;Liquids!$C$53&amp;" to be delivered on the basis of "&amp;Liquids!$C$46&amp;" at the "&amp;Liquids!$C$39&amp;" for "&amp;Liquids!$C$80&amp;"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0" s="228"/>
      <c r="O300" s="228"/>
      <c r="P300" s="228"/>
      <c r="Q300" s="228"/>
      <c r="R300" s="228"/>
      <c r="S300" s="228"/>
      <c r="T300" s="228"/>
      <c r="U300" s="228"/>
      <c r="V300" s="228"/>
      <c r="W300" s="228"/>
      <c r="X300" s="228"/>
      <c r="Y300" s="228"/>
      <c r="Z300" s="228"/>
      <c r="AA300" s="228"/>
      <c r="AB300" s="228"/>
      <c r="AC300" s="228"/>
      <c r="AD300" s="228"/>
      <c r="AE300" s="228"/>
      <c r="AF300" s="228"/>
      <c r="AG300" s="228"/>
      <c r="AH300" s="228"/>
      <c r="AI300" s="228"/>
      <c r="AJ300" s="228"/>
      <c r="AK300" s="228"/>
      <c r="AL300" s="228"/>
      <c r="AM300" s="228"/>
      <c r="AN300" s="228"/>
      <c r="AO300" s="228"/>
      <c r="AP300" s="228"/>
      <c r="AQ300" s="228"/>
      <c r="AR300" s="228"/>
      <c r="AS300" s="228"/>
      <c r="AT300" s="228"/>
      <c r="AU300" s="228"/>
      <c r="AV300" s="228"/>
      <c r="AW300" s="228"/>
      <c r="AX300" s="228"/>
      <c r="AY300" s="228"/>
      <c r="AZ300" s="228"/>
      <c r="BA300" s="228"/>
      <c r="BB300" s="228"/>
      <c r="BC300" s="228"/>
    </row>
    <row r="301" spans="1:55" s="253" customFormat="1" ht="52.8" x14ac:dyDescent="0.25">
      <c r="A301" s="319" t="s">
        <v>663</v>
      </c>
      <c r="B301" s="257" t="s">
        <v>263</v>
      </c>
      <c r="C301" s="226" t="s">
        <v>519</v>
      </c>
      <c r="D301" s="227" t="s">
        <v>70</v>
      </c>
      <c r="E301" s="227" t="s">
        <v>309</v>
      </c>
      <c r="F301" s="227" t="s">
        <v>309</v>
      </c>
      <c r="G301" s="227" t="s">
        <v>136</v>
      </c>
      <c r="H301" s="228" t="s">
        <v>511</v>
      </c>
      <c r="I301" s="227" t="s">
        <v>309</v>
      </c>
      <c r="J301" s="227" t="s">
        <v>309</v>
      </c>
      <c r="K301" s="229" t="s">
        <v>572</v>
      </c>
      <c r="L301" s="229" t="s">
        <v>171</v>
      </c>
      <c r="M301" s="258" t="str">
        <f>Liquids!$C$33&amp;" for "&amp;Liquids!$C$64&amp;" for "&amp;Liquids!$C$78&amp;"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1" s="228"/>
      <c r="O301" s="228"/>
      <c r="P301" s="228"/>
      <c r="Q301" s="228"/>
      <c r="R301" s="228"/>
      <c r="S301" s="228"/>
      <c r="T301" s="228"/>
      <c r="U301" s="228"/>
      <c r="V301" s="228"/>
      <c r="W301" s="228"/>
      <c r="X301" s="228"/>
      <c r="Y301" s="228"/>
      <c r="Z301" s="228"/>
      <c r="AA301" s="228"/>
      <c r="AB301" s="228"/>
      <c r="AC301" s="228"/>
      <c r="AD301" s="228"/>
      <c r="AE301" s="228"/>
      <c r="AF301" s="228"/>
      <c r="AG301" s="228"/>
      <c r="AH301" s="228"/>
      <c r="AI301" s="228"/>
      <c r="AJ301" s="228"/>
      <c r="AK301" s="228"/>
      <c r="AL301" s="228"/>
      <c r="AM301" s="228"/>
      <c r="AN301" s="228"/>
      <c r="AO301" s="228"/>
      <c r="AP301" s="228"/>
      <c r="AQ301" s="228"/>
      <c r="AR301" s="228"/>
      <c r="AS301" s="228"/>
      <c r="AT301" s="228"/>
      <c r="AU301" s="228"/>
      <c r="AV301" s="228"/>
      <c r="AW301" s="228"/>
      <c r="AX301" s="228"/>
      <c r="AY301" s="228"/>
      <c r="AZ301" s="228"/>
      <c r="BA301" s="228"/>
      <c r="BB301" s="228"/>
      <c r="BC301" s="228"/>
    </row>
    <row r="302" spans="1:55" s="253" customFormat="1" ht="52.8" x14ac:dyDescent="0.25">
      <c r="A302" s="319" t="s">
        <v>663</v>
      </c>
      <c r="B302" s="257" t="s">
        <v>263</v>
      </c>
      <c r="C302" s="226" t="s">
        <v>519</v>
      </c>
      <c r="D302" s="227" t="s">
        <v>70</v>
      </c>
      <c r="E302" s="227" t="s">
        <v>309</v>
      </c>
      <c r="F302" s="227" t="s">
        <v>309</v>
      </c>
      <c r="G302" s="227" t="s">
        <v>137</v>
      </c>
      <c r="H302" s="228" t="s">
        <v>511</v>
      </c>
      <c r="I302" s="227" t="s">
        <v>309</v>
      </c>
      <c r="J302" s="227" t="s">
        <v>309</v>
      </c>
      <c r="K302" s="229" t="s">
        <v>572</v>
      </c>
      <c r="L302" s="229" t="s">
        <v>171</v>
      </c>
      <c r="M302" s="258" t="str">
        <f>Liquids!$C$33&amp;" for "&amp;Liquids!$C$64&amp;" for "&amp;Liquids!$C$79&amp;"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2" s="228"/>
      <c r="O302" s="228"/>
      <c r="P302" s="228"/>
      <c r="Q302" s="228"/>
      <c r="R302" s="228"/>
      <c r="S302" s="228"/>
      <c r="T302" s="228"/>
      <c r="U302" s="228"/>
      <c r="V302" s="228"/>
      <c r="W302" s="228"/>
      <c r="X302" s="228"/>
      <c r="Y302" s="228"/>
      <c r="Z302" s="228"/>
      <c r="AA302" s="228"/>
      <c r="AB302" s="228"/>
      <c r="AC302" s="228"/>
      <c r="AD302" s="228"/>
      <c r="AE302" s="228"/>
      <c r="AF302" s="228"/>
      <c r="AG302" s="228"/>
      <c r="AH302" s="228"/>
      <c r="AI302" s="228"/>
      <c r="AJ302" s="228"/>
      <c r="AK302" s="228"/>
      <c r="AL302" s="228"/>
      <c r="AM302" s="228"/>
      <c r="AN302" s="228"/>
      <c r="AO302" s="228"/>
      <c r="AP302" s="228"/>
      <c r="AQ302" s="228"/>
      <c r="AR302" s="228"/>
      <c r="AS302" s="228"/>
      <c r="AT302" s="228"/>
      <c r="AU302" s="228"/>
      <c r="AV302" s="228"/>
      <c r="AW302" s="228"/>
      <c r="AX302" s="228"/>
      <c r="AY302" s="228"/>
      <c r="AZ302" s="228"/>
      <c r="BA302" s="228"/>
      <c r="BB302" s="228"/>
      <c r="BC302" s="228"/>
    </row>
    <row r="303" spans="1:55" s="253" customFormat="1" ht="52.8" x14ac:dyDescent="0.25">
      <c r="A303" s="260" t="s">
        <v>663</v>
      </c>
      <c r="B303" s="259" t="s">
        <v>263</v>
      </c>
      <c r="C303" s="232" t="s">
        <v>519</v>
      </c>
      <c r="D303" s="233" t="s">
        <v>70</v>
      </c>
      <c r="E303" s="233" t="s">
        <v>309</v>
      </c>
      <c r="F303" s="233" t="s">
        <v>309</v>
      </c>
      <c r="G303" s="233" t="s">
        <v>133</v>
      </c>
      <c r="H303" s="234" t="s">
        <v>511</v>
      </c>
      <c r="I303" s="233" t="s">
        <v>309</v>
      </c>
      <c r="J303" s="233" t="s">
        <v>309</v>
      </c>
      <c r="K303" s="235" t="s">
        <v>572</v>
      </c>
      <c r="L303" s="260" t="s">
        <v>171</v>
      </c>
      <c r="M303" s="258" t="str">
        <f>Liquids!$C$33&amp;" for "&amp;Liquids!$C$64&amp;" for "&amp;Liquids!$C$80&amp;"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3" s="228"/>
      <c r="O303" s="228"/>
      <c r="P303" s="228"/>
      <c r="Q303" s="228"/>
      <c r="R303" s="228"/>
      <c r="S303" s="228"/>
      <c r="T303" s="228"/>
      <c r="U303" s="228"/>
      <c r="V303" s="228"/>
      <c r="W303" s="228"/>
      <c r="X303" s="228"/>
      <c r="Y303" s="228"/>
      <c r="Z303" s="228"/>
      <c r="AA303" s="228"/>
      <c r="AB303" s="228"/>
      <c r="AC303" s="228"/>
      <c r="AD303" s="228"/>
      <c r="AE303" s="228"/>
      <c r="AF303" s="228"/>
      <c r="AG303" s="228"/>
      <c r="AH303" s="228"/>
      <c r="AI303" s="228"/>
      <c r="AJ303" s="228"/>
      <c r="AK303" s="228"/>
      <c r="AL303" s="228"/>
      <c r="AM303" s="228"/>
      <c r="AN303" s="228"/>
      <c r="AO303" s="228"/>
      <c r="AP303" s="228"/>
      <c r="AQ303" s="228"/>
      <c r="AR303" s="228"/>
      <c r="AS303" s="228"/>
      <c r="AT303" s="228"/>
      <c r="AU303" s="228"/>
      <c r="AV303" s="228"/>
      <c r="AW303" s="228"/>
      <c r="AX303" s="228"/>
      <c r="AY303" s="228"/>
      <c r="AZ303" s="228"/>
      <c r="BA303" s="228"/>
      <c r="BB303" s="228"/>
      <c r="BC303" s="228"/>
    </row>
    <row r="304" spans="1:55" s="253" customFormat="1" ht="39.6" x14ac:dyDescent="0.25">
      <c r="A304" s="319" t="s">
        <v>663</v>
      </c>
      <c r="B304" s="225" t="s">
        <v>75</v>
      </c>
      <c r="C304" s="226" t="s">
        <v>520</v>
      </c>
      <c r="D304" s="227" t="s">
        <v>290</v>
      </c>
      <c r="E304" s="227" t="s">
        <v>309</v>
      </c>
      <c r="F304" s="227" t="s">
        <v>309</v>
      </c>
      <c r="G304" s="227" t="s">
        <v>76</v>
      </c>
      <c r="H304" s="226" t="s">
        <v>616</v>
      </c>
      <c r="I304" s="227" t="s">
        <v>309</v>
      </c>
      <c r="J304" s="227" t="s">
        <v>309</v>
      </c>
      <c r="K304" s="229" t="s">
        <v>337</v>
      </c>
      <c r="L304" s="229" t="s">
        <v>582</v>
      </c>
      <c r="M304" s="258" t="str">
        <f>Liquids!$C$34&amp;" for "&amp;Liquids!$C$66&amp;" to be delivered on the basis of "&amp;Liquids!$C$46&amp;" at "&amp;Liquids!$C$39&amp;" for "&amp;Liquids!$C$81&amp;" settled in "&amp;UKGas!$D$70&amp;"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4" s="228"/>
      <c r="O304" s="228"/>
      <c r="P304" s="228"/>
      <c r="Q304" s="228"/>
      <c r="R304" s="228"/>
      <c r="S304" s="228"/>
      <c r="T304" s="228"/>
      <c r="U304" s="228"/>
      <c r="V304" s="228"/>
      <c r="W304" s="228"/>
      <c r="X304" s="228"/>
      <c r="Y304" s="228"/>
      <c r="Z304" s="228"/>
      <c r="AA304" s="228"/>
      <c r="AB304" s="228"/>
      <c r="AC304" s="228"/>
      <c r="AD304" s="228"/>
      <c r="AE304" s="228"/>
      <c r="AF304" s="228"/>
      <c r="AG304" s="228"/>
      <c r="AH304" s="228"/>
      <c r="AI304" s="228"/>
      <c r="AJ304" s="228"/>
      <c r="AK304" s="228"/>
      <c r="AL304" s="228"/>
      <c r="AM304" s="228"/>
      <c r="AN304" s="228"/>
      <c r="AO304" s="228"/>
      <c r="AP304" s="228"/>
      <c r="AQ304" s="228"/>
      <c r="AR304" s="228"/>
      <c r="AS304" s="228"/>
      <c r="AT304" s="228"/>
      <c r="AU304" s="228"/>
      <c r="AV304" s="228"/>
      <c r="AW304" s="228"/>
      <c r="AX304" s="228"/>
      <c r="AY304" s="228"/>
      <c r="AZ304" s="228"/>
      <c r="BA304" s="228"/>
      <c r="BB304" s="228"/>
      <c r="BC304" s="228"/>
    </row>
    <row r="305" spans="1:55" s="253" customFormat="1" ht="39.6" x14ac:dyDescent="0.25">
      <c r="A305" s="319" t="s">
        <v>663</v>
      </c>
      <c r="B305" s="225" t="s">
        <v>77</v>
      </c>
      <c r="C305" s="226" t="s">
        <v>520</v>
      </c>
      <c r="D305" s="227" t="s">
        <v>290</v>
      </c>
      <c r="E305" s="227" t="s">
        <v>309</v>
      </c>
      <c r="F305" s="227" t="s">
        <v>309</v>
      </c>
      <c r="G305" s="227" t="s">
        <v>76</v>
      </c>
      <c r="H305" s="226" t="s">
        <v>243</v>
      </c>
      <c r="I305" s="227" t="s">
        <v>309</v>
      </c>
      <c r="J305" s="227" t="s">
        <v>309</v>
      </c>
      <c r="K305" s="255" t="s">
        <v>343</v>
      </c>
      <c r="L305" s="229" t="s">
        <v>582</v>
      </c>
      <c r="M305" s="258"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5" s="228"/>
      <c r="O305" s="228"/>
      <c r="P305" s="228"/>
      <c r="Q305" s="228"/>
      <c r="R305" s="228"/>
      <c r="S305" s="228"/>
      <c r="T305" s="228"/>
      <c r="U305" s="228"/>
      <c r="V305" s="228"/>
      <c r="W305" s="228"/>
      <c r="X305" s="228"/>
      <c r="Y305" s="228"/>
      <c r="Z305" s="228"/>
      <c r="AA305" s="228"/>
      <c r="AB305" s="228"/>
      <c r="AC305" s="228"/>
      <c r="AD305" s="228"/>
      <c r="AE305" s="228"/>
      <c r="AF305" s="228"/>
      <c r="AG305" s="228"/>
      <c r="AH305" s="228"/>
      <c r="AI305" s="228"/>
      <c r="AJ305" s="228"/>
      <c r="AK305" s="228"/>
      <c r="AL305" s="228"/>
      <c r="AM305" s="228"/>
      <c r="AN305" s="228"/>
      <c r="AO305" s="228"/>
      <c r="AP305" s="228"/>
      <c r="AQ305" s="228"/>
      <c r="AR305" s="228"/>
      <c r="AS305" s="228"/>
      <c r="AT305" s="228"/>
      <c r="AU305" s="228"/>
      <c r="AV305" s="228"/>
      <c r="AW305" s="228"/>
      <c r="AX305" s="228"/>
      <c r="AY305" s="228"/>
      <c r="AZ305" s="228"/>
      <c r="BA305" s="228"/>
      <c r="BB305" s="228"/>
      <c r="BC305" s="228"/>
    </row>
    <row r="306" spans="1:55" s="253" customFormat="1" ht="39.6" x14ac:dyDescent="0.25">
      <c r="A306" s="319" t="s">
        <v>663</v>
      </c>
      <c r="B306" s="225" t="s">
        <v>78</v>
      </c>
      <c r="C306" s="226" t="s">
        <v>520</v>
      </c>
      <c r="D306" s="227" t="s">
        <v>290</v>
      </c>
      <c r="E306" s="227" t="s">
        <v>309</v>
      </c>
      <c r="F306" s="227" t="s">
        <v>309</v>
      </c>
      <c r="G306" s="227" t="s">
        <v>76</v>
      </c>
      <c r="H306" s="226" t="s">
        <v>243</v>
      </c>
      <c r="I306" s="227" t="s">
        <v>309</v>
      </c>
      <c r="J306" s="227" t="s">
        <v>309</v>
      </c>
      <c r="K306" s="255" t="s">
        <v>342</v>
      </c>
      <c r="L306" s="229" t="s">
        <v>582</v>
      </c>
      <c r="M306" s="258"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6" s="228"/>
      <c r="O306" s="228"/>
      <c r="P306" s="228"/>
      <c r="Q306" s="228"/>
      <c r="R306" s="228"/>
      <c r="S306" s="228"/>
      <c r="T306" s="228"/>
      <c r="U306" s="228"/>
      <c r="V306" s="228"/>
      <c r="W306" s="228"/>
      <c r="X306" s="228"/>
      <c r="Y306" s="228"/>
      <c r="Z306" s="228"/>
      <c r="AA306" s="228"/>
      <c r="AB306" s="228"/>
      <c r="AC306" s="228"/>
      <c r="AD306" s="228"/>
      <c r="AE306" s="228"/>
      <c r="AF306" s="228"/>
      <c r="AG306" s="228"/>
      <c r="AH306" s="228"/>
      <c r="AI306" s="228"/>
      <c r="AJ306" s="228"/>
      <c r="AK306" s="228"/>
      <c r="AL306" s="228"/>
      <c r="AM306" s="228"/>
      <c r="AN306" s="228"/>
      <c r="AO306" s="228"/>
      <c r="AP306" s="228"/>
      <c r="AQ306" s="228"/>
      <c r="AR306" s="228"/>
      <c r="AS306" s="228"/>
      <c r="AT306" s="228"/>
      <c r="AU306" s="228"/>
      <c r="AV306" s="228"/>
      <c r="AW306" s="228"/>
      <c r="AX306" s="228"/>
      <c r="AY306" s="228"/>
      <c r="AZ306" s="228"/>
      <c r="BA306" s="228"/>
      <c r="BB306" s="228"/>
      <c r="BC306" s="228"/>
    </row>
    <row r="307" spans="1:55" s="253" customFormat="1" ht="39.6" x14ac:dyDescent="0.25">
      <c r="A307" s="319" t="s">
        <v>663</v>
      </c>
      <c r="B307" s="225" t="s">
        <v>79</v>
      </c>
      <c r="C307" s="226" t="s">
        <v>520</v>
      </c>
      <c r="D307" s="227" t="s">
        <v>290</v>
      </c>
      <c r="E307" s="227" t="s">
        <v>309</v>
      </c>
      <c r="F307" s="227" t="s">
        <v>309</v>
      </c>
      <c r="G307" s="227" t="s">
        <v>76</v>
      </c>
      <c r="H307" s="228" t="s">
        <v>259</v>
      </c>
      <c r="I307" s="227" t="s">
        <v>309</v>
      </c>
      <c r="J307" s="227" t="s">
        <v>309</v>
      </c>
      <c r="K307" s="255" t="s">
        <v>341</v>
      </c>
      <c r="L307" s="229" t="s">
        <v>582</v>
      </c>
      <c r="M307" s="258"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7" s="228"/>
      <c r="O307" s="228"/>
      <c r="P307" s="228"/>
      <c r="Q307" s="228"/>
      <c r="R307" s="228"/>
      <c r="S307" s="228"/>
      <c r="T307" s="228"/>
      <c r="U307" s="228"/>
      <c r="V307" s="228"/>
      <c r="W307" s="228"/>
      <c r="X307" s="228"/>
      <c r="Y307" s="228"/>
      <c r="Z307" s="228"/>
      <c r="AA307" s="228"/>
      <c r="AB307" s="228"/>
      <c r="AC307" s="228"/>
      <c r="AD307" s="228"/>
      <c r="AE307" s="228"/>
      <c r="AF307" s="228"/>
      <c r="AG307" s="228"/>
      <c r="AH307" s="228"/>
      <c r="AI307" s="228"/>
      <c r="AJ307" s="228"/>
      <c r="AK307" s="228"/>
      <c r="AL307" s="228"/>
      <c r="AM307" s="228"/>
      <c r="AN307" s="228"/>
      <c r="AO307" s="228"/>
      <c r="AP307" s="228"/>
      <c r="AQ307" s="228"/>
      <c r="AR307" s="228"/>
      <c r="AS307" s="228"/>
      <c r="AT307" s="228"/>
      <c r="AU307" s="228"/>
      <c r="AV307" s="228"/>
      <c r="AW307" s="228"/>
      <c r="AX307" s="228"/>
      <c r="AY307" s="228"/>
      <c r="AZ307" s="228"/>
      <c r="BA307" s="228"/>
      <c r="BB307" s="228"/>
      <c r="BC307" s="228"/>
    </row>
    <row r="308" spans="1:55" s="253" customFormat="1" ht="52.8" x14ac:dyDescent="0.25">
      <c r="A308" s="319" t="s">
        <v>663</v>
      </c>
      <c r="B308" s="225" t="s">
        <v>79</v>
      </c>
      <c r="C308" s="226" t="s">
        <v>520</v>
      </c>
      <c r="D308" s="227" t="s">
        <v>290</v>
      </c>
      <c r="E308" s="227" t="s">
        <v>309</v>
      </c>
      <c r="F308" s="227" t="s">
        <v>309</v>
      </c>
      <c r="G308" s="227" t="s">
        <v>76</v>
      </c>
      <c r="H308" s="226" t="s">
        <v>243</v>
      </c>
      <c r="I308" s="227" t="s">
        <v>309</v>
      </c>
      <c r="J308" s="227" t="s">
        <v>309</v>
      </c>
      <c r="K308" s="255" t="s">
        <v>340</v>
      </c>
      <c r="L308" s="229" t="s">
        <v>582</v>
      </c>
      <c r="M308" s="258"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8" s="228"/>
      <c r="O308" s="228"/>
      <c r="P308" s="228"/>
      <c r="Q308" s="228"/>
      <c r="R308" s="228"/>
      <c r="S308" s="228"/>
      <c r="T308" s="228"/>
      <c r="U308" s="228"/>
      <c r="V308" s="228"/>
      <c r="W308" s="228"/>
      <c r="X308" s="228"/>
      <c r="Y308" s="228"/>
      <c r="Z308" s="228"/>
      <c r="AA308" s="228"/>
      <c r="AB308" s="228"/>
      <c r="AC308" s="228"/>
      <c r="AD308" s="228"/>
      <c r="AE308" s="228"/>
      <c r="AF308" s="228"/>
      <c r="AG308" s="228"/>
      <c r="AH308" s="228"/>
      <c r="AI308" s="228"/>
      <c r="AJ308" s="228"/>
      <c r="AK308" s="228"/>
      <c r="AL308" s="228"/>
      <c r="AM308" s="228"/>
      <c r="AN308" s="228"/>
      <c r="AO308" s="228"/>
      <c r="AP308" s="228"/>
      <c r="AQ308" s="228"/>
      <c r="AR308" s="228"/>
      <c r="AS308" s="228"/>
      <c r="AT308" s="228"/>
      <c r="AU308" s="228"/>
      <c r="AV308" s="228"/>
      <c r="AW308" s="228"/>
      <c r="AX308" s="228"/>
      <c r="AY308" s="228"/>
      <c r="AZ308" s="228"/>
      <c r="BA308" s="228"/>
      <c r="BB308" s="228"/>
      <c r="BC308" s="228"/>
    </row>
    <row r="309" spans="1:55" s="253" customFormat="1" ht="52.8" x14ac:dyDescent="0.25">
      <c r="A309" s="319" t="s">
        <v>663</v>
      </c>
      <c r="B309" s="225" t="s">
        <v>80</v>
      </c>
      <c r="C309" s="226" t="s">
        <v>520</v>
      </c>
      <c r="D309" s="227" t="s">
        <v>290</v>
      </c>
      <c r="E309" s="227" t="s">
        <v>309</v>
      </c>
      <c r="F309" s="227" t="s">
        <v>309</v>
      </c>
      <c r="G309" s="227" t="s">
        <v>76</v>
      </c>
      <c r="H309" s="226" t="s">
        <v>243</v>
      </c>
      <c r="I309" s="227" t="s">
        <v>309</v>
      </c>
      <c r="J309" s="227" t="s">
        <v>309</v>
      </c>
      <c r="K309" s="255" t="s">
        <v>339</v>
      </c>
      <c r="L309" s="229" t="s">
        <v>582</v>
      </c>
      <c r="M309" s="258"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09" s="228"/>
      <c r="O309" s="228"/>
      <c r="P309" s="228"/>
      <c r="Q309" s="228"/>
      <c r="R309" s="228"/>
      <c r="S309" s="228"/>
      <c r="T309" s="228"/>
      <c r="U309" s="228"/>
      <c r="V309" s="228"/>
      <c r="W309" s="228"/>
      <c r="X309" s="228"/>
      <c r="Y309" s="228"/>
      <c r="Z309" s="228"/>
      <c r="AA309" s="228"/>
      <c r="AB309" s="228"/>
      <c r="AC309" s="228"/>
      <c r="AD309" s="228"/>
      <c r="AE309" s="228"/>
      <c r="AF309" s="228"/>
      <c r="AG309" s="228"/>
      <c r="AH309" s="228"/>
      <c r="AI309" s="228"/>
      <c r="AJ309" s="228"/>
      <c r="AK309" s="228"/>
      <c r="AL309" s="228"/>
      <c r="AM309" s="228"/>
      <c r="AN309" s="228"/>
      <c r="AO309" s="228"/>
      <c r="AP309" s="228"/>
      <c r="AQ309" s="228"/>
      <c r="AR309" s="228"/>
      <c r="AS309" s="228"/>
      <c r="AT309" s="228"/>
      <c r="AU309" s="228"/>
      <c r="AV309" s="228"/>
      <c r="AW309" s="228"/>
      <c r="AX309" s="228"/>
      <c r="AY309" s="228"/>
      <c r="AZ309" s="228"/>
      <c r="BA309" s="228"/>
      <c r="BB309" s="228"/>
      <c r="BC309" s="228"/>
    </row>
    <row r="310" spans="1:55" s="253" customFormat="1" ht="40.200000000000003" thickBot="1" x14ac:dyDescent="0.3">
      <c r="A310" s="264" t="s">
        <v>663</v>
      </c>
      <c r="B310" s="261" t="s">
        <v>81</v>
      </c>
      <c r="C310" s="262" t="s">
        <v>520</v>
      </c>
      <c r="D310" s="263" t="s">
        <v>290</v>
      </c>
      <c r="E310" s="263" t="s">
        <v>309</v>
      </c>
      <c r="F310" s="263" t="s">
        <v>309</v>
      </c>
      <c r="G310" s="263" t="s">
        <v>76</v>
      </c>
      <c r="H310" s="262" t="s">
        <v>262</v>
      </c>
      <c r="I310" s="263" t="s">
        <v>309</v>
      </c>
      <c r="J310" s="263" t="s">
        <v>309</v>
      </c>
      <c r="K310" s="229" t="s">
        <v>338</v>
      </c>
      <c r="L310" s="264" t="s">
        <v>582</v>
      </c>
      <c r="M310" s="258"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0" s="228"/>
      <c r="O310" s="228"/>
      <c r="P310" s="228"/>
      <c r="Q310" s="228"/>
      <c r="R310" s="228"/>
      <c r="S310" s="228"/>
      <c r="T310" s="228"/>
      <c r="U310" s="228"/>
      <c r="V310" s="228"/>
      <c r="W310" s="228"/>
      <c r="X310" s="228"/>
      <c r="Y310" s="228"/>
      <c r="Z310" s="228"/>
      <c r="AA310" s="228"/>
      <c r="AB310" s="228"/>
      <c r="AC310" s="228"/>
      <c r="AD310" s="228"/>
      <c r="AE310" s="228"/>
      <c r="AF310" s="228"/>
      <c r="AG310" s="228"/>
      <c r="AH310" s="228"/>
      <c r="AI310" s="228"/>
      <c r="AJ310" s="228"/>
      <c r="AK310" s="228"/>
      <c r="AL310" s="228"/>
      <c r="AM310" s="228"/>
      <c r="AN310" s="228"/>
      <c r="AO310" s="228"/>
      <c r="AP310" s="228"/>
      <c r="AQ310" s="228"/>
      <c r="AR310" s="228"/>
      <c r="AS310" s="228"/>
      <c r="AT310" s="228"/>
      <c r="AU310" s="228"/>
      <c r="AV310" s="228"/>
      <c r="AW310" s="228"/>
      <c r="AX310" s="228"/>
      <c r="AY310" s="228"/>
      <c r="AZ310" s="228"/>
      <c r="BA310" s="228"/>
      <c r="BB310" s="228"/>
      <c r="BC310" s="228"/>
    </row>
    <row r="311" spans="1:55" ht="66" x14ac:dyDescent="0.25">
      <c r="A311" s="207" t="s">
        <v>160</v>
      </c>
      <c r="B311" s="146" t="s">
        <v>217</v>
      </c>
      <c r="C311" s="163" t="s">
        <v>519</v>
      </c>
      <c r="D311" s="146" t="s">
        <v>508</v>
      </c>
      <c r="E311" s="146" t="s">
        <v>309</v>
      </c>
      <c r="F311" s="146" t="s">
        <v>309</v>
      </c>
      <c r="G311" s="190" t="s">
        <v>153</v>
      </c>
      <c r="H311" s="215" t="s">
        <v>53</v>
      </c>
      <c r="I311" s="186" t="s">
        <v>309</v>
      </c>
      <c r="J311" s="217" t="s">
        <v>52</v>
      </c>
      <c r="K311" s="219" t="s">
        <v>51</v>
      </c>
      <c r="L311" s="214" t="s">
        <v>581</v>
      </c>
      <c r="M311" s="175" t="str">
        <f>CONCATENATE(NordicPower!$C$52, " ",NordicPower!$C$29,", for ",NordicPower!$C$18, " for ",NordicPower!$C$37, " and settled in ",ContPower!$C$75, " per ", ContPower!$C$80,".")</f>
        <v>An agreement whereby a floating price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2" spans="1:55" ht="66" x14ac:dyDescent="0.25">
      <c r="A312" s="207" t="s">
        <v>160</v>
      </c>
      <c r="B312" s="146" t="s">
        <v>217</v>
      </c>
      <c r="C312" s="163" t="s">
        <v>519</v>
      </c>
      <c r="D312" s="146" t="s">
        <v>508</v>
      </c>
      <c r="E312" s="146" t="s">
        <v>309</v>
      </c>
      <c r="F312" s="146" t="s">
        <v>309</v>
      </c>
      <c r="G312" s="190" t="s">
        <v>154</v>
      </c>
      <c r="H312" s="162" t="s">
        <v>54</v>
      </c>
      <c r="I312" s="183" t="s">
        <v>309</v>
      </c>
      <c r="J312" s="220" t="s">
        <v>55</v>
      </c>
      <c r="K312" s="219" t="s">
        <v>51</v>
      </c>
      <c r="L312" s="214" t="s">
        <v>581</v>
      </c>
      <c r="M312" s="175" t="str">
        <f>CONCATENATE(NordicPower!$C$52, " ",NordicPower!$C$30,", for ",NordicPower!$C$19, " for ",NordicPower!$C$38, " and settled in ",ContPower!$C$75, " per ", ContPower!$C$80,".")</f>
        <v>An agreement whereby a floating price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13" spans="1:55" ht="66" x14ac:dyDescent="0.25">
      <c r="A313" s="209" t="s">
        <v>160</v>
      </c>
      <c r="B313" s="146" t="s">
        <v>217</v>
      </c>
      <c r="C313" s="163" t="s">
        <v>519</v>
      </c>
      <c r="D313" s="146" t="s">
        <v>508</v>
      </c>
      <c r="E313" s="146" t="s">
        <v>309</v>
      </c>
      <c r="F313" s="146" t="s">
        <v>309</v>
      </c>
      <c r="G313" s="190" t="s">
        <v>155</v>
      </c>
      <c r="H313" s="162" t="s">
        <v>57</v>
      </c>
      <c r="I313" s="183" t="s">
        <v>309</v>
      </c>
      <c r="J313" s="220" t="s">
        <v>56</v>
      </c>
      <c r="K313" s="219" t="s">
        <v>51</v>
      </c>
      <c r="L313" s="214" t="s">
        <v>581</v>
      </c>
      <c r="M313" s="175" t="str">
        <f>CONCATENATE(NordicPower!$C$52, " ",NordicPower!$C$31,", for ",NordicPower!$C$20, " for ",NordicPower!$C$39, " and settled in ",ContPower!$C$75, " per ", ContPower!$C$80,".")</f>
        <v>An agreement whereby a floating price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14" spans="1:55" ht="66" x14ac:dyDescent="0.25">
      <c r="A314" s="209" t="s">
        <v>160</v>
      </c>
      <c r="B314" s="146" t="s">
        <v>217</v>
      </c>
      <c r="C314" s="163" t="s">
        <v>519</v>
      </c>
      <c r="D314" s="146" t="s">
        <v>508</v>
      </c>
      <c r="E314" s="146" t="s">
        <v>309</v>
      </c>
      <c r="F314" s="146" t="s">
        <v>309</v>
      </c>
      <c r="G314" s="190" t="s">
        <v>156</v>
      </c>
      <c r="H314" s="162" t="s">
        <v>58</v>
      </c>
      <c r="I314" s="183" t="s">
        <v>309</v>
      </c>
      <c r="J314" s="217" t="s">
        <v>52</v>
      </c>
      <c r="K314" s="219" t="s">
        <v>51</v>
      </c>
      <c r="L314" s="214" t="s">
        <v>581</v>
      </c>
      <c r="M314" s="175" t="str">
        <f>CONCATENATE(NordicPower!$C$52, " ",NordicPower!$C$32,", for ",NordicPower!$C$21, " for ",NordicPower!$C$37, " and settled in ",ContPower!$C$75, " per ", ContPower!$C$80,".")</f>
        <v>An agreement whereby a floating price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5" spans="1:55" ht="66" x14ac:dyDescent="0.25">
      <c r="A315" s="209" t="s">
        <v>160</v>
      </c>
      <c r="B315" s="146" t="s">
        <v>217</v>
      </c>
      <c r="C315" s="163" t="s">
        <v>519</v>
      </c>
      <c r="D315" s="146" t="s">
        <v>508</v>
      </c>
      <c r="E315" s="146" t="s">
        <v>309</v>
      </c>
      <c r="F315" s="146" t="s">
        <v>309</v>
      </c>
      <c r="G315" s="190" t="s">
        <v>157</v>
      </c>
      <c r="H315" s="162" t="s">
        <v>59</v>
      </c>
      <c r="I315" s="183" t="s">
        <v>309</v>
      </c>
      <c r="J315" s="220" t="s">
        <v>55</v>
      </c>
      <c r="K315" s="219" t="s">
        <v>51</v>
      </c>
      <c r="L315" s="214" t="s">
        <v>581</v>
      </c>
      <c r="M315" s="175" t="str">
        <f>CONCATENATE(NordicPower!$C$52, " ",NordicPower!$C$33,", for ",NordicPower!$C$23, " for ",NordicPower!$C$38, " and settled in ",ContPower!$C$75, " per ", ContPower!$C$80,".")</f>
        <v>An agreement whereby a floating price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16" spans="1:55" ht="66" x14ac:dyDescent="0.25">
      <c r="A316" s="209" t="s">
        <v>160</v>
      </c>
      <c r="B316" s="146" t="s">
        <v>217</v>
      </c>
      <c r="C316" s="163" t="s">
        <v>519</v>
      </c>
      <c r="D316" s="146" t="s">
        <v>508</v>
      </c>
      <c r="E316" s="146" t="s">
        <v>309</v>
      </c>
      <c r="F316" s="146" t="s">
        <v>309</v>
      </c>
      <c r="G316" s="187" t="s">
        <v>158</v>
      </c>
      <c r="H316" s="215" t="s">
        <v>53</v>
      </c>
      <c r="I316" s="183" t="s">
        <v>309</v>
      </c>
      <c r="J316" s="220" t="s">
        <v>56</v>
      </c>
      <c r="K316" s="219" t="s">
        <v>51</v>
      </c>
      <c r="L316" s="214" t="s">
        <v>581</v>
      </c>
      <c r="M316" s="175" t="str">
        <f>CONCATENATE(NordicPower!$C$52, " ",NordicPower!$C$29,", for ",NordicPower!$C$22, " for ",NordicPower!$C$39, " and settled in ",ContPower!$C$75, " per ", ContPower!$C$80,".")</f>
        <v>An agreement whereby a floating price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17" spans="1:55" ht="66.599999999999994" thickBot="1" x14ac:dyDescent="0.3">
      <c r="A317" s="210" t="s">
        <v>160</v>
      </c>
      <c r="B317" s="175" t="s">
        <v>217</v>
      </c>
      <c r="C317" s="178" t="s">
        <v>519</v>
      </c>
      <c r="D317" s="175" t="s">
        <v>508</v>
      </c>
      <c r="E317" s="175" t="s">
        <v>309</v>
      </c>
      <c r="F317" s="175" t="s">
        <v>309</v>
      </c>
      <c r="G317" s="188" t="s">
        <v>159</v>
      </c>
      <c r="H317" s="185" t="s">
        <v>54</v>
      </c>
      <c r="I317" s="185" t="s">
        <v>309</v>
      </c>
      <c r="J317" s="221" t="s">
        <v>52</v>
      </c>
      <c r="K317" s="222" t="s">
        <v>51</v>
      </c>
      <c r="L317" s="218" t="s">
        <v>581</v>
      </c>
      <c r="M317" s="175" t="str">
        <f>CONCATENATE(NordicPower!$C$52, " ",NordicPower!$C$30,", for ",NordicPower!$C$25, " for ",NordicPower!$C$37, " and settled in ",ContPower!$C$75, " per ", ContPower!$C$80,".")</f>
        <v>An agreement whereby a floating price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8" spans="1:55" ht="66" x14ac:dyDescent="0.25">
      <c r="A318" s="207" t="s">
        <v>160</v>
      </c>
      <c r="B318" s="146" t="s">
        <v>217</v>
      </c>
      <c r="C318" s="163" t="s">
        <v>519</v>
      </c>
      <c r="D318" s="146" t="s">
        <v>509</v>
      </c>
      <c r="E318" s="209" t="s">
        <v>60</v>
      </c>
      <c r="F318" s="146" t="s">
        <v>309</v>
      </c>
      <c r="G318" s="190" t="s">
        <v>153</v>
      </c>
      <c r="H318" s="215" t="s">
        <v>53</v>
      </c>
      <c r="I318" s="186" t="s">
        <v>309</v>
      </c>
      <c r="J318" s="217" t="s">
        <v>52</v>
      </c>
      <c r="K318" s="219" t="s">
        <v>51</v>
      </c>
      <c r="L318" s="214" t="s">
        <v>581</v>
      </c>
      <c r="M318"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19" spans="1:55" ht="66" x14ac:dyDescent="0.25">
      <c r="A319" s="207" t="s">
        <v>160</v>
      </c>
      <c r="B319" s="146" t="s">
        <v>217</v>
      </c>
      <c r="C319" s="163" t="s">
        <v>519</v>
      </c>
      <c r="D319" s="146" t="s">
        <v>509</v>
      </c>
      <c r="E319" s="140" t="s">
        <v>322</v>
      </c>
      <c r="F319" s="146" t="s">
        <v>309</v>
      </c>
      <c r="G319" s="190" t="s">
        <v>154</v>
      </c>
      <c r="H319" s="162" t="s">
        <v>54</v>
      </c>
      <c r="I319" s="183" t="s">
        <v>309</v>
      </c>
      <c r="J319" s="220" t="s">
        <v>55</v>
      </c>
      <c r="K319" s="219" t="s">
        <v>51</v>
      </c>
      <c r="L319" s="214" t="s">
        <v>581</v>
      </c>
      <c r="M319"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0" spans="1:55" ht="66" x14ac:dyDescent="0.25">
      <c r="A320" s="209" t="s">
        <v>160</v>
      </c>
      <c r="B320" s="146" t="s">
        <v>217</v>
      </c>
      <c r="C320" s="163" t="s">
        <v>519</v>
      </c>
      <c r="D320" s="146" t="s">
        <v>509</v>
      </c>
      <c r="E320" s="209" t="s">
        <v>60</v>
      </c>
      <c r="F320" s="146" t="s">
        <v>309</v>
      </c>
      <c r="G320" s="190" t="s">
        <v>155</v>
      </c>
      <c r="H320" s="162" t="s">
        <v>57</v>
      </c>
      <c r="I320" s="183" t="s">
        <v>309</v>
      </c>
      <c r="J320" s="220" t="s">
        <v>56</v>
      </c>
      <c r="K320" s="219" t="s">
        <v>51</v>
      </c>
      <c r="L320" s="214" t="s">
        <v>581</v>
      </c>
      <c r="M320"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1" spans="1:13" ht="66" x14ac:dyDescent="0.25">
      <c r="A321" s="209" t="s">
        <v>160</v>
      </c>
      <c r="B321" s="146" t="s">
        <v>217</v>
      </c>
      <c r="C321" s="163" t="s">
        <v>519</v>
      </c>
      <c r="D321" s="146" t="s">
        <v>509</v>
      </c>
      <c r="E321" s="140" t="s">
        <v>322</v>
      </c>
      <c r="F321" s="146" t="s">
        <v>309</v>
      </c>
      <c r="G321" s="190" t="s">
        <v>156</v>
      </c>
      <c r="H321" s="162" t="s">
        <v>58</v>
      </c>
      <c r="I321" s="183" t="s">
        <v>309</v>
      </c>
      <c r="J321" s="217" t="s">
        <v>52</v>
      </c>
      <c r="K321" s="219" t="s">
        <v>51</v>
      </c>
      <c r="L321" s="214" t="s">
        <v>581</v>
      </c>
      <c r="M321"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2" spans="1:13" ht="66" x14ac:dyDescent="0.25">
      <c r="A322" s="209" t="s">
        <v>160</v>
      </c>
      <c r="B322" s="146" t="s">
        <v>217</v>
      </c>
      <c r="C322" s="163" t="s">
        <v>519</v>
      </c>
      <c r="D322" s="146" t="s">
        <v>509</v>
      </c>
      <c r="E322" s="209" t="s">
        <v>60</v>
      </c>
      <c r="F322" s="146" t="s">
        <v>309</v>
      </c>
      <c r="G322" s="190" t="s">
        <v>157</v>
      </c>
      <c r="H322" s="162" t="s">
        <v>59</v>
      </c>
      <c r="I322" s="183" t="s">
        <v>309</v>
      </c>
      <c r="J322" s="220" t="s">
        <v>55</v>
      </c>
      <c r="K322" s="219" t="s">
        <v>51</v>
      </c>
      <c r="L322" s="214" t="s">
        <v>581</v>
      </c>
      <c r="M322"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23" spans="1:13" ht="66" x14ac:dyDescent="0.25">
      <c r="A323" s="209" t="s">
        <v>160</v>
      </c>
      <c r="B323" s="146" t="s">
        <v>217</v>
      </c>
      <c r="C323" s="163" t="s">
        <v>519</v>
      </c>
      <c r="D323" s="146" t="s">
        <v>509</v>
      </c>
      <c r="E323" s="140" t="s">
        <v>322</v>
      </c>
      <c r="F323" s="146" t="s">
        <v>309</v>
      </c>
      <c r="G323" s="187" t="s">
        <v>158</v>
      </c>
      <c r="H323" s="215" t="s">
        <v>53</v>
      </c>
      <c r="I323" s="183" t="s">
        <v>309</v>
      </c>
      <c r="J323" s="220" t="s">
        <v>56</v>
      </c>
      <c r="K323" s="219" t="s">
        <v>51</v>
      </c>
      <c r="L323" s="214" t="s">
        <v>581</v>
      </c>
      <c r="M323"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4" spans="1:13" ht="66.599999999999994" thickBot="1" x14ac:dyDescent="0.3">
      <c r="A324" s="211" t="s">
        <v>160</v>
      </c>
      <c r="B324" s="147" t="s">
        <v>217</v>
      </c>
      <c r="C324" s="128" t="s">
        <v>519</v>
      </c>
      <c r="D324" s="147" t="s">
        <v>509</v>
      </c>
      <c r="E324" s="211" t="s">
        <v>60</v>
      </c>
      <c r="F324" s="147" t="s">
        <v>309</v>
      </c>
      <c r="G324" s="193" t="s">
        <v>159</v>
      </c>
      <c r="H324" s="185" t="s">
        <v>54</v>
      </c>
      <c r="I324" s="141" t="s">
        <v>309</v>
      </c>
      <c r="J324" s="221" t="s">
        <v>52</v>
      </c>
      <c r="K324" s="222" t="s">
        <v>51</v>
      </c>
      <c r="L324" s="218" t="s">
        <v>581</v>
      </c>
      <c r="M324"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5" spans="1:13" ht="66" x14ac:dyDescent="0.25">
      <c r="A325" s="207" t="s">
        <v>160</v>
      </c>
      <c r="B325" s="146" t="s">
        <v>217</v>
      </c>
      <c r="C325" s="163" t="s">
        <v>519</v>
      </c>
      <c r="D325" s="146" t="s">
        <v>655</v>
      </c>
      <c r="E325" s="209" t="s">
        <v>60</v>
      </c>
      <c r="F325" s="146" t="s">
        <v>309</v>
      </c>
      <c r="G325" s="190" t="s">
        <v>153</v>
      </c>
      <c r="H325" s="215" t="s">
        <v>53</v>
      </c>
      <c r="I325" s="186" t="s">
        <v>309</v>
      </c>
      <c r="J325" s="217" t="s">
        <v>52</v>
      </c>
      <c r="K325" s="219" t="s">
        <v>51</v>
      </c>
      <c r="L325" s="214" t="s">
        <v>581</v>
      </c>
      <c r="M325"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26" spans="1:13" ht="66" x14ac:dyDescent="0.25">
      <c r="A326" s="207" t="s">
        <v>160</v>
      </c>
      <c r="B326" s="146" t="s">
        <v>217</v>
      </c>
      <c r="C326" s="163" t="s">
        <v>519</v>
      </c>
      <c r="D326" s="146" t="s">
        <v>655</v>
      </c>
      <c r="E326" s="140" t="s">
        <v>322</v>
      </c>
      <c r="F326" s="146" t="s">
        <v>309</v>
      </c>
      <c r="G326" s="190" t="s">
        <v>154</v>
      </c>
      <c r="H326" s="162" t="s">
        <v>54</v>
      </c>
      <c r="I326" s="183" t="s">
        <v>309</v>
      </c>
      <c r="J326" s="220" t="s">
        <v>55</v>
      </c>
      <c r="K326" s="219" t="s">
        <v>51</v>
      </c>
      <c r="L326" s="214" t="s">
        <v>581</v>
      </c>
      <c r="M326"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7" spans="1:13" ht="66" x14ac:dyDescent="0.25">
      <c r="A327" s="209" t="s">
        <v>160</v>
      </c>
      <c r="B327" s="146" t="s">
        <v>217</v>
      </c>
      <c r="C327" s="163" t="s">
        <v>519</v>
      </c>
      <c r="D327" s="146" t="s">
        <v>655</v>
      </c>
      <c r="E327" s="209" t="s">
        <v>60</v>
      </c>
      <c r="F327" s="146" t="s">
        <v>309</v>
      </c>
      <c r="G327" s="190" t="s">
        <v>155</v>
      </c>
      <c r="H327" s="162" t="s">
        <v>57</v>
      </c>
      <c r="I327" s="183" t="s">
        <v>309</v>
      </c>
      <c r="J327" s="220" t="s">
        <v>56</v>
      </c>
      <c r="K327" s="219" t="s">
        <v>51</v>
      </c>
      <c r="L327" s="214" t="s">
        <v>581</v>
      </c>
      <c r="M327"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8" spans="1:13" ht="66" x14ac:dyDescent="0.25">
      <c r="A328" s="209" t="s">
        <v>160</v>
      </c>
      <c r="B328" s="146" t="s">
        <v>217</v>
      </c>
      <c r="C328" s="163" t="s">
        <v>519</v>
      </c>
      <c r="D328" s="146" t="s">
        <v>655</v>
      </c>
      <c r="E328" s="140" t="s">
        <v>322</v>
      </c>
      <c r="F328" s="146" t="s">
        <v>309</v>
      </c>
      <c r="G328" s="190" t="s">
        <v>156</v>
      </c>
      <c r="H328" s="162" t="s">
        <v>58</v>
      </c>
      <c r="I328" s="183" t="s">
        <v>309</v>
      </c>
      <c r="J328" s="217" t="s">
        <v>52</v>
      </c>
      <c r="K328" s="219" t="s">
        <v>51</v>
      </c>
      <c r="L328" s="214" t="s">
        <v>581</v>
      </c>
      <c r="M328"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9" spans="1:13" ht="66" x14ac:dyDescent="0.25">
      <c r="A329" s="209" t="s">
        <v>160</v>
      </c>
      <c r="B329" s="146" t="s">
        <v>217</v>
      </c>
      <c r="C329" s="163" t="s">
        <v>519</v>
      </c>
      <c r="D329" s="146" t="s">
        <v>655</v>
      </c>
      <c r="E329" s="209" t="s">
        <v>60</v>
      </c>
      <c r="F329" s="146" t="s">
        <v>309</v>
      </c>
      <c r="G329" s="190" t="s">
        <v>157</v>
      </c>
      <c r="H329" s="162" t="s">
        <v>59</v>
      </c>
      <c r="I329" s="183" t="s">
        <v>309</v>
      </c>
      <c r="J329" s="220" t="s">
        <v>55</v>
      </c>
      <c r="K329" s="219" t="s">
        <v>51</v>
      </c>
      <c r="L329" s="214" t="s">
        <v>581</v>
      </c>
      <c r="M329"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30" spans="1:13" ht="66" x14ac:dyDescent="0.25">
      <c r="A330" s="209" t="s">
        <v>160</v>
      </c>
      <c r="B330" s="146" t="s">
        <v>217</v>
      </c>
      <c r="C330" s="163" t="s">
        <v>519</v>
      </c>
      <c r="D330" s="146" t="s">
        <v>655</v>
      </c>
      <c r="E330" s="140" t="s">
        <v>322</v>
      </c>
      <c r="F330" s="146" t="s">
        <v>309</v>
      </c>
      <c r="G330" s="187" t="s">
        <v>158</v>
      </c>
      <c r="H330" s="215" t="s">
        <v>53</v>
      </c>
      <c r="I330" s="183" t="s">
        <v>309</v>
      </c>
      <c r="J330" s="220" t="s">
        <v>56</v>
      </c>
      <c r="K330" s="219" t="s">
        <v>51</v>
      </c>
      <c r="L330" s="214" t="s">
        <v>581</v>
      </c>
      <c r="M330"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31" spans="1:13" ht="66.599999999999994" thickBot="1" x14ac:dyDescent="0.3">
      <c r="A331" s="211" t="s">
        <v>160</v>
      </c>
      <c r="B331" s="147" t="s">
        <v>217</v>
      </c>
      <c r="C331" s="128" t="s">
        <v>519</v>
      </c>
      <c r="D331" s="147" t="s">
        <v>655</v>
      </c>
      <c r="E331" s="211" t="s">
        <v>60</v>
      </c>
      <c r="F331" s="147" t="s">
        <v>309</v>
      </c>
      <c r="G331" s="193" t="s">
        <v>159</v>
      </c>
      <c r="H331" s="185" t="s">
        <v>54</v>
      </c>
      <c r="I331" s="141" t="s">
        <v>309</v>
      </c>
      <c r="J331" s="221" t="s">
        <v>52</v>
      </c>
      <c r="K331" s="222" t="s">
        <v>51</v>
      </c>
      <c r="L331" s="223" t="s">
        <v>581</v>
      </c>
      <c r="M331"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32" spans="1:13" ht="66" x14ac:dyDescent="0.25">
      <c r="A332" s="207" t="s">
        <v>160</v>
      </c>
      <c r="B332" s="146" t="s">
        <v>217</v>
      </c>
      <c r="C332" s="163" t="s">
        <v>520</v>
      </c>
      <c r="D332" s="146" t="s">
        <v>214</v>
      </c>
      <c r="E332" s="146" t="s">
        <v>309</v>
      </c>
      <c r="F332" s="146" t="s">
        <v>309</v>
      </c>
      <c r="G332" s="190" t="s">
        <v>153</v>
      </c>
      <c r="H332" s="215" t="s">
        <v>53</v>
      </c>
      <c r="I332" s="186" t="s">
        <v>309</v>
      </c>
      <c r="J332" s="217" t="s">
        <v>52</v>
      </c>
      <c r="K332" s="219" t="s">
        <v>51</v>
      </c>
      <c r="L332" s="214" t="s">
        <v>581</v>
      </c>
      <c r="M332" s="175" t="str">
        <f>CONCATENATE(NordicPower!$C$51, " ",NordicPower!$C$29,", for ",NordicPower!$C$18, " for ",NordicPower!$C$37, " and settled in ",ContPower!$C$75, " per ", ContPower!$C$80,".")</f>
        <v>An agreement whereby a physical commodity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3" spans="1:13" ht="66" x14ac:dyDescent="0.25">
      <c r="A333" s="207" t="s">
        <v>160</v>
      </c>
      <c r="B333" s="146" t="s">
        <v>217</v>
      </c>
      <c r="C333" s="163" t="s">
        <v>520</v>
      </c>
      <c r="D333" s="146" t="s">
        <v>214</v>
      </c>
      <c r="E333" s="146" t="s">
        <v>309</v>
      </c>
      <c r="F333" s="146" t="s">
        <v>309</v>
      </c>
      <c r="G333" s="190" t="s">
        <v>154</v>
      </c>
      <c r="H333" s="162" t="s">
        <v>54</v>
      </c>
      <c r="I333" s="183" t="s">
        <v>309</v>
      </c>
      <c r="J333" s="220" t="s">
        <v>55</v>
      </c>
      <c r="K333" s="219" t="s">
        <v>51</v>
      </c>
      <c r="L333" s="214" t="s">
        <v>581</v>
      </c>
      <c r="M333" s="175" t="str">
        <f>CONCATENATE(NordicPower!$C$51, " ",NordicPower!$C$30,", for ",NordicPower!$C$19, " for ",NordicPower!$C$38, " and settled in ",ContPower!$C$75, " per ", ContPower!$C$80,".")</f>
        <v>An agreement whereby a physical commodity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34" spans="1:13" ht="66" x14ac:dyDescent="0.25">
      <c r="A334" s="209" t="s">
        <v>160</v>
      </c>
      <c r="B334" s="146" t="s">
        <v>217</v>
      </c>
      <c r="C334" s="163" t="s">
        <v>520</v>
      </c>
      <c r="D334" s="146" t="s">
        <v>214</v>
      </c>
      <c r="E334" s="146" t="s">
        <v>309</v>
      </c>
      <c r="F334" s="146" t="s">
        <v>309</v>
      </c>
      <c r="G334" s="190" t="s">
        <v>155</v>
      </c>
      <c r="H334" s="162" t="s">
        <v>57</v>
      </c>
      <c r="I334" s="183" t="s">
        <v>309</v>
      </c>
      <c r="J334" s="220" t="s">
        <v>56</v>
      </c>
      <c r="K334" s="219" t="s">
        <v>51</v>
      </c>
      <c r="L334" s="214" t="s">
        <v>581</v>
      </c>
      <c r="M334" s="175" t="str">
        <f>CONCATENATE(NordicPower!$C$51, " ",NordicPower!$C$31,", for ",NordicPower!$C$20, " for ",NordicPower!$C$39, " and settled in ",ContPower!$C$75, " per ", ContPower!$C$80,".")</f>
        <v>An agreement whereby a physical commodity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35" spans="1:13" ht="66" x14ac:dyDescent="0.25">
      <c r="A335" s="209" t="s">
        <v>160</v>
      </c>
      <c r="B335" s="146" t="s">
        <v>217</v>
      </c>
      <c r="C335" s="163" t="s">
        <v>520</v>
      </c>
      <c r="D335" s="146" t="s">
        <v>214</v>
      </c>
      <c r="E335" s="146" t="s">
        <v>309</v>
      </c>
      <c r="F335" s="146" t="s">
        <v>309</v>
      </c>
      <c r="G335" s="190" t="s">
        <v>156</v>
      </c>
      <c r="H335" s="162" t="s">
        <v>58</v>
      </c>
      <c r="I335" s="183" t="s">
        <v>309</v>
      </c>
      <c r="J335" s="217" t="s">
        <v>52</v>
      </c>
      <c r="K335" s="219" t="s">
        <v>51</v>
      </c>
      <c r="L335" s="214" t="s">
        <v>581</v>
      </c>
      <c r="M335" s="175" t="str">
        <f>CONCATENATE(NordicPower!$C$51, " ",NordicPower!$C$32,", for ",NordicPower!$C$21, " for ",NordicPower!$C$37, " and settled in ",ContPower!$C$75, " per ", ContPower!$C$80,".")</f>
        <v>An agreement whereby a physical commodity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6" spans="1:13" ht="66" x14ac:dyDescent="0.25">
      <c r="A336" s="209" t="s">
        <v>160</v>
      </c>
      <c r="B336" s="146" t="s">
        <v>217</v>
      </c>
      <c r="C336" s="163" t="s">
        <v>520</v>
      </c>
      <c r="D336" s="146" t="s">
        <v>214</v>
      </c>
      <c r="E336" s="146" t="s">
        <v>309</v>
      </c>
      <c r="F336" s="146" t="s">
        <v>309</v>
      </c>
      <c r="G336" s="190" t="s">
        <v>157</v>
      </c>
      <c r="H336" s="162" t="s">
        <v>59</v>
      </c>
      <c r="I336" s="183" t="s">
        <v>309</v>
      </c>
      <c r="J336" s="220" t="s">
        <v>55</v>
      </c>
      <c r="K336" s="219" t="s">
        <v>51</v>
      </c>
      <c r="L336" s="214" t="s">
        <v>581</v>
      </c>
      <c r="M336" s="175" t="str">
        <f>CONCATENATE(NordicPower!$C$51, " ",NordicPower!$C$33,", for ",NordicPower!$C$23, " for ",NordicPower!$C$38, " and settled in ",ContPower!$C$75, " per ", ContPower!$C$80,".")</f>
        <v>An agreement whereby a physical commodity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37" spans="1:13" ht="66" x14ac:dyDescent="0.25">
      <c r="A337" s="209" t="s">
        <v>160</v>
      </c>
      <c r="B337" s="146" t="s">
        <v>217</v>
      </c>
      <c r="C337" s="163" t="s">
        <v>520</v>
      </c>
      <c r="D337" s="146" t="s">
        <v>214</v>
      </c>
      <c r="E337" s="146" t="s">
        <v>309</v>
      </c>
      <c r="F337" s="146" t="s">
        <v>309</v>
      </c>
      <c r="G337" s="187" t="s">
        <v>158</v>
      </c>
      <c r="H337" s="215" t="s">
        <v>53</v>
      </c>
      <c r="I337" s="183" t="s">
        <v>309</v>
      </c>
      <c r="J337" s="220" t="s">
        <v>56</v>
      </c>
      <c r="K337" s="219" t="s">
        <v>51</v>
      </c>
      <c r="L337" s="214" t="s">
        <v>581</v>
      </c>
      <c r="M337" s="175" t="str">
        <f>CONCATENATE(NordicPower!$C$51, " ",NordicPower!$C$29,", for ",NordicPower!$C$22, " for ",NordicPower!$C$39, " and settled in ",ContPower!$C$75, " per ", ContPower!$C$80,".")</f>
        <v>An agreement whereby a physical commodity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38" spans="1:13" ht="66" x14ac:dyDescent="0.25">
      <c r="A338" s="210" t="s">
        <v>160</v>
      </c>
      <c r="B338" s="175" t="s">
        <v>217</v>
      </c>
      <c r="C338" s="178" t="s">
        <v>520</v>
      </c>
      <c r="D338" s="175" t="s">
        <v>214</v>
      </c>
      <c r="E338" s="175" t="s">
        <v>309</v>
      </c>
      <c r="F338" s="175" t="s">
        <v>309</v>
      </c>
      <c r="G338" s="188" t="s">
        <v>159</v>
      </c>
      <c r="H338" s="184" t="s">
        <v>54</v>
      </c>
      <c r="I338" s="167" t="s">
        <v>309</v>
      </c>
      <c r="J338" s="320" t="s">
        <v>52</v>
      </c>
      <c r="K338" s="321" t="s">
        <v>51</v>
      </c>
      <c r="L338" s="218" t="s">
        <v>581</v>
      </c>
      <c r="M338" s="175" t="str">
        <f>CONCATENATE(NordicPower!$C$51, " ",NordicPower!$C$30,", for ",NordicPower!$C$25, " for ",NordicPower!$C$37, " and settled in ",ContPower!$C$75, " per ", ContPower!$C$80,".")</f>
        <v>An agreement whereby a physical commodity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9" spans="1:13" customFormat="1" x14ac:dyDescent="0.25"/>
    <row r="340" spans="1:13" customFormat="1" x14ac:dyDescent="0.25"/>
    <row r="341" spans="1:13" customFormat="1" x14ac:dyDescent="0.25"/>
    <row r="342" spans="1:13" customFormat="1" x14ac:dyDescent="0.25"/>
    <row r="343" spans="1:13" customFormat="1" x14ac:dyDescent="0.25"/>
    <row r="344" spans="1:13" customFormat="1" x14ac:dyDescent="0.25"/>
    <row r="345" spans="1:13" customFormat="1" x14ac:dyDescent="0.25"/>
    <row r="346" spans="1:13" customFormat="1" x14ac:dyDescent="0.25"/>
    <row r="347" spans="1:13" customFormat="1" x14ac:dyDescent="0.25"/>
    <row r="348" spans="1:13" customFormat="1" x14ac:dyDescent="0.25"/>
    <row r="349" spans="1:13" customFormat="1" x14ac:dyDescent="0.25"/>
    <row r="350" spans="1:13" customFormat="1" x14ac:dyDescent="0.25"/>
    <row r="351" spans="1:13" customFormat="1" x14ac:dyDescent="0.25"/>
    <row r="352" spans="1:13"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sheetData>
  <pageMargins left="0.47" right="0.49" top="0.63" bottom="0.65" header="0.5" footer="0.5"/>
  <pageSetup scale="3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3.2" x14ac:dyDescent="0.25"/>
  <cols>
    <col min="1" max="1" width="17.88671875" customWidth="1"/>
    <col min="2" max="2" width="26.109375" customWidth="1"/>
    <col min="3" max="3" width="10.44140625" customWidth="1"/>
    <col min="4" max="4" width="6.109375" customWidth="1"/>
    <col min="5" max="5" width="22.5546875" customWidth="1"/>
    <col min="6" max="6" width="5.88671875" customWidth="1"/>
    <col min="7" max="7" width="14.6640625" customWidth="1"/>
    <col min="8" max="8" width="7.44140625" customWidth="1"/>
    <col min="9" max="9" width="18.33203125" customWidth="1"/>
    <col min="10" max="10" width="10.44140625" customWidth="1"/>
    <col min="11" max="11" width="13.88671875" customWidth="1"/>
    <col min="12" max="12" width="8.6640625" customWidth="1"/>
    <col min="13" max="13" width="10.44140625" customWidth="1"/>
    <col min="15" max="15" width="13.109375" customWidth="1"/>
    <col min="16" max="16" width="13.6640625" customWidth="1"/>
    <col min="17" max="17" width="14" customWidth="1"/>
    <col min="18" max="18" width="9.5546875" customWidth="1"/>
    <col min="19" max="19" width="11.88671875" customWidth="1"/>
  </cols>
  <sheetData>
    <row r="1" spans="1:26" x14ac:dyDescent="0.25">
      <c r="A1" s="65" t="s">
        <v>793</v>
      </c>
      <c r="B1" t="s">
        <v>250</v>
      </c>
      <c r="C1" t="s">
        <v>253</v>
      </c>
    </row>
    <row r="2" spans="1:26" ht="17.399999999999999" x14ac:dyDescent="0.3">
      <c r="A2" s="23" t="s">
        <v>609</v>
      </c>
      <c r="B2" s="4"/>
    </row>
    <row r="3" spans="1:26" ht="13.8" thickBot="1" x14ac:dyDescent="0.3"/>
    <row r="4" spans="1:26" ht="34.5" customHeight="1" thickBot="1" x14ac:dyDescent="0.3">
      <c r="A4" s="7" t="s">
        <v>519</v>
      </c>
      <c r="B4" s="9"/>
      <c r="C4" s="5" t="s">
        <v>472</v>
      </c>
      <c r="D4" s="14"/>
      <c r="E4" s="5" t="s">
        <v>738</v>
      </c>
      <c r="F4" s="14"/>
      <c r="G4" s="5" t="s">
        <v>617</v>
      </c>
      <c r="H4" s="6"/>
      <c r="I4" s="5" t="s">
        <v>612</v>
      </c>
      <c r="J4" s="6"/>
      <c r="K4" s="5" t="s">
        <v>474</v>
      </c>
      <c r="L4" s="6"/>
      <c r="M4" s="5" t="s">
        <v>700</v>
      </c>
      <c r="N4" s="6"/>
      <c r="O4" s="34" t="s">
        <v>510</v>
      </c>
      <c r="P4" s="17"/>
      <c r="Q4" s="5" t="s">
        <v>571</v>
      </c>
      <c r="R4" s="6"/>
      <c r="S4" s="34" t="s">
        <v>576</v>
      </c>
    </row>
    <row r="5" spans="1:26" x14ac:dyDescent="0.25">
      <c r="A5" t="s">
        <v>508</v>
      </c>
      <c r="C5" t="s">
        <v>616</v>
      </c>
      <c r="D5" s="38"/>
      <c r="E5" s="63" t="s">
        <v>232</v>
      </c>
      <c r="G5" t="s">
        <v>618</v>
      </c>
      <c r="I5" t="s">
        <v>233</v>
      </c>
      <c r="K5" s="48" t="s">
        <v>436</v>
      </c>
      <c r="M5" s="2">
        <v>1999</v>
      </c>
      <c r="O5" s="18" t="s">
        <v>511</v>
      </c>
      <c r="P5" s="18"/>
      <c r="Q5" s="18" t="s">
        <v>572</v>
      </c>
      <c r="R5" s="18"/>
      <c r="S5" s="18" t="s">
        <v>582</v>
      </c>
    </row>
    <row r="6" spans="1:26" x14ac:dyDescent="0.25">
      <c r="A6" t="s">
        <v>264</v>
      </c>
      <c r="C6" t="s">
        <v>611</v>
      </c>
      <c r="E6" s="64" t="s">
        <v>235</v>
      </c>
      <c r="G6" t="s">
        <v>619</v>
      </c>
      <c r="I6" t="s">
        <v>236</v>
      </c>
      <c r="K6" s="15" t="s">
        <v>657</v>
      </c>
      <c r="M6" s="2">
        <v>2000</v>
      </c>
      <c r="O6" s="18" t="s">
        <v>237</v>
      </c>
      <c r="P6" s="18"/>
      <c r="Q6" s="18"/>
      <c r="R6" s="18"/>
      <c r="S6" s="18" t="s">
        <v>610</v>
      </c>
    </row>
    <row r="7" spans="1:26" x14ac:dyDescent="0.25">
      <c r="C7" t="s">
        <v>238</v>
      </c>
      <c r="E7" s="39" t="s">
        <v>118</v>
      </c>
      <c r="G7" t="s">
        <v>240</v>
      </c>
      <c r="I7" t="s">
        <v>241</v>
      </c>
      <c r="K7" s="15" t="s">
        <v>658</v>
      </c>
      <c r="O7" t="s">
        <v>242</v>
      </c>
    </row>
    <row r="8" spans="1:26" x14ac:dyDescent="0.25">
      <c r="C8" t="s">
        <v>243</v>
      </c>
      <c r="E8" s="39" t="s">
        <v>739</v>
      </c>
      <c r="G8" t="s">
        <v>244</v>
      </c>
      <c r="I8" t="s">
        <v>245</v>
      </c>
      <c r="K8" s="15" t="s">
        <v>659</v>
      </c>
    </row>
    <row r="9" spans="1:26" x14ac:dyDescent="0.25">
      <c r="E9" t="s">
        <v>249</v>
      </c>
      <c r="I9" t="s">
        <v>246</v>
      </c>
      <c r="K9" s="15" t="s">
        <v>660</v>
      </c>
    </row>
    <row r="10" spans="1:26" x14ac:dyDescent="0.25">
      <c r="E10" s="2" t="s">
        <v>247</v>
      </c>
      <c r="K10" s="2" t="s">
        <v>703</v>
      </c>
    </row>
    <row r="11" spans="1:26" x14ac:dyDescent="0.25">
      <c r="A11" s="57"/>
      <c r="B11" s="50"/>
    </row>
    <row r="13" spans="1:26" ht="13.8" thickBot="1" x14ac:dyDescent="0.3"/>
    <row r="14" spans="1:26" ht="37.5" customHeight="1" thickBot="1" x14ac:dyDescent="0.3">
      <c r="A14" s="7" t="s">
        <v>520</v>
      </c>
      <c r="B14" s="9"/>
      <c r="C14" s="5" t="s">
        <v>472</v>
      </c>
      <c r="D14" s="14"/>
      <c r="E14" s="5" t="s">
        <v>738</v>
      </c>
      <c r="F14" s="14"/>
      <c r="G14" s="5" t="s">
        <v>617</v>
      </c>
      <c r="H14" s="6"/>
      <c r="I14" s="5" t="s">
        <v>612</v>
      </c>
      <c r="J14" s="6"/>
      <c r="K14" s="5" t="s">
        <v>474</v>
      </c>
      <c r="L14" s="6"/>
      <c r="M14" s="5" t="s">
        <v>700</v>
      </c>
      <c r="N14" s="6"/>
      <c r="O14" s="34" t="s">
        <v>510</v>
      </c>
      <c r="P14" s="17"/>
      <c r="Q14" s="5" t="s">
        <v>571</v>
      </c>
      <c r="R14" s="6"/>
      <c r="S14" s="34" t="s">
        <v>576</v>
      </c>
      <c r="T14" s="6"/>
      <c r="Z14" s="6"/>
    </row>
    <row r="15" spans="1:26" x14ac:dyDescent="0.25">
      <c r="A15" t="s">
        <v>633</v>
      </c>
      <c r="C15" t="s">
        <v>616</v>
      </c>
      <c r="D15" s="38"/>
      <c r="E15" s="63" t="s">
        <v>251</v>
      </c>
      <c r="G15" t="s">
        <v>618</v>
      </c>
      <c r="I15" t="s">
        <v>613</v>
      </c>
      <c r="K15" s="2" t="s">
        <v>252</v>
      </c>
      <c r="M15" s="2">
        <v>1999</v>
      </c>
      <c r="O15" s="18" t="s">
        <v>237</v>
      </c>
      <c r="P15" s="18"/>
      <c r="Q15" s="18" t="s">
        <v>572</v>
      </c>
      <c r="R15" s="18"/>
      <c r="S15" s="18" t="s">
        <v>582</v>
      </c>
    </row>
    <row r="16" spans="1:26" x14ac:dyDescent="0.25">
      <c r="C16" t="s">
        <v>611</v>
      </c>
      <c r="E16" s="63" t="s">
        <v>254</v>
      </c>
      <c r="G16" t="s">
        <v>619</v>
      </c>
      <c r="I16" t="s">
        <v>614</v>
      </c>
      <c r="K16" s="15"/>
      <c r="M16" s="2">
        <v>2000</v>
      </c>
      <c r="O16" s="18" t="s">
        <v>255</v>
      </c>
      <c r="P16" s="18"/>
      <c r="Q16" s="18" t="s">
        <v>583</v>
      </c>
      <c r="R16" s="18"/>
      <c r="S16" s="18" t="s">
        <v>610</v>
      </c>
    </row>
    <row r="17" spans="1:17" x14ac:dyDescent="0.25">
      <c r="C17" t="s">
        <v>238</v>
      </c>
      <c r="E17" s="63" t="s">
        <v>256</v>
      </c>
      <c r="G17" t="s">
        <v>257</v>
      </c>
      <c r="I17" t="s">
        <v>615</v>
      </c>
      <c r="K17" s="15"/>
      <c r="Q17" t="s">
        <v>258</v>
      </c>
    </row>
    <row r="18" spans="1:17" x14ac:dyDescent="0.25">
      <c r="C18" t="s">
        <v>259</v>
      </c>
      <c r="E18" s="63" t="s">
        <v>260</v>
      </c>
      <c r="K18" s="15"/>
      <c r="Q18" t="s">
        <v>261</v>
      </c>
    </row>
    <row r="19" spans="1:17" x14ac:dyDescent="0.25">
      <c r="C19" t="s">
        <v>262</v>
      </c>
      <c r="E19" s="63" t="s">
        <v>119</v>
      </c>
      <c r="K19" s="15"/>
      <c r="Q19" t="s">
        <v>574</v>
      </c>
    </row>
    <row r="20" spans="1:17" x14ac:dyDescent="0.25">
      <c r="C20" t="s">
        <v>243</v>
      </c>
      <c r="E20" s="63" t="s">
        <v>120</v>
      </c>
      <c r="K20" s="2"/>
      <c r="Q20" t="s">
        <v>573</v>
      </c>
    </row>
    <row r="21" spans="1:17" x14ac:dyDescent="0.25">
      <c r="E21" s="63" t="s">
        <v>121</v>
      </c>
      <c r="K21" s="2"/>
      <c r="Q21" t="s">
        <v>123</v>
      </c>
    </row>
    <row r="22" spans="1:17" x14ac:dyDescent="0.25">
      <c r="E22" s="63" t="s">
        <v>122</v>
      </c>
      <c r="K22" s="2"/>
    </row>
    <row r="23" spans="1:17" x14ac:dyDescent="0.25">
      <c r="K23" s="2"/>
    </row>
    <row r="24" spans="1:17" x14ac:dyDescent="0.25">
      <c r="E24" s="2"/>
      <c r="K24" s="2"/>
    </row>
    <row r="25" spans="1:17" x14ac:dyDescent="0.25">
      <c r="A25" s="57" t="s">
        <v>507</v>
      </c>
      <c r="B25" s="50" t="s">
        <v>269</v>
      </c>
    </row>
    <row r="26" spans="1:17" x14ac:dyDescent="0.25">
      <c r="A26" s="50"/>
      <c r="B26" s="50"/>
    </row>
    <row r="27" spans="1:17" x14ac:dyDescent="0.25">
      <c r="A27" s="50"/>
      <c r="B27" s="50"/>
    </row>
    <row r="28" spans="1:17" x14ac:dyDescent="0.25">
      <c r="A28" s="50"/>
      <c r="B28" s="50"/>
    </row>
    <row r="29" spans="1:17" ht="17.399999999999999" x14ac:dyDescent="0.3">
      <c r="A29" s="23" t="s">
        <v>535</v>
      </c>
    </row>
    <row r="31" spans="1:17" x14ac:dyDescent="0.25">
      <c r="A31" s="74" t="s">
        <v>461</v>
      </c>
      <c r="B31" s="73"/>
      <c r="C31" s="73"/>
      <c r="D31" s="73"/>
    </row>
    <row r="32" spans="1:17" x14ac:dyDescent="0.25">
      <c r="A32" s="73"/>
      <c r="B32" s="75" t="s">
        <v>508</v>
      </c>
      <c r="C32" s="73" t="s">
        <v>398</v>
      </c>
    </row>
    <row r="33" spans="1:3" x14ac:dyDescent="0.25">
      <c r="A33" s="73"/>
      <c r="B33" s="31" t="s">
        <v>234</v>
      </c>
      <c r="C33" s="73" t="s">
        <v>270</v>
      </c>
    </row>
    <row r="34" spans="1:3" x14ac:dyDescent="0.25">
      <c r="A34" s="73"/>
      <c r="B34" s="31" t="s">
        <v>633</v>
      </c>
      <c r="C34" s="73" t="s">
        <v>399</v>
      </c>
    </row>
    <row r="35" spans="1:3" x14ac:dyDescent="0.25">
      <c r="A35" s="73"/>
      <c r="B35" s="31" t="s">
        <v>344</v>
      </c>
      <c r="C35" s="73" t="s">
        <v>345</v>
      </c>
    </row>
    <row r="36" spans="1:3" x14ac:dyDescent="0.25">
      <c r="A36" s="73"/>
      <c r="B36" s="31"/>
      <c r="C36" s="73"/>
    </row>
    <row r="37" spans="1:3" x14ac:dyDescent="0.25">
      <c r="A37" s="73"/>
      <c r="B37" s="31"/>
      <c r="C37" s="73"/>
    </row>
    <row r="39" spans="1:3" x14ac:dyDescent="0.25">
      <c r="A39" s="30" t="s">
        <v>472</v>
      </c>
      <c r="B39" s="31" t="s">
        <v>616</v>
      </c>
      <c r="C39" t="s">
        <v>271</v>
      </c>
    </row>
    <row r="40" spans="1:3" x14ac:dyDescent="0.25">
      <c r="A40" s="30"/>
      <c r="B40" s="31" t="s">
        <v>259</v>
      </c>
      <c r="C40" t="s">
        <v>272</v>
      </c>
    </row>
    <row r="41" spans="1:3" x14ac:dyDescent="0.25">
      <c r="A41" s="30"/>
      <c r="B41" s="31" t="s">
        <v>262</v>
      </c>
      <c r="C41" t="s">
        <v>273</v>
      </c>
    </row>
    <row r="42" spans="1:3" x14ac:dyDescent="0.25">
      <c r="A42" s="30"/>
      <c r="B42" s="31" t="s">
        <v>243</v>
      </c>
      <c r="C42" t="s">
        <v>274</v>
      </c>
    </row>
    <row r="43" spans="1:3" x14ac:dyDescent="0.25">
      <c r="B43" s="31" t="s">
        <v>611</v>
      </c>
      <c r="C43" t="s">
        <v>275</v>
      </c>
    </row>
    <row r="44" spans="1:3" x14ac:dyDescent="0.25">
      <c r="B44" s="31" t="s">
        <v>238</v>
      </c>
      <c r="C44" t="s">
        <v>276</v>
      </c>
    </row>
    <row r="45" spans="1:3" x14ac:dyDescent="0.25">
      <c r="B45" s="31"/>
    </row>
    <row r="46" spans="1:3" x14ac:dyDescent="0.25">
      <c r="A46" s="30" t="s">
        <v>612</v>
      </c>
      <c r="B46" s="31" t="s">
        <v>613</v>
      </c>
      <c r="C46" t="s">
        <v>277</v>
      </c>
    </row>
    <row r="47" spans="1:3" x14ac:dyDescent="0.25">
      <c r="B47" s="45" t="s">
        <v>614</v>
      </c>
      <c r="C47" s="61" t="s">
        <v>278</v>
      </c>
    </row>
    <row r="48" spans="1:3" x14ac:dyDescent="0.25">
      <c r="B48" s="53" t="s">
        <v>615</v>
      </c>
      <c r="C48" s="62" t="s">
        <v>279</v>
      </c>
    </row>
    <row r="49" spans="1:7" x14ac:dyDescent="0.25">
      <c r="B49" s="45" t="s">
        <v>246</v>
      </c>
      <c r="C49" s="61" t="s">
        <v>280</v>
      </c>
    </row>
    <row r="50" spans="1:7" x14ac:dyDescent="0.25">
      <c r="B50" s="45" t="s">
        <v>233</v>
      </c>
      <c r="C50" s="61" t="s">
        <v>355</v>
      </c>
    </row>
    <row r="51" spans="1:7" x14ac:dyDescent="0.25">
      <c r="B51" s="45" t="s">
        <v>236</v>
      </c>
      <c r="C51" s="61" t="s">
        <v>356</v>
      </c>
    </row>
    <row r="52" spans="1:7" x14ac:dyDescent="0.25">
      <c r="B52" s="45" t="s">
        <v>241</v>
      </c>
      <c r="C52" s="61" t="s">
        <v>357</v>
      </c>
    </row>
    <row r="53" spans="1:7" x14ac:dyDescent="0.25">
      <c r="B53" s="45" t="s">
        <v>245</v>
      </c>
      <c r="C53" s="61" t="s">
        <v>358</v>
      </c>
    </row>
    <row r="54" spans="1:7" x14ac:dyDescent="0.25">
      <c r="B54" s="45" t="s">
        <v>351</v>
      </c>
      <c r="C54" s="61" t="s">
        <v>352</v>
      </c>
    </row>
    <row r="55" spans="1:7" x14ac:dyDescent="0.25">
      <c r="B55" s="45" t="s">
        <v>246</v>
      </c>
      <c r="C55" s="61"/>
    </row>
    <row r="56" spans="1:7" x14ac:dyDescent="0.25">
      <c r="B56" s="45"/>
      <c r="C56" s="61"/>
    </row>
    <row r="57" spans="1:7" x14ac:dyDescent="0.25">
      <c r="B57" s="45"/>
      <c r="C57" s="61"/>
    </row>
    <row r="58" spans="1:7" x14ac:dyDescent="0.25">
      <c r="B58" s="45"/>
      <c r="C58" s="61"/>
    </row>
    <row r="59" spans="1:7" x14ac:dyDescent="0.25">
      <c r="B59" s="53"/>
    </row>
    <row r="60" spans="1:7" x14ac:dyDescent="0.25">
      <c r="A60" s="30" t="s">
        <v>738</v>
      </c>
      <c r="B60" s="55" t="s">
        <v>235</v>
      </c>
      <c r="C60" s="64" t="s">
        <v>434</v>
      </c>
    </row>
    <row r="61" spans="1:7" x14ac:dyDescent="0.25">
      <c r="B61" s="54" t="s">
        <v>232</v>
      </c>
      <c r="C61" s="63" t="s">
        <v>433</v>
      </c>
      <c r="F61" s="55"/>
      <c r="G61" s="64"/>
    </row>
    <row r="62" spans="1:7" x14ac:dyDescent="0.25">
      <c r="B62" s="54" t="s">
        <v>739</v>
      </c>
      <c r="C62" s="63" t="s">
        <v>281</v>
      </c>
    </row>
    <row r="63" spans="1:7" x14ac:dyDescent="0.25">
      <c r="B63" s="54" t="s">
        <v>124</v>
      </c>
      <c r="C63" s="63" t="s">
        <v>354</v>
      </c>
    </row>
    <row r="64" spans="1:7" x14ac:dyDescent="0.25">
      <c r="B64" s="54" t="s">
        <v>247</v>
      </c>
      <c r="C64" s="63" t="s">
        <v>247</v>
      </c>
    </row>
    <row r="65" spans="1:8" x14ac:dyDescent="0.25">
      <c r="B65" s="54" t="s">
        <v>282</v>
      </c>
      <c r="C65" s="63" t="s">
        <v>119</v>
      </c>
    </row>
    <row r="66" spans="1:8" x14ac:dyDescent="0.25">
      <c r="B66" s="54" t="s">
        <v>253</v>
      </c>
      <c r="C66" s="63" t="s">
        <v>251</v>
      </c>
    </row>
    <row r="67" spans="1:8" x14ac:dyDescent="0.25">
      <c r="B67" s="54" t="s">
        <v>253</v>
      </c>
      <c r="C67" s="63" t="s">
        <v>254</v>
      </c>
    </row>
    <row r="68" spans="1:8" x14ac:dyDescent="0.25">
      <c r="B68" s="54" t="s">
        <v>253</v>
      </c>
      <c r="C68" s="63" t="s">
        <v>256</v>
      </c>
    </row>
    <row r="69" spans="1:8" x14ac:dyDescent="0.25">
      <c r="B69" s="54" t="s">
        <v>253</v>
      </c>
      <c r="C69" s="63" t="s">
        <v>260</v>
      </c>
    </row>
    <row r="70" spans="1:8" x14ac:dyDescent="0.25">
      <c r="B70" s="54" t="s">
        <v>249</v>
      </c>
      <c r="C70" s="63" t="s">
        <v>249</v>
      </c>
    </row>
    <row r="71" spans="1:8" x14ac:dyDescent="0.25">
      <c r="B71" s="39"/>
      <c r="C71" t="s">
        <v>8</v>
      </c>
    </row>
    <row r="72" spans="1:8" x14ac:dyDescent="0.25">
      <c r="A72" s="30" t="s">
        <v>617</v>
      </c>
      <c r="B72" s="54" t="s">
        <v>619</v>
      </c>
      <c r="C72" s="63" t="s">
        <v>359</v>
      </c>
      <c r="E72" s="63" t="s">
        <v>435</v>
      </c>
    </row>
    <row r="73" spans="1:8" x14ac:dyDescent="0.25">
      <c r="B73" s="54" t="s">
        <v>618</v>
      </c>
      <c r="C73" s="63" t="s">
        <v>360</v>
      </c>
      <c r="E73" s="63" t="s">
        <v>283</v>
      </c>
    </row>
    <row r="74" spans="1:8" x14ac:dyDescent="0.25">
      <c r="B74" s="54" t="s">
        <v>257</v>
      </c>
      <c r="C74" t="s">
        <v>349</v>
      </c>
      <c r="G74" s="54"/>
      <c r="H74" s="63"/>
    </row>
    <row r="75" spans="1:8" x14ac:dyDescent="0.25">
      <c r="B75" s="31" t="s">
        <v>240</v>
      </c>
      <c r="C75" t="s">
        <v>348</v>
      </c>
    </row>
    <row r="76" spans="1:8" x14ac:dyDescent="0.25">
      <c r="B76" s="31" t="s">
        <v>244</v>
      </c>
      <c r="C76" s="63" t="s">
        <v>347</v>
      </c>
    </row>
    <row r="77" spans="1:8" x14ac:dyDescent="0.25">
      <c r="B77" s="39"/>
    </row>
    <row r="78" spans="1:8" x14ac:dyDescent="0.25">
      <c r="A78" s="30" t="s">
        <v>474</v>
      </c>
      <c r="B78" s="54" t="s">
        <v>437</v>
      </c>
      <c r="C78" s="63" t="s">
        <v>34</v>
      </c>
    </row>
    <row r="79" spans="1:8" x14ac:dyDescent="0.25">
      <c r="B79" s="54" t="s">
        <v>438</v>
      </c>
      <c r="C79" s="63" t="s">
        <v>33</v>
      </c>
    </row>
    <row r="80" spans="1:8" x14ac:dyDescent="0.25">
      <c r="B80" s="54" t="s">
        <v>439</v>
      </c>
      <c r="C80" s="63" t="s">
        <v>32</v>
      </c>
    </row>
    <row r="81" spans="1:12" x14ac:dyDescent="0.25">
      <c r="B81" s="54" t="s">
        <v>10</v>
      </c>
      <c r="C81" s="63" t="s">
        <v>9</v>
      </c>
    </row>
    <row r="82" spans="1:12" x14ac:dyDescent="0.25">
      <c r="A82" s="30" t="s">
        <v>510</v>
      </c>
      <c r="B82" s="31" t="s">
        <v>511</v>
      </c>
      <c r="D82" t="s">
        <v>353</v>
      </c>
    </row>
    <row r="83" spans="1:12" x14ac:dyDescent="0.25">
      <c r="B83" s="31" t="s">
        <v>237</v>
      </c>
      <c r="D83" t="s">
        <v>442</v>
      </c>
    </row>
    <row r="84" spans="1:12" x14ac:dyDescent="0.25">
      <c r="B84" s="31" t="s">
        <v>284</v>
      </c>
      <c r="D84" t="s">
        <v>285</v>
      </c>
    </row>
    <row r="85" spans="1:12" x14ac:dyDescent="0.25">
      <c r="B85" s="31" t="s">
        <v>242</v>
      </c>
      <c r="D85" t="s">
        <v>350</v>
      </c>
    </row>
    <row r="87" spans="1:12" x14ac:dyDescent="0.25">
      <c r="A87" s="30" t="s">
        <v>576</v>
      </c>
      <c r="B87" s="31" t="s">
        <v>440</v>
      </c>
      <c r="C87" s="22" t="s">
        <v>441</v>
      </c>
    </row>
    <row r="88" spans="1:12" x14ac:dyDescent="0.25">
      <c r="B88" s="31" t="s">
        <v>610</v>
      </c>
      <c r="C88" s="22" t="s">
        <v>286</v>
      </c>
    </row>
    <row r="90" spans="1:12" x14ac:dyDescent="0.25">
      <c r="A90" s="73"/>
      <c r="C90" s="73"/>
      <c r="D90" s="73"/>
      <c r="E90" s="73"/>
    </row>
    <row r="91" spans="1:12" ht="17.399999999999999" x14ac:dyDescent="0.3">
      <c r="A91" s="23" t="s">
        <v>518</v>
      </c>
    </row>
    <row r="92" spans="1:12" ht="13.8" thickBot="1" x14ac:dyDescent="0.3"/>
    <row r="93" spans="1:12" ht="13.8" thickBot="1" x14ac:dyDescent="0.3">
      <c r="A93" s="32" t="s">
        <v>540</v>
      </c>
      <c r="B93" s="26" t="s">
        <v>35</v>
      </c>
      <c r="C93" s="24"/>
      <c r="D93" s="24"/>
      <c r="E93" s="24"/>
      <c r="F93" s="24"/>
      <c r="G93" s="24"/>
      <c r="H93" s="25"/>
      <c r="I93" s="27"/>
    </row>
    <row r="94" spans="1:12" x14ac:dyDescent="0.25">
      <c r="A94" s="32"/>
      <c r="B94" s="40"/>
      <c r="C94" s="27"/>
      <c r="D94" s="27"/>
      <c r="E94" s="27"/>
      <c r="F94" s="27"/>
      <c r="G94" s="27"/>
      <c r="H94" s="27"/>
      <c r="I94" s="27"/>
    </row>
    <row r="95" spans="1:12" ht="65.25" customHeight="1" x14ac:dyDescent="0.25">
      <c r="A95" s="67" t="s">
        <v>539</v>
      </c>
      <c r="B95" s="324"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325"/>
      <c r="D95" s="325"/>
      <c r="E95" s="325"/>
      <c r="F95" s="325"/>
      <c r="G95" s="325"/>
      <c r="H95" s="325"/>
      <c r="I95" s="325"/>
      <c r="J95" s="325"/>
      <c r="K95" s="323"/>
      <c r="L95" s="323"/>
    </row>
    <row r="96" spans="1:12" ht="13.8" thickBot="1" x14ac:dyDescent="0.3">
      <c r="A96" s="32"/>
      <c r="I96" s="27"/>
    </row>
    <row r="97" spans="1:12" ht="17.25" customHeight="1" thickBot="1" x14ac:dyDescent="0.3">
      <c r="A97" s="32" t="s">
        <v>540</v>
      </c>
      <c r="B97" s="26" t="s">
        <v>287</v>
      </c>
      <c r="C97" s="24"/>
      <c r="D97" s="24"/>
      <c r="E97" s="24"/>
      <c r="F97" s="24"/>
      <c r="G97" s="24"/>
      <c r="H97" s="25"/>
      <c r="I97" s="27"/>
    </row>
    <row r="98" spans="1:12" x14ac:dyDescent="0.25">
      <c r="A98" s="32"/>
      <c r="B98" s="40"/>
      <c r="C98" s="27"/>
      <c r="D98" s="27"/>
      <c r="E98" s="27"/>
      <c r="F98" s="27"/>
      <c r="G98" s="27"/>
      <c r="H98" s="27"/>
      <c r="I98" s="27"/>
    </row>
    <row r="99" spans="1:12" ht="71.25" customHeight="1" x14ac:dyDescent="0.25">
      <c r="A99" s="67" t="s">
        <v>539</v>
      </c>
      <c r="B99" s="324"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325"/>
      <c r="D99" s="325"/>
      <c r="E99" s="325"/>
      <c r="F99" s="325"/>
      <c r="G99" s="325"/>
      <c r="H99" s="325"/>
      <c r="I99" s="325"/>
      <c r="J99" s="325"/>
      <c r="K99" s="323"/>
      <c r="L99" s="323"/>
    </row>
    <row r="100" spans="1:12" ht="13.8" thickBot="1" x14ac:dyDescent="0.3">
      <c r="A100" s="32"/>
    </row>
    <row r="101" spans="1:12" ht="13.8" thickBot="1" x14ac:dyDescent="0.3">
      <c r="A101" s="32" t="s">
        <v>540</v>
      </c>
      <c r="B101" s="26" t="s">
        <v>288</v>
      </c>
      <c r="C101" s="24"/>
      <c r="D101" s="24"/>
      <c r="E101" s="24"/>
      <c r="F101" s="24"/>
      <c r="G101" s="24"/>
      <c r="H101" s="25"/>
    </row>
    <row r="102" spans="1:12" x14ac:dyDescent="0.25">
      <c r="A102" s="32"/>
      <c r="B102" s="29"/>
    </row>
    <row r="103" spans="1:12" ht="70.5" customHeight="1" x14ac:dyDescent="0.25">
      <c r="A103" s="32"/>
      <c r="B103" s="324"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325"/>
      <c r="D103" s="325"/>
      <c r="E103" s="325"/>
      <c r="F103" s="325"/>
      <c r="G103" s="325"/>
      <c r="H103" s="325"/>
      <c r="I103" s="325"/>
      <c r="J103" s="325"/>
      <c r="K103" s="323"/>
      <c r="L103" s="323"/>
    </row>
    <row r="106" spans="1:12" x14ac:dyDescent="0.25">
      <c r="C106" s="63"/>
    </row>
    <row r="107" spans="1:12" x14ac:dyDescent="0.25">
      <c r="C107" s="64"/>
    </row>
  </sheetData>
  <mergeCells count="3">
    <mergeCell ref="B103:L103"/>
    <mergeCell ref="B95:L95"/>
    <mergeCell ref="B99:L99"/>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63"/>
  <sheetViews>
    <sheetView topLeftCell="A9" workbookViewId="0">
      <selection activeCell="A6" sqref="A6"/>
    </sheetView>
  </sheetViews>
  <sheetFormatPr defaultRowHeight="13.2" x14ac:dyDescent="0.25"/>
  <cols>
    <col min="1" max="1" width="19" customWidth="1"/>
    <col min="2" max="2" width="11.6640625" customWidth="1"/>
    <col min="3" max="3" width="13.44140625" customWidth="1"/>
    <col min="5" max="5" width="12.5546875" customWidth="1"/>
    <col min="6" max="6" width="12.44140625" customWidth="1"/>
    <col min="7" max="7" width="13" customWidth="1"/>
    <col min="9" max="9" width="10.5546875" customWidth="1"/>
    <col min="10" max="10" width="6.88671875" customWidth="1"/>
    <col min="11" max="11" width="9.5546875" customWidth="1"/>
    <col min="13" max="13" width="11" customWidth="1"/>
  </cols>
  <sheetData>
    <row r="1" spans="1:17" x14ac:dyDescent="0.25">
      <c r="A1" s="65" t="s">
        <v>791</v>
      </c>
    </row>
    <row r="2" spans="1:17" ht="17.399999999999999" x14ac:dyDescent="0.3">
      <c r="A2" s="23" t="s">
        <v>549</v>
      </c>
      <c r="B2" s="4"/>
      <c r="M2" s="10"/>
      <c r="N2" s="11"/>
      <c r="O2" s="19" t="s">
        <v>483</v>
      </c>
      <c r="P2" s="11"/>
      <c r="Q2" s="13"/>
    </row>
    <row r="3" spans="1:17" ht="13.8" thickBot="1" x14ac:dyDescent="0.3"/>
    <row r="4" spans="1:17" ht="27" thickBot="1" x14ac:dyDescent="0.3">
      <c r="A4" s="7" t="s">
        <v>37</v>
      </c>
      <c r="B4" s="9"/>
      <c r="C4" s="5" t="s">
        <v>474</v>
      </c>
      <c r="D4" s="14"/>
      <c r="E4" s="5" t="s">
        <v>531</v>
      </c>
      <c r="F4" s="14"/>
      <c r="G4" s="5" t="s">
        <v>542</v>
      </c>
      <c r="H4" s="6"/>
      <c r="I4" s="5" t="s">
        <v>571</v>
      </c>
      <c r="J4" s="6"/>
      <c r="K4" s="34" t="s">
        <v>576</v>
      </c>
      <c r="L4" s="6"/>
      <c r="M4" s="8" t="s">
        <v>478</v>
      </c>
      <c r="N4" s="17"/>
      <c r="O4" s="8" t="s">
        <v>481</v>
      </c>
      <c r="P4" s="17"/>
      <c r="Q4" s="8" t="s">
        <v>482</v>
      </c>
    </row>
    <row r="5" spans="1:17" x14ac:dyDescent="0.25">
      <c r="A5" t="s">
        <v>31</v>
      </c>
      <c r="C5" s="2" t="s">
        <v>476</v>
      </c>
      <c r="D5" s="2"/>
      <c r="E5" s="2" t="s">
        <v>546</v>
      </c>
      <c r="F5" s="2"/>
      <c r="G5" s="2" t="s">
        <v>487</v>
      </c>
      <c r="I5" s="18" t="s">
        <v>572</v>
      </c>
      <c r="J5" s="18"/>
      <c r="K5" s="18" t="s">
        <v>581</v>
      </c>
      <c r="M5" s="18" t="s">
        <v>457</v>
      </c>
      <c r="N5" s="18"/>
      <c r="O5" s="18"/>
      <c r="P5" s="18"/>
      <c r="Q5" s="18"/>
    </row>
    <row r="6" spans="1:17" x14ac:dyDescent="0.25">
      <c r="A6" t="s">
        <v>36</v>
      </c>
      <c r="C6" s="2" t="s">
        <v>489</v>
      </c>
      <c r="D6" s="2"/>
      <c r="E6" s="2" t="s">
        <v>665</v>
      </c>
      <c r="F6" s="2"/>
      <c r="G6" s="2" t="s">
        <v>543</v>
      </c>
      <c r="I6" s="18" t="s">
        <v>574</v>
      </c>
      <c r="J6" s="18"/>
      <c r="K6" s="18"/>
      <c r="M6" s="18"/>
      <c r="N6" s="18"/>
      <c r="O6" s="18"/>
      <c r="P6" s="18"/>
      <c r="Q6" s="18"/>
    </row>
    <row r="7" spans="1:17" x14ac:dyDescent="0.25">
      <c r="A7" t="s">
        <v>38</v>
      </c>
      <c r="C7" s="20" t="s">
        <v>495</v>
      </c>
      <c r="D7" s="2"/>
      <c r="E7" s="2" t="s">
        <v>550</v>
      </c>
      <c r="F7" s="2"/>
      <c r="G7" s="2" t="s">
        <v>544</v>
      </c>
      <c r="I7" t="s">
        <v>573</v>
      </c>
      <c r="M7" s="18"/>
      <c r="N7" s="18"/>
      <c r="O7" s="18"/>
      <c r="P7" s="18"/>
      <c r="Q7" s="18"/>
    </row>
    <row r="8" spans="1:17" x14ac:dyDescent="0.25">
      <c r="A8" s="22" t="s">
        <v>39</v>
      </c>
      <c r="C8" s="20" t="s">
        <v>494</v>
      </c>
      <c r="G8" t="s">
        <v>545</v>
      </c>
      <c r="I8" t="s">
        <v>112</v>
      </c>
      <c r="M8" s="18"/>
      <c r="N8" s="18"/>
      <c r="O8" s="18"/>
      <c r="P8" s="18"/>
      <c r="Q8" s="18"/>
    </row>
    <row r="9" spans="1:17" x14ac:dyDescent="0.25">
      <c r="A9" s="22" t="s">
        <v>40</v>
      </c>
      <c r="C9" s="20" t="s">
        <v>496</v>
      </c>
      <c r="D9" s="2"/>
      <c r="E9" s="2"/>
      <c r="F9" s="2"/>
      <c r="G9" s="2"/>
    </row>
    <row r="10" spans="1:17" x14ac:dyDescent="0.25">
      <c r="C10" s="21" t="s">
        <v>497</v>
      </c>
    </row>
    <row r="11" spans="1:17" x14ac:dyDescent="0.25">
      <c r="C11" s="21"/>
    </row>
    <row r="12" spans="1:17" x14ac:dyDescent="0.25">
      <c r="A12" s="57" t="s">
        <v>547</v>
      </c>
      <c r="B12" s="50" t="s">
        <v>548</v>
      </c>
      <c r="E12" s="14"/>
    </row>
    <row r="13" spans="1:17" x14ac:dyDescent="0.25">
      <c r="A13" s="51"/>
      <c r="B13" s="50" t="s">
        <v>551</v>
      </c>
    </row>
    <row r="15" spans="1:17" ht="17.399999999999999" x14ac:dyDescent="0.3">
      <c r="A15" s="23" t="s">
        <v>535</v>
      </c>
    </row>
    <row r="17" spans="1:5" x14ac:dyDescent="0.25">
      <c r="A17" s="74" t="s">
        <v>461</v>
      </c>
      <c r="B17" s="73"/>
      <c r="C17" s="73"/>
      <c r="D17" s="73"/>
      <c r="E17" s="73"/>
    </row>
    <row r="18" spans="1:5" x14ac:dyDescent="0.25">
      <c r="A18" s="73"/>
      <c r="B18" s="75" t="s">
        <v>31</v>
      </c>
      <c r="C18" s="73"/>
      <c r="D18" s="73" t="s">
        <v>398</v>
      </c>
      <c r="E18" s="73"/>
    </row>
    <row r="19" spans="1:5" x14ac:dyDescent="0.25">
      <c r="A19" s="73"/>
      <c r="B19" s="75" t="s">
        <v>800</v>
      </c>
      <c r="C19" s="73"/>
      <c r="D19" s="22" t="s">
        <v>815</v>
      </c>
      <c r="E19" s="73"/>
    </row>
    <row r="20" spans="1:5" x14ac:dyDescent="0.25">
      <c r="A20" s="73"/>
      <c r="B20" s="75" t="s">
        <v>801</v>
      </c>
      <c r="C20" s="73"/>
      <c r="D20" s="22" t="s">
        <v>11</v>
      </c>
      <c r="E20" s="73"/>
    </row>
    <row r="21" spans="1:5" x14ac:dyDescent="0.25">
      <c r="A21" s="73"/>
      <c r="B21" s="31" t="s">
        <v>529</v>
      </c>
      <c r="D21" s="22" t="s">
        <v>164</v>
      </c>
      <c r="E21" s="73"/>
    </row>
    <row r="22" spans="1:5" x14ac:dyDescent="0.25">
      <c r="A22" s="73"/>
      <c r="B22" s="31" t="s">
        <v>530</v>
      </c>
      <c r="D22" s="22" t="s">
        <v>165</v>
      </c>
      <c r="E22" s="73"/>
    </row>
    <row r="23" spans="1:5" x14ac:dyDescent="0.25">
      <c r="A23" s="73"/>
      <c r="B23" s="75"/>
      <c r="C23" s="73"/>
      <c r="D23" s="76"/>
      <c r="E23" s="73"/>
    </row>
    <row r="24" spans="1:5" x14ac:dyDescent="0.25">
      <c r="A24" s="30" t="s">
        <v>474</v>
      </c>
      <c r="B24" s="31" t="s">
        <v>476</v>
      </c>
      <c r="D24" t="s">
        <v>172</v>
      </c>
    </row>
    <row r="25" spans="1:5" x14ac:dyDescent="0.25">
      <c r="B25" s="31" t="s">
        <v>489</v>
      </c>
      <c r="D25" t="s">
        <v>173</v>
      </c>
    </row>
    <row r="26" spans="1:5" x14ac:dyDescent="0.25">
      <c r="B26" s="31" t="s">
        <v>769</v>
      </c>
      <c r="D26" s="33" t="s">
        <v>174</v>
      </c>
    </row>
    <row r="27" spans="1:5" x14ac:dyDescent="0.25">
      <c r="B27" s="31" t="s">
        <v>770</v>
      </c>
      <c r="D27" s="33" t="s">
        <v>175</v>
      </c>
    </row>
    <row r="28" spans="1:5" x14ac:dyDescent="0.25">
      <c r="B28" s="31" t="s">
        <v>771</v>
      </c>
      <c r="D28" s="33" t="s">
        <v>176</v>
      </c>
    </row>
    <row r="29" spans="1:5" x14ac:dyDescent="0.25">
      <c r="B29" s="31" t="s">
        <v>497</v>
      </c>
      <c r="D29" s="22" t="s">
        <v>177</v>
      </c>
    </row>
    <row r="31" spans="1:5" x14ac:dyDescent="0.25">
      <c r="A31" s="30" t="s">
        <v>531</v>
      </c>
      <c r="B31" s="31" t="s">
        <v>546</v>
      </c>
      <c r="D31" t="s">
        <v>188</v>
      </c>
    </row>
    <row r="32" spans="1:5" x14ac:dyDescent="0.25">
      <c r="A32" s="81"/>
      <c r="B32" s="31" t="s">
        <v>665</v>
      </c>
      <c r="D32" t="s">
        <v>188</v>
      </c>
    </row>
    <row r="33" spans="1:13" x14ac:dyDescent="0.25">
      <c r="B33" s="31" t="s">
        <v>772</v>
      </c>
      <c r="D33" t="s">
        <v>189</v>
      </c>
    </row>
    <row r="34" spans="1:13" x14ac:dyDescent="0.25">
      <c r="B34" s="31"/>
    </row>
    <row r="35" spans="1:13" x14ac:dyDescent="0.25">
      <c r="A35" s="30" t="s">
        <v>542</v>
      </c>
      <c r="B35" s="31" t="s">
        <v>773</v>
      </c>
      <c r="D35" s="22" t="s">
        <v>775</v>
      </c>
    </row>
    <row r="36" spans="1:13" ht="24.75" customHeight="1" x14ac:dyDescent="0.25">
      <c r="B36" s="67" t="s">
        <v>774</v>
      </c>
      <c r="C36" s="67"/>
      <c r="D36" s="326" t="s">
        <v>190</v>
      </c>
      <c r="E36" s="323"/>
      <c r="F36" s="323"/>
      <c r="G36" s="323"/>
      <c r="H36" s="323"/>
      <c r="I36" s="323"/>
      <c r="J36" s="323"/>
      <c r="K36" s="323"/>
      <c r="L36" s="323"/>
      <c r="M36" s="323"/>
    </row>
    <row r="37" spans="1:13" x14ac:dyDescent="0.25">
      <c r="B37" s="22"/>
      <c r="D37" s="22"/>
    </row>
    <row r="38" spans="1:13" x14ac:dyDescent="0.25">
      <c r="B38" s="32" t="s">
        <v>487</v>
      </c>
      <c r="D38" s="33" t="s">
        <v>178</v>
      </c>
    </row>
    <row r="39" spans="1:13" x14ac:dyDescent="0.25">
      <c r="B39" s="32" t="s">
        <v>543</v>
      </c>
      <c r="D39" s="22" t="s">
        <v>185</v>
      </c>
    </row>
    <row r="40" spans="1:13" x14ac:dyDescent="0.25">
      <c r="B40" s="32" t="s">
        <v>544</v>
      </c>
      <c r="D40" s="22" t="s">
        <v>186</v>
      </c>
    </row>
    <row r="41" spans="1:13" x14ac:dyDescent="0.25">
      <c r="B41" s="31" t="s">
        <v>545</v>
      </c>
      <c r="D41" s="22" t="s">
        <v>187</v>
      </c>
    </row>
    <row r="43" spans="1:13" x14ac:dyDescent="0.25">
      <c r="A43" s="30"/>
    </row>
    <row r="44" spans="1:13" ht="17.399999999999999" x14ac:dyDescent="0.3">
      <c r="A44" s="23" t="s">
        <v>518</v>
      </c>
    </row>
    <row r="45" spans="1:13" ht="13.8" thickBot="1" x14ac:dyDescent="0.3"/>
    <row r="46" spans="1:13" ht="18" customHeight="1" thickBot="1" x14ac:dyDescent="0.3">
      <c r="A46" s="32" t="s">
        <v>540</v>
      </c>
      <c r="B46" s="26" t="s">
        <v>41</v>
      </c>
      <c r="C46" s="24"/>
      <c r="D46" s="24"/>
      <c r="E46" s="24"/>
      <c r="F46" s="24"/>
      <c r="G46" s="24"/>
      <c r="H46" s="24"/>
      <c r="I46" s="25"/>
    </row>
    <row r="47" spans="1:13" x14ac:dyDescent="0.25">
      <c r="A47" s="32"/>
    </row>
    <row r="48" spans="1:13" ht="63" customHeight="1" x14ac:dyDescent="0.25">
      <c r="A48" s="67" t="s">
        <v>539</v>
      </c>
      <c r="B48" s="323" t="str">
        <f>CONCATENATE(D18," at ", D31,", for ",D24, ", and settled using ", D35,", quoted in ",D42, " per ", D28)</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contract settled against the time-weighted average of Reference Variable for all hours for that term, quoted in  per all hours from 00.00 on the first day of the month to 00.00 on last day of the month six months forward</v>
      </c>
      <c r="C48" s="323"/>
      <c r="D48" s="323"/>
      <c r="E48" s="323"/>
      <c r="F48" s="323"/>
      <c r="G48" s="323"/>
      <c r="H48" s="323"/>
      <c r="I48" s="323"/>
      <c r="J48" s="323"/>
      <c r="K48" s="323"/>
    </row>
    <row r="49" spans="1:9" ht="15.75" customHeight="1" x14ac:dyDescent="0.25">
      <c r="A49" s="32"/>
    </row>
    <row r="50" spans="1:9" x14ac:dyDescent="0.25">
      <c r="A50" s="42"/>
      <c r="B50" s="27"/>
      <c r="C50" s="27"/>
      <c r="D50" s="27"/>
      <c r="E50" s="27"/>
      <c r="F50" s="27"/>
      <c r="G50" s="27"/>
      <c r="H50" s="27"/>
      <c r="I50" s="27"/>
    </row>
    <row r="51" spans="1:9" x14ac:dyDescent="0.25">
      <c r="A51" s="42"/>
      <c r="B51" s="43"/>
      <c r="C51" s="27"/>
      <c r="D51" s="27"/>
      <c r="E51" s="27"/>
      <c r="F51" s="27"/>
      <c r="G51" s="27"/>
      <c r="H51" s="27"/>
      <c r="I51" s="27"/>
    </row>
    <row r="52" spans="1:9" x14ac:dyDescent="0.25">
      <c r="A52" s="42"/>
      <c r="B52" s="43"/>
      <c r="C52" s="27"/>
      <c r="D52" s="27"/>
      <c r="E52" s="27"/>
      <c r="F52" s="27"/>
      <c r="G52" s="27"/>
      <c r="H52" s="27"/>
      <c r="I52" s="27"/>
    </row>
    <row r="53" spans="1:9" x14ac:dyDescent="0.25">
      <c r="A53" s="42"/>
      <c r="B53" s="43"/>
      <c r="C53" s="27"/>
      <c r="D53" s="27"/>
      <c r="E53" s="27"/>
      <c r="F53" s="27"/>
      <c r="G53" s="27"/>
      <c r="H53" s="27"/>
      <c r="I53" s="27"/>
    </row>
    <row r="54" spans="1:9" x14ac:dyDescent="0.25">
      <c r="A54" s="42"/>
      <c r="B54" s="27"/>
      <c r="C54" s="27"/>
      <c r="D54" s="27"/>
      <c r="E54" s="27"/>
      <c r="F54" s="27"/>
      <c r="G54" s="27"/>
      <c r="H54" s="27"/>
      <c r="I54" s="27"/>
    </row>
    <row r="55" spans="1:9" x14ac:dyDescent="0.25">
      <c r="A55" s="42"/>
      <c r="B55" s="40"/>
      <c r="C55" s="27"/>
      <c r="D55" s="27"/>
      <c r="E55" s="27"/>
      <c r="F55" s="27"/>
      <c r="G55" s="27"/>
      <c r="H55" s="27"/>
      <c r="I55" s="27"/>
    </row>
    <row r="56" spans="1:9" x14ac:dyDescent="0.25">
      <c r="A56" s="42"/>
      <c r="B56" s="27"/>
      <c r="C56" s="27"/>
      <c r="D56" s="27"/>
      <c r="E56" s="27"/>
      <c r="F56" s="27"/>
      <c r="G56" s="27"/>
      <c r="H56" s="27"/>
      <c r="I56" s="27"/>
    </row>
    <row r="57" spans="1:9" x14ac:dyDescent="0.25">
      <c r="A57" s="42"/>
      <c r="B57" s="43"/>
      <c r="C57" s="27"/>
      <c r="D57" s="27"/>
      <c r="E57" s="27"/>
      <c r="F57" s="27"/>
      <c r="G57" s="27"/>
      <c r="H57" s="27"/>
      <c r="I57" s="27"/>
    </row>
    <row r="58" spans="1:9" x14ac:dyDescent="0.25">
      <c r="A58" s="44"/>
      <c r="B58" s="43"/>
      <c r="C58" s="27"/>
      <c r="D58" s="27"/>
      <c r="E58" s="27"/>
      <c r="F58" s="27"/>
      <c r="G58" s="27"/>
      <c r="H58" s="27"/>
      <c r="I58" s="27"/>
    </row>
    <row r="59" spans="1:9" x14ac:dyDescent="0.25">
      <c r="A59" s="44"/>
      <c r="B59" s="43"/>
      <c r="C59" s="27"/>
      <c r="D59" s="27"/>
      <c r="E59" s="27"/>
      <c r="F59" s="27"/>
      <c r="G59" s="27"/>
      <c r="H59" s="27"/>
      <c r="I59" s="27"/>
    </row>
    <row r="60" spans="1:9" x14ac:dyDescent="0.25">
      <c r="A60" s="27"/>
      <c r="B60" s="43"/>
      <c r="C60" s="27"/>
      <c r="D60" s="27"/>
      <c r="E60" s="27"/>
      <c r="F60" s="27"/>
      <c r="G60" s="27"/>
      <c r="H60" s="27"/>
      <c r="I60" s="27"/>
    </row>
    <row r="61" spans="1:9" x14ac:dyDescent="0.25">
      <c r="A61" s="27"/>
      <c r="B61" s="27"/>
      <c r="C61" s="27"/>
      <c r="D61" s="27"/>
      <c r="E61" s="27"/>
      <c r="F61" s="27"/>
      <c r="G61" s="27"/>
      <c r="H61" s="27"/>
      <c r="I61" s="27"/>
    </row>
    <row r="62" spans="1:9" x14ac:dyDescent="0.25">
      <c r="A62" s="27"/>
      <c r="B62" s="27"/>
      <c r="C62" s="27"/>
      <c r="D62" s="27"/>
      <c r="E62" s="27"/>
      <c r="F62" s="27"/>
      <c r="G62" s="27"/>
      <c r="H62" s="27"/>
      <c r="I62" s="27"/>
    </row>
    <row r="63" spans="1:9" x14ac:dyDescent="0.25">
      <c r="A63" s="27"/>
      <c r="B63" s="27"/>
      <c r="C63" s="27"/>
      <c r="D63" s="27"/>
      <c r="E63" s="27"/>
      <c r="F63" s="27"/>
      <c r="G63" s="27"/>
      <c r="H63" s="27"/>
      <c r="I63" s="27"/>
    </row>
  </sheetData>
  <mergeCells count="2">
    <mergeCell ref="B48:K48"/>
    <mergeCell ref="D36:M36"/>
  </mergeCells>
  <pageMargins left="0.39" right="0.5" top="0.5" bottom="0.64" header="0.34" footer="0.5"/>
  <pageSetup paperSize="9" scale="76" orientation="landscape"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30" workbookViewId="0">
      <selection activeCell="D51" sqref="D51"/>
    </sheetView>
  </sheetViews>
  <sheetFormatPr defaultRowHeight="13.2" x14ac:dyDescent="0.25"/>
  <cols>
    <col min="1" max="1" width="11" customWidth="1"/>
    <col min="2" max="2" width="10.6640625" customWidth="1"/>
    <col min="3" max="3" width="16.44140625" customWidth="1"/>
    <col min="4" max="4" width="9.44140625" customWidth="1"/>
    <col min="5" max="5" width="11.88671875" customWidth="1"/>
    <col min="6" max="6" width="8.5546875" customWidth="1"/>
    <col min="7" max="7" width="11.33203125" customWidth="1"/>
    <col min="8" max="8" width="9.33203125" customWidth="1"/>
    <col min="9" max="9" width="14.44140625" customWidth="1"/>
    <col min="10" max="10" width="16" customWidth="1"/>
    <col min="11" max="11" width="12.88671875" customWidth="1"/>
    <col min="12" max="12" width="11.109375" customWidth="1"/>
    <col min="13" max="13" width="12.5546875" customWidth="1"/>
    <col min="14" max="14" width="9.6640625" customWidth="1"/>
    <col min="15" max="15" width="14.6640625" customWidth="1"/>
    <col min="17" max="17" width="14.6640625" customWidth="1"/>
    <col min="19" max="19" width="15" customWidth="1"/>
    <col min="21" max="21" width="15.5546875" customWidth="1"/>
  </cols>
  <sheetData>
    <row r="1" spans="1:25" x14ac:dyDescent="0.25">
      <c r="A1" s="65" t="s">
        <v>654</v>
      </c>
    </row>
    <row r="2" spans="1:25" ht="15.6" x14ac:dyDescent="0.3">
      <c r="A2" s="4" t="s">
        <v>23</v>
      </c>
      <c r="B2" s="4"/>
      <c r="U2" s="10"/>
      <c r="V2" s="19" t="s">
        <v>483</v>
      </c>
      <c r="W2" s="36"/>
      <c r="X2" s="18"/>
      <c r="Y2" s="18"/>
    </row>
    <row r="3" spans="1:25" ht="13.8" thickBot="1" x14ac:dyDescent="0.3"/>
    <row r="4" spans="1:25" ht="42" customHeight="1" thickBot="1" x14ac:dyDescent="0.3">
      <c r="A4" s="7" t="s">
        <v>500</v>
      </c>
      <c r="B4" s="9"/>
      <c r="C4" s="5" t="s">
        <v>313</v>
      </c>
      <c r="D4" s="9"/>
      <c r="E4" s="5" t="s">
        <v>315</v>
      </c>
      <c r="F4" s="9"/>
      <c r="G4" s="5" t="s">
        <v>318</v>
      </c>
      <c r="H4" s="14"/>
      <c r="I4" s="5" t="s">
        <v>314</v>
      </c>
      <c r="J4" s="14"/>
      <c r="K4" s="5" t="s">
        <v>474</v>
      </c>
      <c r="L4" s="14"/>
      <c r="M4" s="5" t="s">
        <v>700</v>
      </c>
      <c r="N4" s="14"/>
      <c r="O4" s="5" t="s">
        <v>319</v>
      </c>
      <c r="P4" s="6"/>
      <c r="Q4" s="5" t="s">
        <v>501</v>
      </c>
      <c r="R4" s="6"/>
      <c r="S4" s="5" t="s">
        <v>571</v>
      </c>
      <c r="T4" s="14"/>
      <c r="U4" s="8" t="s">
        <v>575</v>
      </c>
      <c r="V4" s="17"/>
    </row>
    <row r="5" spans="1:25" x14ac:dyDescent="0.25">
      <c r="A5" t="s">
        <v>508</v>
      </c>
      <c r="C5" t="s">
        <v>568</v>
      </c>
      <c r="E5" s="2">
        <v>65</v>
      </c>
      <c r="G5" t="s">
        <v>216</v>
      </c>
      <c r="I5" t="s">
        <v>553</v>
      </c>
      <c r="K5" s="2" t="s">
        <v>657</v>
      </c>
      <c r="L5" s="2"/>
      <c r="M5" s="2">
        <v>1999</v>
      </c>
      <c r="N5" s="2"/>
      <c r="O5" s="70">
        <v>2500</v>
      </c>
      <c r="Q5" s="70">
        <v>500000</v>
      </c>
      <c r="S5" s="2" t="s">
        <v>572</v>
      </c>
      <c r="T5" s="2"/>
      <c r="U5" s="18"/>
      <c r="V5" s="18"/>
      <c r="W5" s="18"/>
      <c r="X5" s="18"/>
    </row>
    <row r="6" spans="1:25" x14ac:dyDescent="0.25">
      <c r="A6" t="s">
        <v>455</v>
      </c>
      <c r="C6" t="s">
        <v>569</v>
      </c>
      <c r="E6" s="2">
        <v>18</v>
      </c>
      <c r="G6" t="s">
        <v>316</v>
      </c>
      <c r="I6" t="s">
        <v>554</v>
      </c>
      <c r="K6" s="2" t="s">
        <v>658</v>
      </c>
      <c r="L6" s="2"/>
      <c r="M6" s="2">
        <v>2000</v>
      </c>
      <c r="N6" s="2"/>
      <c r="S6" s="2" t="s">
        <v>573</v>
      </c>
      <c r="T6" s="2"/>
      <c r="U6" s="18"/>
      <c r="V6" s="18"/>
      <c r="W6" s="18"/>
      <c r="X6" s="18"/>
    </row>
    <row r="7" spans="1:25" x14ac:dyDescent="0.25">
      <c r="A7" t="s">
        <v>456</v>
      </c>
      <c r="C7" t="s">
        <v>564</v>
      </c>
      <c r="G7" t="s">
        <v>317</v>
      </c>
      <c r="K7" s="2" t="s">
        <v>659</v>
      </c>
      <c r="L7" s="20"/>
      <c r="M7" s="20"/>
      <c r="N7" s="20"/>
      <c r="S7" s="20" t="s">
        <v>574</v>
      </c>
      <c r="T7" s="20"/>
      <c r="U7" s="18"/>
      <c r="V7" s="18"/>
      <c r="W7" s="18"/>
      <c r="X7" s="18"/>
    </row>
    <row r="8" spans="1:25" x14ac:dyDescent="0.25">
      <c r="K8" s="2" t="s">
        <v>660</v>
      </c>
      <c r="L8" s="20"/>
      <c r="M8" s="20"/>
      <c r="N8" s="20"/>
      <c r="S8" s="20"/>
      <c r="T8" s="20"/>
      <c r="U8" s="18"/>
      <c r="V8" s="18"/>
      <c r="W8" s="18"/>
      <c r="X8" s="18"/>
    </row>
    <row r="9" spans="1:25" x14ac:dyDescent="0.25">
      <c r="K9" t="s">
        <v>436</v>
      </c>
    </row>
    <row r="10" spans="1:25" x14ac:dyDescent="0.25">
      <c r="K10" t="s">
        <v>27</v>
      </c>
    </row>
    <row r="12" spans="1:25" x14ac:dyDescent="0.25">
      <c r="A12" s="57" t="s">
        <v>547</v>
      </c>
      <c r="B12" s="50" t="s">
        <v>222</v>
      </c>
    </row>
    <row r="13" spans="1:25" x14ac:dyDescent="0.25">
      <c r="A13" s="51"/>
      <c r="B13" s="50"/>
    </row>
    <row r="14" spans="1:25" ht="17.399999999999999" x14ac:dyDescent="0.3">
      <c r="A14" s="23" t="s">
        <v>535</v>
      </c>
    </row>
    <row r="16" spans="1:25" x14ac:dyDescent="0.25">
      <c r="A16" s="30" t="s">
        <v>461</v>
      </c>
    </row>
    <row r="17" spans="1:11" ht="27.75" customHeight="1" x14ac:dyDescent="0.25">
      <c r="B17" s="66" t="s">
        <v>508</v>
      </c>
      <c r="D17" s="323" t="s">
        <v>61</v>
      </c>
      <c r="E17" s="323"/>
      <c r="F17" s="323"/>
      <c r="G17" s="323"/>
      <c r="H17" s="323"/>
      <c r="I17" s="323"/>
      <c r="J17" s="323"/>
      <c r="K17" s="323"/>
    </row>
    <row r="18" spans="1:11" x14ac:dyDescent="0.25">
      <c r="B18" s="31" t="s">
        <v>455</v>
      </c>
      <c r="D18" s="22"/>
    </row>
    <row r="19" spans="1:11" x14ac:dyDescent="0.25">
      <c r="B19" s="31" t="s">
        <v>45</v>
      </c>
      <c r="D19" s="22"/>
    </row>
    <row r="20" spans="1:11" x14ac:dyDescent="0.25">
      <c r="B20" s="31"/>
      <c r="D20" s="22"/>
    </row>
    <row r="21" spans="1:11" x14ac:dyDescent="0.25">
      <c r="A21" s="30" t="s">
        <v>779</v>
      </c>
      <c r="B21" s="31"/>
      <c r="D21" s="22"/>
    </row>
    <row r="22" spans="1:11" x14ac:dyDescent="0.25">
      <c r="A22" s="30"/>
      <c r="B22" s="31" t="s">
        <v>555</v>
      </c>
      <c r="D22" t="s">
        <v>26</v>
      </c>
    </row>
    <row r="23" spans="1:11" x14ac:dyDescent="0.25">
      <c r="B23" s="31" t="s">
        <v>564</v>
      </c>
      <c r="D23" t="s">
        <v>24</v>
      </c>
    </row>
    <row r="24" spans="1:11" x14ac:dyDescent="0.25">
      <c r="B24" s="31"/>
      <c r="D24" t="s">
        <v>620</v>
      </c>
    </row>
    <row r="25" spans="1:11" x14ac:dyDescent="0.25">
      <c r="B25" s="31" t="s">
        <v>565</v>
      </c>
      <c r="D25" t="s">
        <v>621</v>
      </c>
    </row>
    <row r="26" spans="1:11" x14ac:dyDescent="0.25">
      <c r="B26" s="31" t="s">
        <v>566</v>
      </c>
      <c r="D26" t="s">
        <v>622</v>
      </c>
    </row>
    <row r="27" spans="1:11" x14ac:dyDescent="0.25">
      <c r="B27" s="31" t="s">
        <v>623</v>
      </c>
      <c r="D27" t="s">
        <v>624</v>
      </c>
    </row>
    <row r="28" spans="1:11" x14ac:dyDescent="0.25">
      <c r="B28" s="31" t="s">
        <v>625</v>
      </c>
      <c r="D28" t="s">
        <v>626</v>
      </c>
    </row>
    <row r="29" spans="1:11" x14ac:dyDescent="0.25">
      <c r="B29" s="31" t="s">
        <v>627</v>
      </c>
      <c r="D29" t="s">
        <v>628</v>
      </c>
    </row>
    <row r="30" spans="1:11" x14ac:dyDescent="0.25">
      <c r="B30" s="31" t="s">
        <v>567</v>
      </c>
      <c r="D30" t="s">
        <v>629</v>
      </c>
    </row>
    <row r="31" spans="1:11" x14ac:dyDescent="0.25">
      <c r="B31" s="31" t="s">
        <v>630</v>
      </c>
      <c r="D31" t="s">
        <v>620</v>
      </c>
    </row>
    <row r="32" spans="1:11" x14ac:dyDescent="0.25">
      <c r="B32" s="31"/>
    </row>
    <row r="33" spans="1:10" x14ac:dyDescent="0.25">
      <c r="A33" s="30" t="s">
        <v>474</v>
      </c>
      <c r="B33" s="31" t="s">
        <v>657</v>
      </c>
      <c r="C33" t="s">
        <v>25</v>
      </c>
    </row>
    <row r="34" spans="1:10" x14ac:dyDescent="0.25">
      <c r="B34" s="31" t="s">
        <v>658</v>
      </c>
      <c r="C34" t="s">
        <v>320</v>
      </c>
    </row>
    <row r="35" spans="1:10" x14ac:dyDescent="0.25">
      <c r="B35" s="31" t="s">
        <v>659</v>
      </c>
      <c r="C35" t="s">
        <v>325</v>
      </c>
    </row>
    <row r="36" spans="1:10" x14ac:dyDescent="0.25">
      <c r="B36" s="31" t="s">
        <v>660</v>
      </c>
      <c r="C36" t="s">
        <v>326</v>
      </c>
    </row>
    <row r="37" spans="1:10" x14ac:dyDescent="0.25">
      <c r="B37" s="31" t="s">
        <v>694</v>
      </c>
      <c r="C37" t="s">
        <v>28</v>
      </c>
    </row>
    <row r="38" spans="1:10" x14ac:dyDescent="0.25">
      <c r="B38" s="54" t="s">
        <v>437</v>
      </c>
      <c r="C38" t="s">
        <v>62</v>
      </c>
    </row>
    <row r="39" spans="1:10" x14ac:dyDescent="0.25">
      <c r="B39" s="78" t="s">
        <v>805</v>
      </c>
      <c r="C39" t="s">
        <v>63</v>
      </c>
    </row>
    <row r="40" spans="1:10" x14ac:dyDescent="0.25">
      <c r="B40" s="31"/>
      <c r="C40" s="73"/>
    </row>
    <row r="41" spans="1:10" x14ac:dyDescent="0.25">
      <c r="A41" s="30" t="s">
        <v>472</v>
      </c>
      <c r="B41" s="31"/>
    </row>
    <row r="42" spans="1:10" x14ac:dyDescent="0.25">
      <c r="B42" s="31" t="s">
        <v>553</v>
      </c>
      <c r="D42" t="s">
        <v>384</v>
      </c>
    </row>
    <row r="43" spans="1:10" x14ac:dyDescent="0.25">
      <c r="B43" s="31" t="s">
        <v>554</v>
      </c>
      <c r="D43" t="s">
        <v>385</v>
      </c>
    </row>
    <row r="44" spans="1:10" x14ac:dyDescent="0.25">
      <c r="B44" s="31"/>
    </row>
    <row r="45" spans="1:10" x14ac:dyDescent="0.25">
      <c r="A45" s="30" t="s">
        <v>780</v>
      </c>
      <c r="B45" s="31"/>
    </row>
    <row r="46" spans="1:10" ht="13.5" customHeight="1" x14ac:dyDescent="0.25">
      <c r="B46" s="31"/>
    </row>
    <row r="47" spans="1:10" ht="24.75" customHeight="1" x14ac:dyDescent="0.25">
      <c r="B47" s="66" t="s">
        <v>568</v>
      </c>
      <c r="C47" s="323" t="s">
        <v>30</v>
      </c>
      <c r="D47" s="323"/>
      <c r="E47" s="323"/>
      <c r="F47" s="323"/>
      <c r="G47" s="323"/>
      <c r="H47" s="323"/>
      <c r="I47" s="323"/>
      <c r="J47" s="323"/>
    </row>
    <row r="48" spans="1:10" x14ac:dyDescent="0.25">
      <c r="B48" s="31"/>
    </row>
    <row r="49" spans="1:11" ht="25.5" customHeight="1" x14ac:dyDescent="0.25">
      <c r="B49" s="66" t="s">
        <v>569</v>
      </c>
      <c r="C49" s="323" t="s">
        <v>64</v>
      </c>
      <c r="D49" s="323"/>
      <c r="E49" s="323"/>
      <c r="F49" s="323"/>
      <c r="G49" s="323"/>
      <c r="H49" s="323"/>
      <c r="I49" s="323"/>
      <c r="J49" s="323"/>
    </row>
    <row r="50" spans="1:11" x14ac:dyDescent="0.25">
      <c r="B50" s="31"/>
    </row>
    <row r="51" spans="1:11" x14ac:dyDescent="0.25">
      <c r="B51" s="31"/>
    </row>
    <row r="52" spans="1:11" x14ac:dyDescent="0.25">
      <c r="B52" s="31"/>
    </row>
    <row r="53" spans="1:11" x14ac:dyDescent="0.25">
      <c r="A53" s="30" t="s">
        <v>571</v>
      </c>
      <c r="B53" s="31" t="s">
        <v>572</v>
      </c>
      <c r="C53" t="s">
        <v>386</v>
      </c>
    </row>
    <row r="54" spans="1:11" x14ac:dyDescent="0.25">
      <c r="B54" s="31" t="s">
        <v>574</v>
      </c>
      <c r="C54" t="s">
        <v>756</v>
      </c>
    </row>
    <row r="55" spans="1:11" x14ac:dyDescent="0.25">
      <c r="B55" s="31" t="s">
        <v>573</v>
      </c>
      <c r="C55" t="s">
        <v>757</v>
      </c>
    </row>
    <row r="56" spans="1:11" x14ac:dyDescent="0.25">
      <c r="A56" s="31"/>
    </row>
    <row r="57" spans="1:11" ht="17.399999999999999" x14ac:dyDescent="0.3">
      <c r="A57" s="23" t="s">
        <v>518</v>
      </c>
    </row>
    <row r="58" spans="1:11" ht="13.8" thickBot="1" x14ac:dyDescent="0.3"/>
    <row r="59" spans="1:11" ht="28.5" customHeight="1" thickBot="1" x14ac:dyDescent="0.3">
      <c r="A59" s="67" t="s">
        <v>664</v>
      </c>
      <c r="C59" s="327" t="s">
        <v>327</v>
      </c>
      <c r="D59" s="328"/>
      <c r="E59" s="328"/>
      <c r="F59" s="328"/>
      <c r="G59" s="328"/>
      <c r="H59" s="328"/>
      <c r="I59" s="328"/>
      <c r="J59" s="329"/>
    </row>
    <row r="60" spans="1:11" x14ac:dyDescent="0.25">
      <c r="A60" s="32"/>
    </row>
    <row r="61" spans="1:11" ht="81" customHeight="1" x14ac:dyDescent="0.25">
      <c r="A61" s="67" t="s">
        <v>539</v>
      </c>
      <c r="B61" s="69"/>
      <c r="C61" s="325"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325"/>
      <c r="E61" s="325"/>
      <c r="F61" s="325"/>
      <c r="G61" s="325"/>
      <c r="H61" s="325"/>
      <c r="I61" s="325"/>
      <c r="J61" s="325"/>
      <c r="K61" s="323"/>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3.2" x14ac:dyDescent="0.25"/>
  <cols>
    <col min="1" max="1" width="13.33203125" customWidth="1"/>
    <col min="2" max="2" width="47.5546875" customWidth="1"/>
  </cols>
  <sheetData>
    <row r="2" spans="1:7" ht="17.399999999999999" x14ac:dyDescent="0.3">
      <c r="A2" s="84" t="s">
        <v>103</v>
      </c>
      <c r="G2" s="84" t="s">
        <v>654</v>
      </c>
    </row>
    <row r="4" spans="1:7" s="82" customFormat="1" ht="29.25" customHeight="1" x14ac:dyDescent="0.25">
      <c r="A4" s="87" t="s">
        <v>102</v>
      </c>
      <c r="B4" s="87" t="s">
        <v>111</v>
      </c>
    </row>
    <row r="5" spans="1:7" s="69" customFormat="1" ht="24.9" customHeight="1" x14ac:dyDescent="0.25">
      <c r="A5" s="83" t="s">
        <v>648</v>
      </c>
      <c r="B5" s="83" t="s">
        <v>329</v>
      </c>
    </row>
    <row r="6" spans="1:7" s="69" customFormat="1" ht="24.9" customHeight="1" x14ac:dyDescent="0.25">
      <c r="A6" s="83" t="s">
        <v>649</v>
      </c>
      <c r="B6" s="83" t="s">
        <v>329</v>
      </c>
    </row>
    <row r="7" spans="1:7" s="69" customFormat="1" ht="39.75" customHeight="1" x14ac:dyDescent="0.25">
      <c r="A7" s="83" t="s">
        <v>650</v>
      </c>
      <c r="B7" s="83" t="s">
        <v>205</v>
      </c>
    </row>
    <row r="8" spans="1:7" s="69" customFormat="1" ht="28.5" customHeight="1" x14ac:dyDescent="0.25">
      <c r="A8" s="83" t="s">
        <v>651</v>
      </c>
      <c r="B8" s="83" t="s">
        <v>204</v>
      </c>
    </row>
    <row r="9" spans="1:7" s="69" customFormat="1" ht="24.9" customHeight="1" x14ac:dyDescent="0.25">
      <c r="A9" s="83" t="s">
        <v>652</v>
      </c>
      <c r="B9" s="83" t="s">
        <v>194</v>
      </c>
    </row>
    <row r="10" spans="1:7" s="69" customFormat="1" ht="24.9" customHeight="1" x14ac:dyDescent="0.25">
      <c r="A10" s="83" t="s">
        <v>653</v>
      </c>
      <c r="B10" s="83" t="s">
        <v>329</v>
      </c>
    </row>
    <row r="11" spans="1:7" s="69" customFormat="1" ht="24.9" customHeight="1" x14ac:dyDescent="0.25">
      <c r="A11" s="83" t="s">
        <v>654</v>
      </c>
      <c r="B11" s="83" t="s">
        <v>329</v>
      </c>
    </row>
    <row r="12" spans="1:7" s="69" customFormat="1" ht="24.9" customHeight="1" x14ac:dyDescent="0.25">
      <c r="A12" s="83" t="s">
        <v>663</v>
      </c>
      <c r="B12" s="83" t="s">
        <v>329</v>
      </c>
    </row>
    <row r="13" spans="1:7" s="69" customFormat="1" ht="24.9" customHeight="1" x14ac:dyDescent="0.25">
      <c r="A13" s="83" t="s">
        <v>101</v>
      </c>
      <c r="B13" s="83" t="s">
        <v>193</v>
      </c>
    </row>
    <row r="16" spans="1:7" x14ac:dyDescent="0.25">
      <c r="A16" t="s">
        <v>192</v>
      </c>
    </row>
  </sheetData>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topLeftCell="A5" workbookViewId="0">
      <selection activeCell="C33" sqref="C33"/>
    </sheetView>
  </sheetViews>
  <sheetFormatPr defaultRowHeight="13.2" x14ac:dyDescent="0.25"/>
  <cols>
    <col min="1" max="1" width="16.44140625" customWidth="1"/>
    <col min="2" max="2" width="15.6640625" customWidth="1"/>
    <col min="3" max="3" width="10.5546875" customWidth="1"/>
    <col min="5" max="5" width="14.88671875" customWidth="1"/>
    <col min="7" max="7" width="12.88671875" customWidth="1"/>
    <col min="11" max="11" width="11.44140625" customWidth="1"/>
    <col min="13" max="13" width="11.33203125" customWidth="1"/>
  </cols>
  <sheetData>
    <row r="1" spans="1:15" x14ac:dyDescent="0.25">
      <c r="A1" s="65" t="s">
        <v>792</v>
      </c>
    </row>
    <row r="2" spans="1:15" ht="17.399999999999999" x14ac:dyDescent="0.3">
      <c r="A2" s="23" t="s">
        <v>552</v>
      </c>
      <c r="B2" s="4"/>
    </row>
    <row r="3" spans="1:15" ht="13.8" thickBot="1" x14ac:dyDescent="0.3"/>
    <row r="4" spans="1:15" ht="34.5" customHeight="1" thickBot="1" x14ac:dyDescent="0.3">
      <c r="A4" s="7" t="s">
        <v>485</v>
      </c>
      <c r="B4" s="9"/>
      <c r="C4" s="5" t="s">
        <v>472</v>
      </c>
      <c r="D4" s="6"/>
      <c r="E4" s="5" t="s">
        <v>474</v>
      </c>
      <c r="G4" s="5" t="s">
        <v>700</v>
      </c>
      <c r="I4" s="5" t="s">
        <v>571</v>
      </c>
      <c r="J4" s="6"/>
      <c r="K4" s="34" t="s">
        <v>576</v>
      </c>
      <c r="M4" s="34" t="s">
        <v>510</v>
      </c>
    </row>
    <row r="5" spans="1:15" x14ac:dyDescent="0.25">
      <c r="A5" t="s">
        <v>104</v>
      </c>
      <c r="C5" t="s">
        <v>191</v>
      </c>
      <c r="E5" s="16" t="s">
        <v>657</v>
      </c>
      <c r="G5" s="2">
        <v>1999</v>
      </c>
      <c r="I5" s="22" t="s">
        <v>572</v>
      </c>
      <c r="J5" s="18"/>
      <c r="K5" s="18" t="s">
        <v>577</v>
      </c>
      <c r="M5" t="s">
        <v>135</v>
      </c>
    </row>
    <row r="6" spans="1:15" x14ac:dyDescent="0.25">
      <c r="E6" s="2" t="s">
        <v>658</v>
      </c>
      <c r="G6" s="2">
        <v>2000</v>
      </c>
      <c r="I6" s="22" t="s">
        <v>573</v>
      </c>
      <c r="J6" s="18"/>
      <c r="K6" s="18" t="s">
        <v>578</v>
      </c>
    </row>
    <row r="7" spans="1:15" x14ac:dyDescent="0.25">
      <c r="E7" t="s">
        <v>659</v>
      </c>
      <c r="G7" s="2"/>
      <c r="I7" s="22" t="s">
        <v>583</v>
      </c>
      <c r="K7" t="s">
        <v>579</v>
      </c>
    </row>
    <row r="8" spans="1:15" x14ac:dyDescent="0.25">
      <c r="E8" t="s">
        <v>660</v>
      </c>
      <c r="G8" s="2"/>
      <c r="I8" s="33" t="s">
        <v>754</v>
      </c>
      <c r="K8" t="s">
        <v>580</v>
      </c>
    </row>
    <row r="9" spans="1:15" x14ac:dyDescent="0.25">
      <c r="E9" s="48" t="s">
        <v>701</v>
      </c>
      <c r="I9" s="22" t="s">
        <v>585</v>
      </c>
    </row>
    <row r="10" spans="1:15" x14ac:dyDescent="0.25">
      <c r="I10" s="22" t="s">
        <v>43</v>
      </c>
    </row>
    <row r="11" spans="1:15" x14ac:dyDescent="0.25">
      <c r="I11" s="22" t="s">
        <v>587</v>
      </c>
    </row>
    <row r="12" spans="1:15" x14ac:dyDescent="0.25">
      <c r="I12" s="22" t="s">
        <v>588</v>
      </c>
    </row>
    <row r="13" spans="1:15" ht="13.8" thickBot="1" x14ac:dyDescent="0.3"/>
    <row r="14" spans="1:15" ht="27" thickBot="1" x14ac:dyDescent="0.3">
      <c r="A14" s="7" t="s">
        <v>505</v>
      </c>
      <c r="B14" s="9"/>
      <c r="C14" s="5" t="s">
        <v>472</v>
      </c>
      <c r="D14" s="6"/>
      <c r="E14" s="5" t="s">
        <v>474</v>
      </c>
      <c r="G14" s="5" t="s">
        <v>700</v>
      </c>
      <c r="I14" s="5" t="s">
        <v>607</v>
      </c>
      <c r="J14" s="6"/>
      <c r="K14" s="5" t="s">
        <v>608</v>
      </c>
      <c r="M14" s="5" t="s">
        <v>571</v>
      </c>
      <c r="N14" s="6"/>
      <c r="O14" s="34" t="s">
        <v>576</v>
      </c>
    </row>
    <row r="15" spans="1:15" x14ac:dyDescent="0.25">
      <c r="A15" t="s">
        <v>796</v>
      </c>
      <c r="C15" t="s">
        <v>191</v>
      </c>
      <c r="E15" s="16" t="s">
        <v>657</v>
      </c>
      <c r="G15" s="2">
        <v>1999</v>
      </c>
      <c r="M15" s="22" t="s">
        <v>572</v>
      </c>
      <c r="N15" s="18"/>
      <c r="O15" s="18" t="s">
        <v>577</v>
      </c>
    </row>
    <row r="16" spans="1:15" x14ac:dyDescent="0.25">
      <c r="A16" t="s">
        <v>512</v>
      </c>
      <c r="C16" t="s">
        <v>330</v>
      </c>
      <c r="E16" s="2" t="s">
        <v>658</v>
      </c>
      <c r="G16" s="2">
        <v>2000</v>
      </c>
      <c r="M16" s="22" t="s">
        <v>573</v>
      </c>
      <c r="N16" s="18"/>
      <c r="O16" s="18" t="s">
        <v>578</v>
      </c>
    </row>
    <row r="17" spans="1:15" x14ac:dyDescent="0.25">
      <c r="E17" t="s">
        <v>659</v>
      </c>
      <c r="G17" s="2"/>
      <c r="M17" s="22" t="s">
        <v>583</v>
      </c>
      <c r="O17" t="s">
        <v>579</v>
      </c>
    </row>
    <row r="18" spans="1:15" x14ac:dyDescent="0.25">
      <c r="E18" t="s">
        <v>660</v>
      </c>
      <c r="G18" s="2"/>
      <c r="M18" s="33" t="s">
        <v>754</v>
      </c>
      <c r="O18" t="s">
        <v>580</v>
      </c>
    </row>
    <row r="19" spans="1:15" x14ac:dyDescent="0.25">
      <c r="E19" s="48" t="s">
        <v>701</v>
      </c>
      <c r="M19" s="22" t="s">
        <v>585</v>
      </c>
    </row>
    <row r="20" spans="1:15" x14ac:dyDescent="0.25">
      <c r="A20" s="57" t="s">
        <v>507</v>
      </c>
      <c r="B20" s="58" t="s">
        <v>776</v>
      </c>
      <c r="M20" s="22" t="s">
        <v>43</v>
      </c>
    </row>
    <row r="21" spans="1:15" x14ac:dyDescent="0.25">
      <c r="A21" s="51"/>
      <c r="B21" s="50" t="s">
        <v>777</v>
      </c>
      <c r="M21" s="22" t="s">
        <v>587</v>
      </c>
    </row>
    <row r="22" spans="1:15" x14ac:dyDescent="0.25">
      <c r="B22" s="3"/>
      <c r="M22" s="22" t="s">
        <v>588</v>
      </c>
    </row>
    <row r="23" spans="1:15" ht="17.399999999999999" x14ac:dyDescent="0.3">
      <c r="A23" s="23" t="s">
        <v>535</v>
      </c>
      <c r="B23" s="3"/>
    </row>
    <row r="24" spans="1:15" x14ac:dyDescent="0.25">
      <c r="A24" s="37"/>
      <c r="B24" s="3"/>
    </row>
    <row r="25" spans="1:15" x14ac:dyDescent="0.25">
      <c r="A25" s="74" t="s">
        <v>461</v>
      </c>
      <c r="B25" s="73"/>
      <c r="C25" s="73"/>
      <c r="D25" s="73"/>
    </row>
    <row r="26" spans="1:15" x14ac:dyDescent="0.25">
      <c r="A26" s="73"/>
      <c r="B26" s="75" t="s">
        <v>31</v>
      </c>
      <c r="C26" s="73" t="s">
        <v>398</v>
      </c>
    </row>
    <row r="27" spans="1:15" x14ac:dyDescent="0.25">
      <c r="A27" s="73"/>
      <c r="B27" s="75" t="s">
        <v>796</v>
      </c>
      <c r="C27" s="73" t="s">
        <v>399</v>
      </c>
    </row>
    <row r="28" spans="1:15" x14ac:dyDescent="0.25">
      <c r="A28" s="37"/>
      <c r="B28" s="31" t="s">
        <v>512</v>
      </c>
      <c r="C28" t="s">
        <v>335</v>
      </c>
    </row>
    <row r="29" spans="1:15" x14ac:dyDescent="0.25">
      <c r="A29" s="37"/>
      <c r="B29" s="31"/>
    </row>
    <row r="30" spans="1:15" x14ac:dyDescent="0.25">
      <c r="A30" s="60" t="s">
        <v>472</v>
      </c>
      <c r="B30" s="31" t="s">
        <v>191</v>
      </c>
      <c r="C30" t="s">
        <v>459</v>
      </c>
    </row>
    <row r="31" spans="1:15" x14ac:dyDescent="0.25">
      <c r="A31" s="35"/>
      <c r="B31" s="31" t="s">
        <v>330</v>
      </c>
      <c r="C31" t="s">
        <v>460</v>
      </c>
    </row>
    <row r="32" spans="1:15" x14ac:dyDescent="0.25">
      <c r="A32" s="35"/>
    </row>
    <row r="33" spans="1:19" x14ac:dyDescent="0.25">
      <c r="A33" s="59" t="s">
        <v>474</v>
      </c>
      <c r="B33" s="77" t="s">
        <v>436</v>
      </c>
      <c r="C33" s="73" t="s">
        <v>336</v>
      </c>
    </row>
    <row r="34" spans="1:19" x14ac:dyDescent="0.25">
      <c r="B34" s="31" t="s">
        <v>657</v>
      </c>
      <c r="C34" t="s">
        <v>331</v>
      </c>
    </row>
    <row r="35" spans="1:19" x14ac:dyDescent="0.25">
      <c r="A35" s="52"/>
      <c r="B35" s="31" t="s">
        <v>658</v>
      </c>
      <c r="C35" t="s">
        <v>332</v>
      </c>
    </row>
    <row r="36" spans="1:19" x14ac:dyDescent="0.25">
      <c r="A36" s="52"/>
      <c r="B36" s="31" t="s">
        <v>659</v>
      </c>
      <c r="C36" t="s">
        <v>333</v>
      </c>
    </row>
    <row r="37" spans="1:19" x14ac:dyDescent="0.25">
      <c r="B37" t="s">
        <v>660</v>
      </c>
      <c r="C37" t="s">
        <v>334</v>
      </c>
    </row>
    <row r="38" spans="1:19" x14ac:dyDescent="0.25">
      <c r="A38" s="73"/>
      <c r="B38" s="78" t="s">
        <v>707</v>
      </c>
      <c r="C38" s="73" t="s">
        <v>556</v>
      </c>
      <c r="E38" s="73"/>
      <c r="F38" s="73"/>
      <c r="G38" s="73"/>
      <c r="H38" s="73"/>
      <c r="I38" s="73"/>
      <c r="J38" s="73"/>
      <c r="K38" s="73"/>
      <c r="L38" s="73"/>
      <c r="M38" s="73"/>
      <c r="N38" s="73"/>
      <c r="O38" s="73"/>
      <c r="P38" s="73"/>
      <c r="Q38" s="73"/>
      <c r="R38" s="73"/>
      <c r="S38" s="73"/>
    </row>
    <row r="39" spans="1:19" x14ac:dyDescent="0.25">
      <c r="A39" s="73"/>
      <c r="B39" s="78" t="s">
        <v>464</v>
      </c>
      <c r="C39" s="73" t="s">
        <v>557</v>
      </c>
      <c r="E39" s="73"/>
      <c r="F39" s="73"/>
      <c r="G39" s="73"/>
      <c r="H39" s="73"/>
      <c r="I39" s="73"/>
      <c r="J39" s="73"/>
      <c r="K39" s="73"/>
      <c r="L39" s="73"/>
      <c r="M39" s="73"/>
      <c r="N39" s="73"/>
      <c r="O39" s="73"/>
      <c r="P39" s="73"/>
      <c r="Q39" s="73"/>
      <c r="R39" s="73"/>
      <c r="S39" s="73"/>
    </row>
    <row r="40" spans="1:19" x14ac:dyDescent="0.25">
      <c r="A40" s="79"/>
      <c r="B40" s="78" t="s">
        <v>698</v>
      </c>
      <c r="C40" s="73" t="s">
        <v>558</v>
      </c>
      <c r="E40" s="73"/>
      <c r="F40" s="73"/>
      <c r="G40" s="73"/>
      <c r="H40" s="73"/>
      <c r="I40" s="73"/>
      <c r="J40" s="73"/>
      <c r="K40" s="73"/>
      <c r="L40" s="73"/>
      <c r="M40" s="73"/>
      <c r="N40" s="73"/>
      <c r="O40" s="73"/>
      <c r="P40" s="73"/>
      <c r="Q40" s="73"/>
      <c r="R40" s="73"/>
      <c r="S40" s="73"/>
    </row>
    <row r="41" spans="1:19" x14ac:dyDescent="0.25">
      <c r="A41" s="79"/>
      <c r="B41" s="78" t="s">
        <v>476</v>
      </c>
      <c r="C41" s="73" t="s">
        <v>559</v>
      </c>
      <c r="E41" s="73"/>
      <c r="F41" s="73"/>
      <c r="G41" s="73"/>
      <c r="H41" s="73"/>
      <c r="I41" s="73"/>
      <c r="J41" s="73"/>
      <c r="K41" s="73"/>
      <c r="L41" s="73"/>
      <c r="M41" s="73"/>
      <c r="N41" s="73"/>
      <c r="O41" s="73"/>
      <c r="P41" s="73"/>
      <c r="Q41" s="73"/>
      <c r="R41" s="73"/>
      <c r="S41" s="73"/>
    </row>
    <row r="42" spans="1:19" x14ac:dyDescent="0.25">
      <c r="A42" s="79"/>
      <c r="B42" s="78" t="s">
        <v>484</v>
      </c>
      <c r="C42" s="73" t="s">
        <v>560</v>
      </c>
      <c r="E42" s="73"/>
      <c r="F42" s="73"/>
      <c r="G42" s="73"/>
      <c r="H42" s="73"/>
      <c r="I42" s="73"/>
      <c r="J42" s="73"/>
      <c r="K42" s="73"/>
      <c r="L42" s="73"/>
      <c r="M42" s="73"/>
      <c r="N42" s="73"/>
      <c r="O42" s="73"/>
      <c r="P42" s="73"/>
      <c r="Q42" s="73"/>
      <c r="R42" s="73"/>
      <c r="S42" s="73"/>
    </row>
    <row r="43" spans="1:19" x14ac:dyDescent="0.25">
      <c r="A43" s="79"/>
      <c r="B43" s="78" t="s">
        <v>699</v>
      </c>
      <c r="C43" s="73" t="s">
        <v>561</v>
      </c>
      <c r="E43" s="73"/>
      <c r="F43" s="73"/>
      <c r="G43" s="73"/>
      <c r="H43" s="73"/>
      <c r="I43" s="73"/>
      <c r="J43" s="73"/>
      <c r="K43" s="73"/>
      <c r="L43" s="73"/>
      <c r="M43" s="73"/>
      <c r="N43" s="73"/>
      <c r="O43" s="73"/>
      <c r="P43" s="73"/>
      <c r="Q43" s="73"/>
      <c r="R43" s="73"/>
      <c r="S43" s="73"/>
    </row>
    <row r="44" spans="1:19" x14ac:dyDescent="0.25">
      <c r="A44" s="79"/>
      <c r="B44" s="78" t="s">
        <v>805</v>
      </c>
      <c r="C44" s="73" t="s">
        <v>562</v>
      </c>
      <c r="E44" s="73"/>
      <c r="F44" s="73"/>
      <c r="G44" s="73"/>
      <c r="H44" s="73"/>
      <c r="I44" s="73"/>
      <c r="J44" s="73"/>
      <c r="K44" s="73"/>
      <c r="L44" s="73"/>
      <c r="M44" s="73"/>
      <c r="N44" s="73"/>
      <c r="O44" s="73"/>
      <c r="P44" s="73"/>
      <c r="Q44" s="73"/>
      <c r="R44" s="73"/>
      <c r="S44" s="73"/>
    </row>
    <row r="45" spans="1:19" x14ac:dyDescent="0.25">
      <c r="A45" s="74" t="s">
        <v>576</v>
      </c>
      <c r="B45" s="73"/>
      <c r="C45" s="73"/>
      <c r="D45" s="73"/>
    </row>
    <row r="46" spans="1:19" x14ac:dyDescent="0.25">
      <c r="A46" s="73"/>
      <c r="B46" s="46" t="s">
        <v>787</v>
      </c>
      <c r="C46" s="73" t="s">
        <v>21</v>
      </c>
    </row>
    <row r="47" spans="1:19" x14ac:dyDescent="0.25">
      <c r="A47" s="73"/>
      <c r="B47" s="46" t="s">
        <v>788</v>
      </c>
      <c r="C47" s="73" t="s">
        <v>397</v>
      </c>
    </row>
    <row r="48" spans="1:19" x14ac:dyDescent="0.25">
      <c r="A48" s="73"/>
      <c r="B48" s="46" t="s">
        <v>578</v>
      </c>
      <c r="C48" s="73" t="s">
        <v>432</v>
      </c>
    </row>
    <row r="49" spans="1:9" x14ac:dyDescent="0.25">
      <c r="A49" s="73"/>
      <c r="B49" s="75" t="s">
        <v>579</v>
      </c>
      <c r="C49" s="73" t="s">
        <v>789</v>
      </c>
    </row>
    <row r="50" spans="1:9" x14ac:dyDescent="0.25">
      <c r="A50" s="73"/>
      <c r="B50" s="75" t="s">
        <v>580</v>
      </c>
      <c r="C50" s="73" t="s">
        <v>795</v>
      </c>
    </row>
    <row r="51" spans="1:9" x14ac:dyDescent="0.25">
      <c r="B51" s="31"/>
    </row>
    <row r="52" spans="1:9" x14ac:dyDescent="0.25">
      <c r="A52" s="30" t="s">
        <v>571</v>
      </c>
      <c r="B52" s="31" t="s">
        <v>572</v>
      </c>
      <c r="C52" s="22" t="s">
        <v>755</v>
      </c>
    </row>
    <row r="53" spans="1:9" x14ac:dyDescent="0.25">
      <c r="B53" s="31" t="s">
        <v>573</v>
      </c>
      <c r="C53" s="22" t="s">
        <v>757</v>
      </c>
    </row>
    <row r="54" spans="1:9" x14ac:dyDescent="0.25">
      <c r="B54" s="31" t="s">
        <v>583</v>
      </c>
      <c r="C54" s="22" t="s">
        <v>758</v>
      </c>
    </row>
    <row r="55" spans="1:9" x14ac:dyDescent="0.25">
      <c r="B55" s="32" t="s">
        <v>754</v>
      </c>
      <c r="C55" s="33" t="s">
        <v>759</v>
      </c>
    </row>
    <row r="56" spans="1:9" x14ac:dyDescent="0.25">
      <c r="B56" s="31" t="s">
        <v>585</v>
      </c>
      <c r="C56" s="22" t="s">
        <v>760</v>
      </c>
    </row>
    <row r="57" spans="1:9" x14ac:dyDescent="0.25">
      <c r="B57" s="31" t="s">
        <v>43</v>
      </c>
      <c r="C57" s="22" t="s">
        <v>761</v>
      </c>
    </row>
    <row r="58" spans="1:9" x14ac:dyDescent="0.25">
      <c r="B58" s="31" t="s">
        <v>587</v>
      </c>
      <c r="C58" s="22" t="s">
        <v>762</v>
      </c>
    </row>
    <row r="59" spans="1:9" x14ac:dyDescent="0.25">
      <c r="B59" s="31" t="s">
        <v>588</v>
      </c>
      <c r="C59" s="22" t="s">
        <v>763</v>
      </c>
    </row>
    <row r="60" spans="1:9" x14ac:dyDescent="0.25">
      <c r="B60" s="31" t="s">
        <v>574</v>
      </c>
      <c r="C60" t="s">
        <v>756</v>
      </c>
    </row>
    <row r="61" spans="1:9" x14ac:dyDescent="0.25">
      <c r="B61" s="31"/>
      <c r="C61" s="22"/>
    </row>
    <row r="62" spans="1:9" ht="17.399999999999999" x14ac:dyDescent="0.3">
      <c r="A62" s="23" t="s">
        <v>518</v>
      </c>
    </row>
    <row r="63" spans="1:9" ht="13.8" thickBot="1" x14ac:dyDescent="0.3"/>
    <row r="64" spans="1:9" ht="17.25" customHeight="1" thickBot="1" x14ac:dyDescent="0.3">
      <c r="A64" s="67" t="s">
        <v>540</v>
      </c>
      <c r="B64" s="26" t="s">
        <v>328</v>
      </c>
      <c r="C64" s="24"/>
      <c r="D64" s="24"/>
      <c r="E64" s="24"/>
      <c r="F64" s="24"/>
      <c r="G64" s="24"/>
      <c r="H64" s="24"/>
      <c r="I64" s="25"/>
    </row>
    <row r="65" spans="1:10" x14ac:dyDescent="0.25">
      <c r="A65" s="67"/>
    </row>
    <row r="66" spans="1:10" ht="45" customHeight="1" x14ac:dyDescent="0.25">
      <c r="A66" s="67" t="s">
        <v>539</v>
      </c>
      <c r="B66" s="325" t="e">
        <f>CONCATENATE(C26," at ",#REF!, " at ",C30,", for ",C35," in ",C53," per ",C50,".")</f>
        <v>#REF!</v>
      </c>
      <c r="C66" s="325"/>
      <c r="D66" s="325"/>
      <c r="E66" s="325"/>
      <c r="F66" s="325"/>
      <c r="G66" s="325"/>
      <c r="H66" s="325"/>
      <c r="I66" s="323"/>
      <c r="J66" s="323"/>
    </row>
    <row r="67" spans="1:10" x14ac:dyDescent="0.25">
      <c r="A67" s="67"/>
    </row>
    <row r="68" spans="1:10" x14ac:dyDescent="0.25">
      <c r="A68" s="67"/>
    </row>
    <row r="69" spans="1:10" x14ac:dyDescent="0.25">
      <c r="A69" s="67"/>
    </row>
  </sheetData>
  <mergeCells count="1">
    <mergeCell ref="B66:J66"/>
  </mergeCells>
  <pageMargins left="0.75" right="0.75" top="1" bottom="1" header="0.5" footer="0.5"/>
  <pageSetup paperSize="9"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4"/>
  <sheetViews>
    <sheetView topLeftCell="A19" workbookViewId="0">
      <selection activeCell="D50" sqref="D50"/>
    </sheetView>
  </sheetViews>
  <sheetFormatPr defaultRowHeight="13.2" x14ac:dyDescent="0.25"/>
  <cols>
    <col min="1" max="1" width="17.33203125" customWidth="1"/>
    <col min="2" max="2" width="12.44140625" customWidth="1"/>
    <col min="3" max="3" width="11.88671875" customWidth="1"/>
    <col min="6" max="8" width="10.5546875" customWidth="1"/>
    <col min="9" max="9" width="11.44140625" customWidth="1"/>
    <col min="11" max="11" width="13.88671875" customWidth="1"/>
    <col min="12" max="12" width="13.109375" customWidth="1"/>
    <col min="13" max="13" width="13.88671875" customWidth="1"/>
    <col min="14" max="14" width="11" customWidth="1"/>
    <col min="15" max="15" width="12.109375" customWidth="1"/>
    <col min="16" max="16" width="8" customWidth="1"/>
    <col min="17" max="17" width="9.88671875" customWidth="1"/>
    <col min="18" max="18" width="8" customWidth="1"/>
    <col min="19" max="19" width="10.109375" customWidth="1"/>
    <col min="20" max="20" width="6.6640625" customWidth="1"/>
    <col min="21" max="21" width="11.33203125" customWidth="1"/>
    <col min="22" max="22" width="14.88671875" customWidth="1"/>
    <col min="24" max="24" width="11.88671875" customWidth="1"/>
  </cols>
  <sheetData>
    <row r="1" spans="1:21" x14ac:dyDescent="0.25">
      <c r="A1" s="65" t="s">
        <v>649</v>
      </c>
    </row>
    <row r="2" spans="1:21" ht="17.399999999999999" x14ac:dyDescent="0.3">
      <c r="A2" s="23" t="s">
        <v>541</v>
      </c>
      <c r="B2" s="4"/>
      <c r="Q2" s="10"/>
      <c r="R2" s="11"/>
      <c r="S2" s="19" t="s">
        <v>483</v>
      </c>
      <c r="T2" s="11"/>
      <c r="U2" s="13"/>
    </row>
    <row r="3" spans="1:21" ht="13.8" thickBot="1" x14ac:dyDescent="0.3"/>
    <row r="4" spans="1:21" ht="35.25" customHeight="1" thickBot="1" x14ac:dyDescent="0.3">
      <c r="A4" s="7" t="s">
        <v>521</v>
      </c>
      <c r="B4" s="9"/>
      <c r="C4" s="5" t="s">
        <v>523</v>
      </c>
      <c r="D4" s="14"/>
      <c r="E4" s="5" t="s">
        <v>474</v>
      </c>
      <c r="F4" s="14"/>
      <c r="G4" s="5" t="s">
        <v>700</v>
      </c>
      <c r="H4" s="14"/>
      <c r="I4" s="5" t="s">
        <v>531</v>
      </c>
      <c r="J4" s="14"/>
      <c r="K4" s="5" t="s">
        <v>542</v>
      </c>
      <c r="L4" s="14"/>
      <c r="M4" s="5" t="s">
        <v>571</v>
      </c>
      <c r="N4" s="6"/>
      <c r="O4" s="34" t="s">
        <v>576</v>
      </c>
      <c r="P4" s="6"/>
      <c r="Q4" s="8" t="s">
        <v>478</v>
      </c>
      <c r="R4" s="17"/>
      <c r="S4" s="8" t="s">
        <v>481</v>
      </c>
      <c r="T4" s="17"/>
      <c r="U4" s="8" t="s">
        <v>482</v>
      </c>
    </row>
    <row r="5" spans="1:21" x14ac:dyDescent="0.25">
      <c r="A5" t="s">
        <v>508</v>
      </c>
      <c r="C5" s="2" t="s">
        <v>522</v>
      </c>
      <c r="D5" s="2"/>
      <c r="E5" s="2" t="s">
        <v>476</v>
      </c>
      <c r="F5" s="2"/>
      <c r="G5" s="47">
        <v>1999</v>
      </c>
      <c r="H5" s="2"/>
      <c r="I5" t="s">
        <v>532</v>
      </c>
      <c r="J5" s="2"/>
      <c r="K5" s="2" t="s">
        <v>487</v>
      </c>
      <c r="L5" s="2"/>
      <c r="M5" s="18" t="s">
        <v>572</v>
      </c>
      <c r="N5" s="18"/>
      <c r="O5" s="18" t="s">
        <v>581</v>
      </c>
      <c r="Q5" s="18" t="s">
        <v>529</v>
      </c>
      <c r="R5" s="18"/>
      <c r="S5" s="18">
        <v>22</v>
      </c>
      <c r="T5" s="18"/>
      <c r="U5" s="68">
        <v>36341</v>
      </c>
    </row>
    <row r="6" spans="1:21" x14ac:dyDescent="0.25">
      <c r="A6" t="s">
        <v>509</v>
      </c>
      <c r="C6" s="2" t="s">
        <v>536</v>
      </c>
      <c r="D6" s="2"/>
      <c r="E6" s="2" t="s">
        <v>489</v>
      </c>
      <c r="F6" s="2"/>
      <c r="G6" s="47">
        <v>2000</v>
      </c>
      <c r="H6" s="2"/>
      <c r="I6" t="s">
        <v>533</v>
      </c>
      <c r="J6" s="2"/>
      <c r="K6" s="2" t="s">
        <v>526</v>
      </c>
      <c r="L6" s="2"/>
      <c r="M6" s="18" t="s">
        <v>574</v>
      </c>
      <c r="N6" s="18"/>
      <c r="O6" s="18" t="s">
        <v>579</v>
      </c>
      <c r="Q6" s="18" t="s">
        <v>530</v>
      </c>
      <c r="R6" s="18"/>
      <c r="S6" s="18"/>
      <c r="T6" s="18"/>
      <c r="U6" s="18"/>
    </row>
    <row r="7" spans="1:21" x14ac:dyDescent="0.25">
      <c r="C7" s="2"/>
      <c r="D7" s="2"/>
      <c r="E7" s="2" t="s">
        <v>484</v>
      </c>
      <c r="F7" s="2"/>
      <c r="G7" s="47">
        <v>2001</v>
      </c>
      <c r="H7" s="2"/>
      <c r="I7" t="s">
        <v>534</v>
      </c>
      <c r="J7" s="2"/>
      <c r="K7" s="2" t="s">
        <v>527</v>
      </c>
      <c r="L7" s="2"/>
      <c r="M7" t="s">
        <v>573</v>
      </c>
    </row>
    <row r="8" spans="1:21" x14ac:dyDescent="0.25">
      <c r="E8" s="2" t="s">
        <v>662</v>
      </c>
      <c r="K8" t="s">
        <v>524</v>
      </c>
    </row>
    <row r="9" spans="1:21" x14ac:dyDescent="0.25">
      <c r="C9" s="2"/>
      <c r="D9" s="2"/>
      <c r="E9" s="2" t="s">
        <v>705</v>
      </c>
      <c r="F9" s="2"/>
      <c r="G9" s="2"/>
      <c r="H9" s="2"/>
      <c r="J9" s="2"/>
      <c r="K9" s="2" t="s">
        <v>525</v>
      </c>
      <c r="L9" s="2"/>
      <c r="M9" s="2"/>
      <c r="N9" s="2"/>
      <c r="O9" s="2"/>
    </row>
    <row r="10" spans="1:21" x14ac:dyDescent="0.25">
      <c r="E10" s="48" t="s">
        <v>701</v>
      </c>
      <c r="F10" s="28"/>
      <c r="G10" s="28"/>
      <c r="H10" s="28"/>
      <c r="K10" t="s">
        <v>528</v>
      </c>
    </row>
    <row r="11" spans="1:21" x14ac:dyDescent="0.25">
      <c r="E11" t="s">
        <v>709</v>
      </c>
      <c r="F11" s="28"/>
      <c r="G11" s="28"/>
      <c r="H11" s="28"/>
    </row>
    <row r="12" spans="1:21" x14ac:dyDescent="0.25">
      <c r="E12" t="s">
        <v>708</v>
      </c>
      <c r="F12" s="28"/>
      <c r="G12" s="28"/>
      <c r="H12" s="28"/>
    </row>
    <row r="13" spans="1:21" x14ac:dyDescent="0.25">
      <c r="S13" s="3"/>
    </row>
    <row r="14" spans="1:21" x14ac:dyDescent="0.25">
      <c r="A14" s="49" t="s">
        <v>507</v>
      </c>
      <c r="B14" s="50" t="s">
        <v>537</v>
      </c>
      <c r="S14" s="3"/>
    </row>
    <row r="15" spans="1:21" x14ac:dyDescent="0.25">
      <c r="A15" s="51"/>
      <c r="B15" s="50" t="s">
        <v>538</v>
      </c>
      <c r="S15" s="3"/>
    </row>
    <row r="16" spans="1:21" x14ac:dyDescent="0.25">
      <c r="S16" s="3"/>
    </row>
    <row r="17" spans="1:5" ht="17.25" customHeight="1" x14ac:dyDescent="0.3">
      <c r="A17" s="23" t="s">
        <v>535</v>
      </c>
    </row>
    <row r="19" spans="1:5" x14ac:dyDescent="0.25">
      <c r="A19" s="30" t="s">
        <v>523</v>
      </c>
      <c r="B19" s="31" t="s">
        <v>710</v>
      </c>
      <c r="D19" s="22" t="s">
        <v>724</v>
      </c>
    </row>
    <row r="20" spans="1:5" x14ac:dyDescent="0.25">
      <c r="B20" s="31" t="s">
        <v>536</v>
      </c>
      <c r="D20" t="s">
        <v>469</v>
      </c>
    </row>
    <row r="22" spans="1:5" x14ac:dyDescent="0.25">
      <c r="A22" s="30" t="s">
        <v>474</v>
      </c>
      <c r="B22" s="31" t="s">
        <v>711</v>
      </c>
      <c r="E22" t="s">
        <v>713</v>
      </c>
    </row>
    <row r="23" spans="1:5" x14ac:dyDescent="0.25">
      <c r="A23" s="30"/>
      <c r="B23" s="31" t="s">
        <v>712</v>
      </c>
      <c r="E23" t="s">
        <v>714</v>
      </c>
    </row>
    <row r="24" spans="1:5" x14ac:dyDescent="0.25">
      <c r="B24" s="31" t="s">
        <v>715</v>
      </c>
      <c r="E24" t="s">
        <v>719</v>
      </c>
    </row>
    <row r="25" spans="1:5" x14ac:dyDescent="0.25">
      <c r="B25" s="31" t="s">
        <v>716</v>
      </c>
      <c r="E25" t="s">
        <v>720</v>
      </c>
    </row>
    <row r="26" spans="1:5" x14ac:dyDescent="0.25">
      <c r="B26" s="31" t="s">
        <v>717</v>
      </c>
      <c r="E26" t="s">
        <v>725</v>
      </c>
    </row>
    <row r="27" spans="1:5" x14ac:dyDescent="0.25">
      <c r="B27" s="31" t="s">
        <v>718</v>
      </c>
      <c r="E27" t="s">
        <v>721</v>
      </c>
    </row>
    <row r="28" spans="1:5" x14ac:dyDescent="0.25">
      <c r="B28" s="31" t="s">
        <v>722</v>
      </c>
      <c r="E28" t="s">
        <v>727</v>
      </c>
    </row>
    <row r="29" spans="1:5" x14ac:dyDescent="0.25">
      <c r="A29" s="35"/>
      <c r="B29" s="31" t="s">
        <v>726</v>
      </c>
      <c r="E29" t="s">
        <v>470</v>
      </c>
    </row>
    <row r="30" spans="1:5" x14ac:dyDescent="0.25">
      <c r="B30" s="31" t="s">
        <v>723</v>
      </c>
      <c r="E30" t="s">
        <v>728</v>
      </c>
    </row>
    <row r="31" spans="1:5" x14ac:dyDescent="0.25">
      <c r="A31" s="35"/>
      <c r="B31" s="31" t="s">
        <v>741</v>
      </c>
      <c r="E31" t="s">
        <v>470</v>
      </c>
    </row>
    <row r="32" spans="1:5" x14ac:dyDescent="0.25">
      <c r="B32" s="31" t="s">
        <v>743</v>
      </c>
      <c r="E32" t="s">
        <v>742</v>
      </c>
    </row>
    <row r="33" spans="1:5" x14ac:dyDescent="0.25">
      <c r="B33" s="31" t="s">
        <v>744</v>
      </c>
      <c r="E33" t="s">
        <v>745</v>
      </c>
    </row>
    <row r="34" spans="1:5" x14ac:dyDescent="0.25">
      <c r="B34" s="31" t="s">
        <v>810</v>
      </c>
      <c r="E34" t="s">
        <v>426</v>
      </c>
    </row>
    <row r="35" spans="1:5" x14ac:dyDescent="0.25">
      <c r="B35" s="31" t="s">
        <v>423</v>
      </c>
      <c r="E35" t="s">
        <v>427</v>
      </c>
    </row>
    <row r="36" spans="1:5" x14ac:dyDescent="0.25">
      <c r="B36" s="31" t="s">
        <v>424</v>
      </c>
      <c r="E36" t="s">
        <v>428</v>
      </c>
    </row>
    <row r="37" spans="1:5" x14ac:dyDescent="0.25">
      <c r="B37" s="31" t="s">
        <v>425</v>
      </c>
      <c r="E37" t="s">
        <v>429</v>
      </c>
    </row>
    <row r="38" spans="1:5" x14ac:dyDescent="0.25">
      <c r="B38" s="31"/>
    </row>
    <row r="39" spans="1:5" x14ac:dyDescent="0.25">
      <c r="B39" s="31"/>
    </row>
    <row r="41" spans="1:5" x14ac:dyDescent="0.25">
      <c r="A41" s="30" t="s">
        <v>531</v>
      </c>
    </row>
    <row r="42" spans="1:5" x14ac:dyDescent="0.25">
      <c r="B42" s="31" t="s">
        <v>729</v>
      </c>
      <c r="D42" s="22" t="s">
        <v>46</v>
      </c>
    </row>
    <row r="43" spans="1:5" x14ac:dyDescent="0.25">
      <c r="B43" s="31" t="s">
        <v>730</v>
      </c>
      <c r="D43" t="s">
        <v>731</v>
      </c>
    </row>
    <row r="44" spans="1:5" x14ac:dyDescent="0.25">
      <c r="B44" s="31" t="s">
        <v>532</v>
      </c>
      <c r="D44" t="s">
        <v>732</v>
      </c>
    </row>
    <row r="46" spans="1:5" x14ac:dyDescent="0.25">
      <c r="A46" s="30" t="s">
        <v>542</v>
      </c>
      <c r="B46" s="31" t="s">
        <v>733</v>
      </c>
      <c r="D46" s="22" t="s">
        <v>404</v>
      </c>
    </row>
    <row r="47" spans="1:5" x14ac:dyDescent="0.25">
      <c r="B47" s="31" t="s">
        <v>734</v>
      </c>
      <c r="D47" t="s">
        <v>405</v>
      </c>
    </row>
    <row r="48" spans="1:5" x14ac:dyDescent="0.25">
      <c r="B48" s="31" t="s">
        <v>735</v>
      </c>
      <c r="D48" t="s">
        <v>323</v>
      </c>
    </row>
    <row r="49" spans="1:4" x14ac:dyDescent="0.25">
      <c r="B49" s="31" t="s">
        <v>737</v>
      </c>
      <c r="D49" t="s">
        <v>324</v>
      </c>
    </row>
    <row r="50" spans="1:4" x14ac:dyDescent="0.25">
      <c r="B50" s="32" t="s">
        <v>736</v>
      </c>
      <c r="D50" s="2" t="s">
        <v>417</v>
      </c>
    </row>
    <row r="51" spans="1:4" x14ac:dyDescent="0.25">
      <c r="B51" s="31" t="s">
        <v>746</v>
      </c>
      <c r="D51" t="s">
        <v>418</v>
      </c>
    </row>
    <row r="52" spans="1:4" x14ac:dyDescent="0.25">
      <c r="B52" s="31"/>
    </row>
    <row r="53" spans="1:4" x14ac:dyDescent="0.25">
      <c r="A53" s="30" t="s">
        <v>478</v>
      </c>
      <c r="B53" s="31" t="s">
        <v>465</v>
      </c>
      <c r="D53" t="s">
        <v>466</v>
      </c>
    </row>
    <row r="54" spans="1:4" x14ac:dyDescent="0.25">
      <c r="B54" s="31" t="s">
        <v>467</v>
      </c>
      <c r="D54" t="s">
        <v>468</v>
      </c>
    </row>
    <row r="55" spans="1:4" x14ac:dyDescent="0.25">
      <c r="B55" s="31" t="s">
        <v>800</v>
      </c>
      <c r="D55" s="22" t="s">
        <v>815</v>
      </c>
    </row>
    <row r="56" spans="1:4" x14ac:dyDescent="0.25">
      <c r="B56" s="31" t="s">
        <v>801</v>
      </c>
      <c r="D56" s="22" t="s">
        <v>11</v>
      </c>
    </row>
    <row r="57" spans="1:4" x14ac:dyDescent="0.25">
      <c r="B57" s="31"/>
      <c r="D57" s="22"/>
    </row>
    <row r="58" spans="1:4" x14ac:dyDescent="0.25">
      <c r="A58" s="30" t="s">
        <v>571</v>
      </c>
      <c r="B58" s="31" t="s">
        <v>572</v>
      </c>
      <c r="D58" t="s">
        <v>755</v>
      </c>
    </row>
    <row r="59" spans="1:4" x14ac:dyDescent="0.25">
      <c r="B59" s="31" t="s">
        <v>574</v>
      </c>
      <c r="D59" t="s">
        <v>756</v>
      </c>
    </row>
    <row r="60" spans="1:4" x14ac:dyDescent="0.25">
      <c r="B60" s="31" t="s">
        <v>573</v>
      </c>
      <c r="D60" t="s">
        <v>757</v>
      </c>
    </row>
    <row r="61" spans="1:4" x14ac:dyDescent="0.25">
      <c r="B61" s="31"/>
      <c r="D61" s="22"/>
    </row>
    <row r="62" spans="1:4" x14ac:dyDescent="0.25">
      <c r="A62" s="30" t="s">
        <v>576</v>
      </c>
      <c r="B62" s="31" t="s">
        <v>581</v>
      </c>
      <c r="D62" s="56" t="s">
        <v>47</v>
      </c>
    </row>
    <row r="63" spans="1:4" x14ac:dyDescent="0.25">
      <c r="B63" s="31" t="s">
        <v>579</v>
      </c>
      <c r="D63" s="56" t="s">
        <v>48</v>
      </c>
    </row>
    <row r="64" spans="1:4" x14ac:dyDescent="0.25">
      <c r="B64" s="31"/>
      <c r="D64" s="22"/>
    </row>
    <row r="65" spans="1:17" ht="17.399999999999999" x14ac:dyDescent="0.3">
      <c r="A65" s="23" t="s">
        <v>518</v>
      </c>
    </row>
    <row r="66" spans="1:17" ht="13.8" thickBot="1" x14ac:dyDescent="0.3"/>
    <row r="67" spans="1:17" ht="20.25" customHeight="1" thickBot="1" x14ac:dyDescent="0.3">
      <c r="A67" s="32" t="s">
        <v>540</v>
      </c>
      <c r="B67" s="80" t="s">
        <v>391</v>
      </c>
      <c r="C67" s="24"/>
      <c r="D67" s="24"/>
      <c r="E67" s="24"/>
      <c r="F67" s="24"/>
      <c r="G67" s="24"/>
      <c r="H67" s="24"/>
      <c r="I67" s="25"/>
      <c r="P67" s="27"/>
      <c r="Q67" s="27"/>
    </row>
    <row r="68" spans="1:17" x14ac:dyDescent="0.25">
      <c r="A68" s="32"/>
    </row>
    <row r="69" spans="1:17" ht="53.25" customHeight="1" x14ac:dyDescent="0.25">
      <c r="A69" s="67" t="s">
        <v>539</v>
      </c>
      <c r="B69" s="330" t="str">
        <f>CONCATENATE(UKGas!D56,", for ",E22,", for ",D42," and settled ",D46,", quoted in ",UKGas!D71," per ",UKGas!D67,".")</f>
        <v>An agreement whereby a floating price is exchanged  for a fixed price over a specified period, for half hours between 11:00 p.m. today and 11:00 p.m. tomorrow inclusive, for LOLP (Loss of Load Probability) or capacity payment in £/MWh as published for each half-hour by England and Wales Power Pool and settled against the average of all half-hour periods, quoted in Pounds Sterling per electric energy equivalent to the power of one kilowatt (1000 watts) operating for one hour.</v>
      </c>
      <c r="C69" s="331"/>
      <c r="D69" s="331"/>
      <c r="E69" s="331"/>
      <c r="F69" s="331"/>
      <c r="G69" s="331"/>
      <c r="H69" s="331"/>
      <c r="I69" s="331"/>
      <c r="J69" s="331"/>
      <c r="K69" s="331"/>
    </row>
    <row r="70" spans="1:17" ht="13.8" thickBot="1" x14ac:dyDescent="0.3">
      <c r="A70" s="32"/>
    </row>
    <row r="71" spans="1:17" ht="18" customHeight="1" thickBot="1" x14ac:dyDescent="0.3">
      <c r="A71" s="32" t="s">
        <v>540</v>
      </c>
      <c r="B71" s="26" t="s">
        <v>390</v>
      </c>
      <c r="C71" s="24"/>
      <c r="D71" s="24"/>
      <c r="E71" s="24"/>
      <c r="F71" s="24"/>
      <c r="G71" s="24"/>
      <c r="H71" s="24"/>
      <c r="I71" s="24"/>
      <c r="J71" s="24"/>
      <c r="K71" s="25"/>
      <c r="L71" s="27"/>
      <c r="M71" s="27"/>
      <c r="N71" s="27"/>
      <c r="O71" s="27"/>
      <c r="P71" s="27"/>
    </row>
    <row r="72" spans="1:17" x14ac:dyDescent="0.25">
      <c r="A72" s="32"/>
    </row>
    <row r="73" spans="1:17" ht="66.75" customHeight="1" x14ac:dyDescent="0.25">
      <c r="A73" s="67" t="s">
        <v>539</v>
      </c>
      <c r="B73" s="330" t="str">
        <f>CONCATENATE(D55,", for ",E23,", for ",D44," and settled ",D46," at a strike of ",S5," quoted in ",D59," per ",UKGas!D67,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and SMP prices, as published for each half-hour by England and Wales Power Pool and settled against the average of all half-hour periods at a strike of 22 quoted in Pounds Sterling per electric energy equivalent to the power of one kilowatt (1000 watts) operating for one hour and expiring on Jun-30,1999.</v>
      </c>
      <c r="C73" s="323"/>
      <c r="D73" s="323"/>
      <c r="E73" s="323"/>
      <c r="F73" s="323"/>
      <c r="G73" s="323"/>
      <c r="H73" s="323"/>
      <c r="I73" s="323"/>
      <c r="J73" s="323"/>
      <c r="K73" s="323"/>
    </row>
    <row r="74" spans="1:17" x14ac:dyDescent="0.25">
      <c r="A74" s="32"/>
    </row>
  </sheetData>
  <mergeCells count="2">
    <mergeCell ref="B73:K73"/>
    <mergeCell ref="B69:K69"/>
  </mergeCells>
  <pageMargins left="0.31" right="0.38" top="0.38" bottom="0.35" header="0.22" footer="0.21"/>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Product Types</vt:lpstr>
      <vt:lpstr>UKGas</vt:lpstr>
      <vt:lpstr>LongDescriptions</vt:lpstr>
      <vt:lpstr>Liquids</vt:lpstr>
      <vt:lpstr>IberianPower</vt:lpstr>
      <vt:lpstr>Weather</vt:lpstr>
      <vt:lpstr>Languages</vt:lpstr>
      <vt:lpstr>ContGas</vt:lpstr>
      <vt:lpstr>UKPower</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Havlíček Jan</cp:lastModifiedBy>
  <cp:lastPrinted>1999-06-24T18:19:16Z</cp:lastPrinted>
  <dcterms:created xsi:type="dcterms:W3CDTF">1999-05-17T09:47:08Z</dcterms:created>
  <dcterms:modified xsi:type="dcterms:W3CDTF">2023-09-10T16:00:30Z</dcterms:modified>
</cp:coreProperties>
</file>