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280" windowHeight="5976" activeTab="1"/>
  </bookViews>
  <sheets>
    <sheet name="JAN 00" sheetId="29" r:id="rId1"/>
    <sheet name="FEB 00" sheetId="30" r:id="rId2"/>
  </sheets>
  <definedNames>
    <definedName name="_xlnm.Print_Area" localSheetId="1">'FEB 00'!$A$22:$N$103</definedName>
    <definedName name="_xlnm.Print_Area" localSheetId="0">'JAN 00'!$A$1:$K$109</definedName>
  </definedNames>
  <calcPr calcId="0"/>
</workbook>
</file>

<file path=xl/calcChain.xml><?xml version="1.0" encoding="utf-8"?>
<calcChain xmlns="http://schemas.openxmlformats.org/spreadsheetml/2006/main">
  <c r="K20" i="30" l="1"/>
  <c r="M51" i="30"/>
  <c r="M60" i="30"/>
  <c r="K61" i="30"/>
  <c r="K66" i="30"/>
  <c r="K71" i="30"/>
  <c r="M76" i="30"/>
  <c r="J77" i="30"/>
  <c r="M77" i="30"/>
  <c r="M79" i="30"/>
  <c r="M82" i="30"/>
  <c r="M95" i="30"/>
  <c r="M96" i="30"/>
  <c r="K97" i="30"/>
  <c r="M97" i="30"/>
  <c r="N97" i="30"/>
  <c r="K103" i="30"/>
  <c r="K107" i="30"/>
  <c r="K19" i="29"/>
  <c r="K20" i="29"/>
  <c r="K61" i="29"/>
  <c r="K66" i="29"/>
  <c r="K71" i="29"/>
  <c r="J77" i="29"/>
  <c r="J78" i="29"/>
  <c r="K98" i="29"/>
  <c r="K104" i="29"/>
  <c r="K109" i="29"/>
</calcChain>
</file>

<file path=xl/sharedStrings.xml><?xml version="1.0" encoding="utf-8"?>
<sst xmlns="http://schemas.openxmlformats.org/spreadsheetml/2006/main" count="744" uniqueCount="169">
  <si>
    <t>PROD MTH</t>
  </si>
  <si>
    <t>INDEXES</t>
  </si>
  <si>
    <t>IF:HSC</t>
  </si>
  <si>
    <t>DAYS</t>
  </si>
  <si>
    <t>IF: KOCH/LA</t>
  </si>
  <si>
    <t>IF: KOCH/TX</t>
  </si>
  <si>
    <t>IF: SONAT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</si>
  <si>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</si>
  <si>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</si>
  <si>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</si>
  <si>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</si>
  <si>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</si>
  <si>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</si>
  <si>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</si>
  <si>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</si>
  <si>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</si>
  <si>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</si>
  <si>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</si>
  <si>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 xml:space="preserve"> </t>
  </si>
  <si>
    <t>BURNELL N. PETTUS</t>
  </si>
  <si>
    <t>BURNELL N. PETTUS UNIT TRACT#7</t>
  </si>
  <si>
    <t>BURNELL N. PETTUS 22,23,24</t>
  </si>
  <si>
    <t xml:space="preserve">BURNELL N. PETTUS FIELD </t>
  </si>
  <si>
    <t>TOTAL BURNELL N.PETTUS</t>
  </si>
  <si>
    <t>CARTHAGE</t>
  </si>
  <si>
    <t>CARTHAGE-KOCH</t>
  </si>
  <si>
    <t>WA MONCRIEF</t>
  </si>
  <si>
    <t>TOTAL CARTHAGE</t>
  </si>
  <si>
    <t>QUARANTINE BAY</t>
  </si>
  <si>
    <t>QUARANTINE BAY FIELD</t>
  </si>
  <si>
    <t>TOTAL QUARANTINE BAY</t>
  </si>
  <si>
    <t>SLIGO</t>
  </si>
  <si>
    <t>TOTAL SLIGO</t>
  </si>
  <si>
    <t>SOUTH TEXAS</t>
  </si>
  <si>
    <t>TOTAL SOUTH TEXAS</t>
  </si>
  <si>
    <t>SANDTRAP</t>
  </si>
  <si>
    <t>TOTAL SANDTRAP</t>
  </si>
  <si>
    <t>PATTERSON</t>
  </si>
  <si>
    <t>TOTAL PATTERSON</t>
  </si>
  <si>
    <t>Graebel Bosworth Ronning</t>
  </si>
  <si>
    <t>Graebel Ronning Trust</t>
  </si>
  <si>
    <t>S. Comitas</t>
  </si>
  <si>
    <t>Charles McBride</t>
  </si>
  <si>
    <t>Charron McBride</t>
  </si>
  <si>
    <t>Carthage - Koch</t>
  </si>
  <si>
    <t>Charles Raymon</t>
  </si>
  <si>
    <t>Charron Fay McB</t>
  </si>
  <si>
    <t>IF: Koch Texas</t>
  </si>
  <si>
    <t>Webb Energy Resources</t>
  </si>
  <si>
    <t>Dr. W.P. LerBlan</t>
  </si>
  <si>
    <t>Tom B. Williams</t>
  </si>
  <si>
    <t>Clayton Williams</t>
  </si>
  <si>
    <t>Edward H. Andre</t>
  </si>
  <si>
    <t>Trust U/W/O B H Ti</t>
  </si>
  <si>
    <t>Sidney Argus Sha</t>
  </si>
  <si>
    <t>James A. Sharp</t>
  </si>
  <si>
    <t>Thomas H. Sharp</t>
  </si>
  <si>
    <t>Tom E Johnson</t>
  </si>
  <si>
    <t>Thomas F Taylor</t>
  </si>
  <si>
    <t>Michael H. Shelb</t>
  </si>
  <si>
    <t>Elizabeth Robins</t>
  </si>
  <si>
    <t>Frances A. Milto</t>
  </si>
  <si>
    <t>Burford I. King, T</t>
  </si>
  <si>
    <t>Headington Oil P</t>
  </si>
  <si>
    <t>Panola Producin</t>
  </si>
  <si>
    <t>Michael D Gollob</t>
  </si>
  <si>
    <t>James B Furrh Jr</t>
  </si>
  <si>
    <t>Anne Fields</t>
  </si>
  <si>
    <t>Robert P. Evans</t>
  </si>
  <si>
    <t>Steve Craig Dam</t>
  </si>
  <si>
    <t>Malcolm C. Damu</t>
  </si>
  <si>
    <t>William M Comeg</t>
  </si>
  <si>
    <t>Burman Oil &amp; Gas</t>
  </si>
  <si>
    <t>Burk Royalty Co.</t>
  </si>
  <si>
    <t>St. Mary Parish</t>
  </si>
  <si>
    <t>Eubanks B</t>
  </si>
  <si>
    <t>Comitas C.P.</t>
  </si>
  <si>
    <t>South Comitas</t>
  </si>
  <si>
    <t>Tejas Plant</t>
  </si>
  <si>
    <t>Trevino</t>
  </si>
  <si>
    <t>Volpe S.E.</t>
  </si>
  <si>
    <t>Jeanne Fields Sh</t>
  </si>
  <si>
    <t>Flash Oil</t>
  </si>
  <si>
    <t>Carthage-AM</t>
  </si>
  <si>
    <t>Lila Allen</t>
  </si>
  <si>
    <t>Sam Allen</t>
  </si>
  <si>
    <t>IF NGPL Tx-Ok</t>
  </si>
  <si>
    <t>F.W. Rabalais</t>
  </si>
  <si>
    <t>IF: NGPL TxOk</t>
  </si>
  <si>
    <t>Kenneth W. Cory, Ltd.</t>
  </si>
  <si>
    <t>Cory</t>
  </si>
  <si>
    <t>Ferguson Energy</t>
  </si>
  <si>
    <t>United Petroleum</t>
  </si>
  <si>
    <t>Exxon</t>
  </si>
  <si>
    <t>St. Mary Land &amp; Exploration</t>
  </si>
  <si>
    <t>James Sharp</t>
  </si>
  <si>
    <t>Marjorie M. Nugent</t>
  </si>
  <si>
    <t>R M Nugent Estate</t>
  </si>
  <si>
    <t>Marjorie Nugent</t>
  </si>
  <si>
    <t>Burk Corporation</t>
  </si>
  <si>
    <t>Ann Fields</t>
  </si>
  <si>
    <t>Burford I King</t>
  </si>
  <si>
    <t>W A Moncrief, et al</t>
  </si>
  <si>
    <t>Edward H. Andrews</t>
  </si>
  <si>
    <t>Thomas Taylor</t>
  </si>
  <si>
    <t>Michael Shelby</t>
  </si>
  <si>
    <t>Panola Producing</t>
  </si>
  <si>
    <t>Robert P Evans</t>
  </si>
  <si>
    <t>Steven Damuth</t>
  </si>
  <si>
    <t>Thomas H Sharp</t>
  </si>
  <si>
    <t>Sidney Argus Sharp</t>
  </si>
  <si>
    <t>Headington Oil Properties</t>
  </si>
  <si>
    <t>Michael D Gollub</t>
  </si>
  <si>
    <t>James B Furrh, Jr.</t>
  </si>
  <si>
    <t>Malcolm C Damuth</t>
  </si>
  <si>
    <t>William Comyges</t>
  </si>
  <si>
    <t>Francis A Milton</t>
  </si>
  <si>
    <t>Elizabeth Robinson</t>
  </si>
  <si>
    <t>B H Timmins</t>
  </si>
  <si>
    <t>Jeanne Fields Shelby</t>
  </si>
  <si>
    <t>Tom B Williams</t>
  </si>
  <si>
    <t>John Hess</t>
  </si>
  <si>
    <t>E A Tapp Estate</t>
  </si>
  <si>
    <t>Jimmy Johnston</t>
  </si>
  <si>
    <t>Comet Petroleum</t>
  </si>
  <si>
    <t>George R Brown</t>
  </si>
  <si>
    <t>William G Helis Estate</t>
  </si>
  <si>
    <t>Continental Oil &amp; Gas</t>
  </si>
  <si>
    <t>Flash Gas &amp; Oil</t>
  </si>
  <si>
    <t>Medallion</t>
  </si>
  <si>
    <t>Burman</t>
  </si>
  <si>
    <t>Dynamic Production</t>
  </si>
  <si>
    <t>Dynamic</t>
  </si>
  <si>
    <t>Ronning Gr   (68%)</t>
  </si>
  <si>
    <t>Ronning Gr   (32%)</t>
  </si>
  <si>
    <t>Snyder Oil</t>
  </si>
  <si>
    <t>MBR Resources, Inc.</t>
  </si>
  <si>
    <t>W L Jennings</t>
  </si>
  <si>
    <t>Walker &amp; McBroom</t>
  </si>
  <si>
    <t>Walker &amp; M</t>
  </si>
  <si>
    <t>MBR Resour</t>
  </si>
  <si>
    <t>Jennings W</t>
  </si>
  <si>
    <t>Ferguson, G</t>
  </si>
  <si>
    <t>Bettis, Boyle, and Stovall</t>
  </si>
  <si>
    <t>Bowen,Ca,Ja,Turnco</t>
  </si>
  <si>
    <t>Hunt Petroleum</t>
  </si>
  <si>
    <t>Lydia Hunt</t>
  </si>
  <si>
    <t>Unit Four Partnership</t>
  </si>
  <si>
    <t>Sandtrap</t>
  </si>
  <si>
    <t>Hunt Pet</t>
  </si>
  <si>
    <t>Hunt Lyda</t>
  </si>
  <si>
    <t>Unit Four</t>
  </si>
  <si>
    <t>B Eubanks</t>
  </si>
  <si>
    <t>Patterson</t>
  </si>
  <si>
    <t>Natural Gas Fuel</t>
  </si>
  <si>
    <t>Exco</t>
  </si>
  <si>
    <t>Union Pacific</t>
  </si>
  <si>
    <t>Union P R</t>
  </si>
  <si>
    <t>Richard Kleiner</t>
  </si>
  <si>
    <t>Kleiner Ri</t>
  </si>
  <si>
    <t>Garza</t>
  </si>
  <si>
    <t>T H Timmins</t>
  </si>
  <si>
    <t>Haynes Plant</t>
  </si>
  <si>
    <t>Haynes 17,18 CP</t>
  </si>
  <si>
    <t>98% of Sale</t>
  </si>
  <si>
    <t>Altman</t>
  </si>
  <si>
    <t>Koch</t>
  </si>
  <si>
    <t>Am-Central</t>
  </si>
  <si>
    <t>DEVON  CO-OWNER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</si>
</sst>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49" fontId="3" fillId="0" borderId="0" xfId="0" applyNumberFormat="1" applyFont="1"/>
    <xf numFmtId="9" fontId="2" fillId="0" borderId="0" xfId="3"/>
    <xf numFmtId="44" fontId="2" fillId="0" borderId="0" xfId="2" applyAlignment="1">
      <alignment horizontal="center"/>
    </xf>
    <xf numFmtId="1" fontId="2" fillId="0" borderId="0" xfId="1" applyNumberFormat="1" applyAlignment="1">
      <alignment horizontal="center"/>
    </xf>
    <xf numFmtId="0" fontId="4" fillId="0" borderId="0" xfId="0" applyFont="1"/>
    <xf numFmtId="17" fontId="0" fillId="2" borderId="0" xfId="0" quotePrefix="1" applyNumberFormat="1" applyFill="1"/>
    <xf numFmtId="0" fontId="1" fillId="0" borderId="0" xfId="0" applyFont="1"/>
    <xf numFmtId="44" fontId="2" fillId="2" borderId="0" xfId="2" applyFill="1"/>
    <xf numFmtId="0" fontId="0" fillId="2" borderId="0" xfId="0" applyFill="1"/>
    <xf numFmtId="49" fontId="0" fillId="0" borderId="0" xfId="0" applyNumberFormat="1"/>
    <xf numFmtId="0" fontId="5" fillId="0" borderId="0" xfId="0" applyFont="1"/>
    <xf numFmtId="44" fontId="2" fillId="0" borderId="0" xfId="2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Continuous"/>
    </xf>
    <xf numFmtId="1" fontId="6" fillId="2" borderId="0" xfId="1" applyNumberFormat="1" applyFont="1" applyFill="1" applyAlignment="1">
      <alignment horizontal="center"/>
    </xf>
    <xf numFmtId="9" fontId="1" fillId="0" borderId="0" xfId="3" applyFont="1" applyAlignment="1">
      <alignment horizontal="center"/>
    </xf>
    <xf numFmtId="44" fontId="1" fillId="0" borderId="0" xfId="2" applyFont="1" applyAlignment="1">
      <alignment horizontal="center"/>
    </xf>
    <xf numFmtId="0" fontId="1" fillId="2" borderId="0" xfId="0" applyFont="1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/>
    <xf numFmtId="9" fontId="2" fillId="2" borderId="1" xfId="3" applyFill="1" applyBorder="1" applyAlignment="1">
      <alignment horizontal="center"/>
    </xf>
    <xf numFmtId="44" fontId="2" fillId="2" borderId="1" xfId="2" applyFill="1" applyBorder="1" applyAlignment="1">
      <alignment horizontal="center"/>
    </xf>
    <xf numFmtId="1" fontId="2" fillId="2" borderId="1" xfId="1" applyNumberFormat="1" applyFill="1" applyBorder="1" applyAlignment="1">
      <alignment horizontal="center"/>
    </xf>
    <xf numFmtId="1" fontId="2" fillId="0" borderId="0" xfId="1" applyNumberFormat="1" applyFill="1" applyAlignment="1">
      <alignment horizontal="center"/>
    </xf>
    <xf numFmtId="14" fontId="1" fillId="0" borderId="0" xfId="0" applyNumberFormat="1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9" fontId="2" fillId="0" borderId="1" xfId="3" applyBorder="1" applyAlignment="1">
      <alignment horizontal="center"/>
    </xf>
    <xf numFmtId="44" fontId="2" fillId="0" borderId="1" xfId="2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0" fontId="1" fillId="0" borderId="1" xfId="0" applyFont="1" applyBorder="1"/>
    <xf numFmtId="9" fontId="1" fillId="0" borderId="1" xfId="3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Continuous"/>
    </xf>
    <xf numFmtId="49" fontId="0" fillId="0" borderId="2" xfId="0" applyNumberFormat="1" applyBorder="1"/>
    <xf numFmtId="0" fontId="0" fillId="0" borderId="0" xfId="0" applyBorder="1"/>
    <xf numFmtId="0" fontId="1" fillId="0" borderId="0" xfId="0" applyFont="1" applyFill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/>
    <xf numFmtId="9" fontId="2" fillId="0" borderId="1" xfId="3" applyFill="1" applyBorder="1" applyAlignment="1">
      <alignment horizontal="center"/>
    </xf>
    <xf numFmtId="44" fontId="2" fillId="0" borderId="1" xfId="2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1" fontId="2" fillId="0" borderId="1" xfId="1" applyNumberFormat="1" applyFill="1" applyBorder="1" applyAlignment="1">
      <alignment horizontal="center"/>
    </xf>
    <xf numFmtId="14" fontId="1" fillId="0" borderId="0" xfId="0" applyNumberFormat="1" applyFont="1" applyFill="1" applyAlignment="1">
      <alignment horizontal="center"/>
    </xf>
    <xf numFmtId="44" fontId="2" fillId="0" borderId="1" xfId="2" applyFont="1" applyFill="1" applyBorder="1" applyAlignment="1">
      <alignment horizontal="center"/>
    </xf>
    <xf numFmtId="44" fontId="2" fillId="0" borderId="1" xfId="2" applyFont="1" applyBorder="1" applyAlignment="1">
      <alignment horizontal="center"/>
    </xf>
    <xf numFmtId="0" fontId="7" fillId="0" borderId="0" xfId="0" applyFont="1"/>
    <xf numFmtId="44" fontId="8" fillId="0" borderId="1" xfId="2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10" fillId="0" borderId="3" xfId="0" applyNumberFormat="1" applyFont="1" applyBorder="1"/>
    <xf numFmtId="0" fontId="10" fillId="0" borderId="4" xfId="0" applyFont="1" applyBorder="1"/>
    <xf numFmtId="0" fontId="10" fillId="0" borderId="1" xfId="0" applyFont="1" applyBorder="1"/>
    <xf numFmtId="9" fontId="10" fillId="0" borderId="1" xfId="3" applyFont="1" applyBorder="1" applyAlignment="1">
      <alignment horizontal="center"/>
    </xf>
    <xf numFmtId="44" fontId="10" fillId="0" borderId="1" xfId="2" applyFont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49" fontId="10" fillId="0" borderId="1" xfId="0" applyNumberFormat="1" applyFont="1" applyBorder="1"/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Continuous"/>
    </xf>
    <xf numFmtId="49" fontId="10" fillId="0" borderId="2" xfId="0" applyNumberFormat="1" applyFont="1" applyBorder="1"/>
    <xf numFmtId="0" fontId="10" fillId="0" borderId="0" xfId="0" applyFont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9" fontId="10" fillId="0" borderId="1" xfId="3" applyFont="1" applyFill="1" applyBorder="1" applyAlignment="1">
      <alignment horizontal="center"/>
    </xf>
    <xf numFmtId="44" fontId="10" fillId="0" borderId="1" xfId="2" applyFont="1" applyFill="1" applyBorder="1" applyAlignment="1">
      <alignment horizontal="center"/>
    </xf>
    <xf numFmtId="0" fontId="10" fillId="0" borderId="5" xfId="0" applyFont="1" applyBorder="1"/>
    <xf numFmtId="49" fontId="10" fillId="0" borderId="6" xfId="0" applyNumberFormat="1" applyFont="1" applyBorder="1"/>
    <xf numFmtId="49" fontId="10" fillId="0" borderId="7" xfId="0" applyNumberFormat="1" applyFont="1" applyBorder="1"/>
    <xf numFmtId="0" fontId="0" fillId="0" borderId="1" xfId="0" quotePrefix="1" applyFill="1" applyBorder="1"/>
    <xf numFmtId="0" fontId="0" fillId="0" borderId="5" xfId="0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10" fillId="0" borderId="8" xfId="0" applyNumberFormat="1" applyFont="1" applyBorder="1"/>
    <xf numFmtId="0" fontId="0" fillId="0" borderId="5" xfId="0" applyFill="1" applyBorder="1"/>
    <xf numFmtId="49" fontId="0" fillId="0" borderId="7" xfId="0" applyNumberFormat="1" applyFill="1" applyBorder="1"/>
    <xf numFmtId="49" fontId="0" fillId="0" borderId="9" xfId="0" applyNumberFormat="1" applyFill="1" applyBorder="1"/>
    <xf numFmtId="1" fontId="1" fillId="0" borderId="1" xfId="1" applyNumberFormat="1" applyFont="1" applyFill="1" applyBorder="1" applyAlignment="1">
      <alignment horizontal="right"/>
    </xf>
    <xf numFmtId="1" fontId="2" fillId="0" borderId="1" xfId="1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3" xfId="0" applyNumberFormat="1" applyBorder="1"/>
    <xf numFmtId="49" fontId="10" fillId="0" borderId="7" xfId="0" applyNumberFormat="1" applyFont="1" applyFill="1" applyBorder="1"/>
    <xf numFmtId="49" fontId="10" fillId="0" borderId="8" xfId="0" applyNumberFormat="1" applyFont="1" applyFill="1" applyBorder="1"/>
    <xf numFmtId="49" fontId="0" fillId="0" borderId="6" xfId="0" applyNumberFormat="1" applyFill="1" applyBorder="1"/>
    <xf numFmtId="49" fontId="10" fillId="0" borderId="9" xfId="0" applyNumberFormat="1" applyFont="1" applyFill="1" applyBorder="1"/>
    <xf numFmtId="0" fontId="10" fillId="0" borderId="5" xfId="0" applyFont="1" applyFill="1" applyBorder="1"/>
    <xf numFmtId="0" fontId="10" fillId="0" borderId="0" xfId="0" applyFont="1" applyFill="1" applyBorder="1"/>
    <xf numFmtId="0" fontId="7" fillId="0" borderId="1" xfId="0" applyFont="1" applyFill="1" applyBorder="1"/>
    <xf numFmtId="0" fontId="7" fillId="0" borderId="1" xfId="0" applyFont="1" applyBorder="1"/>
    <xf numFmtId="165" fontId="0" fillId="0" borderId="0" xfId="0" applyNumberFormat="1"/>
    <xf numFmtId="165" fontId="7" fillId="0" borderId="0" xfId="0" applyNumberFormat="1" applyFont="1"/>
    <xf numFmtId="0" fontId="0" fillId="0" borderId="3" xfId="0" applyBorder="1"/>
    <xf numFmtId="0" fontId="10" fillId="0" borderId="3" xfId="0" applyFont="1" applyBorder="1"/>
    <xf numFmtId="0" fontId="0" fillId="0" borderId="7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9"/>
  <sheetViews>
    <sheetView topLeftCell="A94" workbookViewId="0">
      <selection activeCell="B125" sqref="B125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1.88671875" customWidth="1"/>
    <col min="8" max="8" width="13.109375" customWidth="1"/>
  </cols>
  <sheetData>
    <row r="1" spans="1:11" ht="17.399999999999999" x14ac:dyDescent="0.3">
      <c r="A1" s="1"/>
      <c r="B1" s="1"/>
      <c r="C1" s="2" t="s">
        <v>168</v>
      </c>
      <c r="I1" s="3"/>
      <c r="J1" s="4"/>
      <c r="K1" s="5"/>
    </row>
    <row r="2" spans="1:11" ht="15.6" x14ac:dyDescent="0.3">
      <c r="A2" s="1"/>
      <c r="B2" s="1"/>
      <c r="C2" s="6" t="s">
        <v>0</v>
      </c>
      <c r="D2" s="7">
        <v>36526</v>
      </c>
      <c r="G2" s="8" t="s">
        <v>1</v>
      </c>
      <c r="H2" t="s">
        <v>2</v>
      </c>
      <c r="I2" s="9">
        <v>2.34</v>
      </c>
      <c r="K2" s="5"/>
    </row>
    <row r="3" spans="1:11" ht="15.6" x14ac:dyDescent="0.3">
      <c r="A3" s="1"/>
      <c r="B3" s="1"/>
      <c r="C3" s="6" t="s">
        <v>3</v>
      </c>
      <c r="D3" s="10">
        <v>31</v>
      </c>
      <c r="H3" t="s">
        <v>4</v>
      </c>
      <c r="I3" s="9">
        <v>2.23</v>
      </c>
      <c r="K3" s="5"/>
    </row>
    <row r="4" spans="1:11" x14ac:dyDescent="0.25">
      <c r="A4" s="1"/>
      <c r="B4" s="1"/>
      <c r="C4" s="11"/>
      <c r="H4" t="s">
        <v>5</v>
      </c>
      <c r="I4" s="9">
        <v>2.1800000000000002</v>
      </c>
      <c r="K4" s="5"/>
    </row>
    <row r="5" spans="1:11" x14ac:dyDescent="0.25">
      <c r="A5" s="1"/>
      <c r="B5" s="1"/>
      <c r="C5" s="11"/>
      <c r="H5" t="s">
        <v>6</v>
      </c>
      <c r="I5" s="9">
        <v>2.35</v>
      </c>
      <c r="K5" s="5"/>
    </row>
    <row r="6" spans="1:11" x14ac:dyDescent="0.25">
      <c r="A6" s="1"/>
      <c r="B6" s="1"/>
      <c r="C6" s="11"/>
      <c r="H6" t="s">
        <v>88</v>
      </c>
      <c r="I6" s="9">
        <v>2.27</v>
      </c>
      <c r="K6" s="5"/>
    </row>
    <row r="7" spans="1:11" x14ac:dyDescent="0.25">
      <c r="A7" s="1"/>
      <c r="B7" s="1"/>
      <c r="C7" s="11"/>
      <c r="I7" s="3"/>
      <c r="J7" s="4"/>
      <c r="K7" s="5"/>
    </row>
    <row r="8" spans="1:11" x14ac:dyDescent="0.25">
      <c r="A8" s="1"/>
      <c r="B8" s="1"/>
      <c r="C8" s="11"/>
      <c r="F8" s="12" t="s">
        <v>7</v>
      </c>
      <c r="I8" s="3"/>
      <c r="J8" s="4"/>
      <c r="K8" s="5"/>
    </row>
    <row r="9" spans="1:11" ht="17.399999999999999" x14ac:dyDescent="0.3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7.399999999999999" x14ac:dyDescent="0.3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5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7.399999999999999" x14ac:dyDescent="0.3">
      <c r="A12" s="1"/>
      <c r="B12" s="1"/>
      <c r="C12" s="16" t="s">
        <v>19</v>
      </c>
      <c r="K12" s="28"/>
    </row>
    <row r="13" spans="1:11" x14ac:dyDescent="0.25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x14ac:dyDescent="0.25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96</v>
      </c>
    </row>
    <row r="15" spans="1:11" x14ac:dyDescent="0.25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20</v>
      </c>
    </row>
    <row r="16" spans="1:11" x14ac:dyDescent="0.25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55</v>
      </c>
    </row>
    <row r="17" spans="1:11" x14ac:dyDescent="0.25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7</v>
      </c>
    </row>
    <row r="18" spans="1:11" x14ac:dyDescent="0.25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1" x14ac:dyDescent="0.25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f>1353+458</f>
        <v>1811</v>
      </c>
    </row>
    <row r="20" spans="1:11" ht="17.399999999999999" x14ac:dyDescent="0.3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1991</v>
      </c>
    </row>
    <row r="21" spans="1:11" x14ac:dyDescent="0.25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1" ht="17.399999999999999" x14ac:dyDescent="0.3">
      <c r="A22" s="1"/>
      <c r="B22" s="1"/>
      <c r="C22" s="16" t="s">
        <v>24</v>
      </c>
      <c r="I22" s="20"/>
      <c r="J22" s="21"/>
      <c r="K22" s="28"/>
    </row>
    <row r="23" spans="1:11" x14ac:dyDescent="0.25">
      <c r="A23" s="29">
        <v>34912</v>
      </c>
      <c r="B23" s="1"/>
      <c r="C23" s="30" t="s">
        <v>99</v>
      </c>
      <c r="D23" s="31"/>
      <c r="E23" s="60" t="s">
        <v>44</v>
      </c>
      <c r="F23" s="31" t="s">
        <v>73</v>
      </c>
      <c r="G23" s="31" t="s">
        <v>18</v>
      </c>
      <c r="H23" s="31" t="s">
        <v>5</v>
      </c>
      <c r="I23" s="32">
        <v>1</v>
      </c>
      <c r="J23" s="33">
        <v>0</v>
      </c>
      <c r="K23" s="34">
        <v>1564</v>
      </c>
    </row>
    <row r="24" spans="1:11" x14ac:dyDescent="0.25">
      <c r="A24" s="29">
        <v>35034</v>
      </c>
      <c r="B24" s="1"/>
      <c r="C24" s="30" t="s">
        <v>72</v>
      </c>
      <c r="D24" s="31"/>
      <c r="E24" s="60" t="s">
        <v>44</v>
      </c>
      <c r="F24" s="31" t="s">
        <v>72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</v>
      </c>
    </row>
    <row r="25" spans="1:11" x14ac:dyDescent="0.25">
      <c r="A25" s="29">
        <v>34912</v>
      </c>
      <c r="B25" s="1"/>
      <c r="C25" s="30" t="s">
        <v>115</v>
      </c>
      <c r="D25" s="31"/>
      <c r="E25" s="60" t="s">
        <v>44</v>
      </c>
      <c r="F25" s="31" t="s">
        <v>71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12</v>
      </c>
    </row>
    <row r="26" spans="1:11" x14ac:dyDescent="0.25">
      <c r="A26" s="29">
        <v>34912</v>
      </c>
      <c r="B26" s="1"/>
      <c r="C26" s="30" t="s">
        <v>114</v>
      </c>
      <c r="D26" s="31"/>
      <c r="E26" s="60" t="s">
        <v>44</v>
      </c>
      <c r="F26" s="31" t="s">
        <v>70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6</v>
      </c>
    </row>
    <row r="27" spans="1:11" x14ac:dyDescent="0.25">
      <c r="A27" s="39"/>
      <c r="B27" s="15"/>
      <c r="C27" s="30" t="s">
        <v>108</v>
      </c>
      <c r="D27" s="31"/>
      <c r="E27" s="60" t="s">
        <v>44</v>
      </c>
      <c r="F27" s="31" t="s">
        <v>69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6</v>
      </c>
    </row>
    <row r="28" spans="1:11" x14ac:dyDescent="0.25">
      <c r="A28" s="29">
        <v>34912</v>
      </c>
      <c r="B28" s="1"/>
      <c r="C28" s="30" t="s">
        <v>107</v>
      </c>
      <c r="D28" s="31"/>
      <c r="E28" s="60" t="s">
        <v>44</v>
      </c>
      <c r="F28" s="31" t="s">
        <v>68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18</v>
      </c>
    </row>
    <row r="29" spans="1:11" x14ac:dyDescent="0.25">
      <c r="A29" s="29">
        <v>34912</v>
      </c>
      <c r="B29" s="1"/>
      <c r="C29" s="40" t="s">
        <v>100</v>
      </c>
      <c r="D29" s="41"/>
      <c r="E29" s="60" t="s">
        <v>44</v>
      </c>
      <c r="F29" s="31" t="s">
        <v>67</v>
      </c>
      <c r="G29" s="31" t="s">
        <v>18</v>
      </c>
      <c r="H29" s="31" t="s">
        <v>5</v>
      </c>
      <c r="I29" s="32">
        <v>1</v>
      </c>
      <c r="J29" s="33">
        <v>-0.02</v>
      </c>
      <c r="K29" s="34">
        <v>16</v>
      </c>
    </row>
    <row r="30" spans="1:11" x14ac:dyDescent="0.25">
      <c r="A30" s="29">
        <v>34912</v>
      </c>
      <c r="B30" s="1"/>
      <c r="C30" s="30" t="s">
        <v>113</v>
      </c>
      <c r="D30" s="31"/>
      <c r="E30" s="60" t="s">
        <v>44</v>
      </c>
      <c r="F30" s="31" t="s">
        <v>66</v>
      </c>
      <c r="G30" s="31" t="s">
        <v>18</v>
      </c>
      <c r="H30" s="31" t="s">
        <v>5</v>
      </c>
      <c r="I30" s="32">
        <v>0.92</v>
      </c>
      <c r="J30" s="33">
        <v>0</v>
      </c>
      <c r="K30" s="34">
        <v>10</v>
      </c>
    </row>
    <row r="31" spans="1:11" x14ac:dyDescent="0.25">
      <c r="A31" s="29">
        <v>34912</v>
      </c>
      <c r="B31" s="1"/>
      <c r="C31" s="30" t="s">
        <v>112</v>
      </c>
      <c r="D31" s="31"/>
      <c r="E31" s="60" t="s">
        <v>44</v>
      </c>
      <c r="F31" s="31" t="s">
        <v>65</v>
      </c>
      <c r="G31" s="31" t="s">
        <v>18</v>
      </c>
      <c r="H31" s="31" t="s">
        <v>5</v>
      </c>
      <c r="I31" s="32">
        <v>0.85</v>
      </c>
      <c r="J31" s="33">
        <v>0</v>
      </c>
      <c r="K31" s="34">
        <v>10</v>
      </c>
    </row>
    <row r="32" spans="1:11" x14ac:dyDescent="0.25">
      <c r="A32" s="29">
        <v>35582</v>
      </c>
      <c r="B32" s="1"/>
      <c r="C32" s="66" t="s">
        <v>106</v>
      </c>
      <c r="D32" s="60"/>
      <c r="E32" s="60" t="s">
        <v>44</v>
      </c>
      <c r="F32" s="30" t="s">
        <v>64</v>
      </c>
      <c r="G32" s="31"/>
      <c r="H32" s="31" t="s">
        <v>5</v>
      </c>
      <c r="I32" s="32">
        <v>0.85</v>
      </c>
      <c r="J32" s="33">
        <v>-0.1542</v>
      </c>
      <c r="K32" s="34">
        <v>5</v>
      </c>
    </row>
    <row r="33" spans="1:11" x14ac:dyDescent="0.25">
      <c r="A33" s="29">
        <v>34912</v>
      </c>
      <c r="B33" s="1"/>
      <c r="C33" s="30" t="s">
        <v>111</v>
      </c>
      <c r="D33" s="31"/>
      <c r="E33" s="60" t="s">
        <v>44</v>
      </c>
      <c r="F33" s="31" t="s">
        <v>63</v>
      </c>
      <c r="G33" s="31" t="s">
        <v>18</v>
      </c>
      <c r="H33" s="31" t="s">
        <v>5</v>
      </c>
      <c r="I33" s="32">
        <v>0.85</v>
      </c>
      <c r="J33" s="33">
        <v>0</v>
      </c>
      <c r="K33" s="34">
        <v>9</v>
      </c>
    </row>
    <row r="34" spans="1:11" x14ac:dyDescent="0.25">
      <c r="A34" s="29">
        <v>34912</v>
      </c>
      <c r="B34" s="1"/>
      <c r="C34" s="30" t="s">
        <v>101</v>
      </c>
      <c r="D34" s="31"/>
      <c r="E34" s="60" t="s">
        <v>44</v>
      </c>
      <c r="F34" s="31" t="s">
        <v>62</v>
      </c>
      <c r="G34" s="31" t="s">
        <v>18</v>
      </c>
      <c r="H34" s="31" t="s">
        <v>5</v>
      </c>
      <c r="I34" s="32">
        <v>0.85</v>
      </c>
      <c r="J34" s="33">
        <v>0</v>
      </c>
      <c r="K34" s="34">
        <v>1</v>
      </c>
    </row>
    <row r="35" spans="1:11" x14ac:dyDescent="0.25">
      <c r="A35" s="29">
        <v>34912</v>
      </c>
      <c r="B35" s="1"/>
      <c r="C35" s="30" t="s">
        <v>116</v>
      </c>
      <c r="D35" s="31"/>
      <c r="E35" s="60" t="s">
        <v>44</v>
      </c>
      <c r="F35" s="31" t="s">
        <v>61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14</v>
      </c>
    </row>
    <row r="36" spans="1:11" x14ac:dyDescent="0.25">
      <c r="A36" s="29">
        <v>34912</v>
      </c>
      <c r="B36" s="1"/>
      <c r="C36" s="30" t="s">
        <v>117</v>
      </c>
      <c r="D36" s="31"/>
      <c r="E36" s="60" t="s">
        <v>44</v>
      </c>
      <c r="F36" s="31" t="s">
        <v>60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5</v>
      </c>
    </row>
    <row r="37" spans="1:11" x14ac:dyDescent="0.25">
      <c r="A37" s="29">
        <v>34912</v>
      </c>
      <c r="B37" s="1"/>
      <c r="C37" s="30" t="s">
        <v>110</v>
      </c>
      <c r="D37" s="31"/>
      <c r="E37" s="60" t="s">
        <v>44</v>
      </c>
      <c r="F37" s="31" t="s">
        <v>54</v>
      </c>
      <c r="G37" s="31" t="s">
        <v>18</v>
      </c>
      <c r="H37" s="31" t="s">
        <v>5</v>
      </c>
      <c r="I37" s="32">
        <v>0.85</v>
      </c>
      <c r="J37" s="33">
        <v>0</v>
      </c>
      <c r="K37" s="34">
        <v>15</v>
      </c>
    </row>
    <row r="38" spans="1:11" x14ac:dyDescent="0.25">
      <c r="A38" s="29">
        <v>35034</v>
      </c>
      <c r="B38" s="1"/>
      <c r="C38" s="30" t="s">
        <v>105</v>
      </c>
      <c r="D38" s="31"/>
      <c r="E38" s="60" t="s">
        <v>44</v>
      </c>
      <c r="F38" s="31" t="s">
        <v>59</v>
      </c>
      <c r="G38" s="31" t="s">
        <v>18</v>
      </c>
      <c r="H38" s="31" t="s">
        <v>5</v>
      </c>
      <c r="I38" s="32">
        <v>1</v>
      </c>
      <c r="J38" s="33">
        <v>-0.02</v>
      </c>
      <c r="K38" s="34">
        <v>61</v>
      </c>
    </row>
    <row r="39" spans="1:11" x14ac:dyDescent="0.25">
      <c r="A39" s="29">
        <v>34912</v>
      </c>
      <c r="B39" s="1"/>
      <c r="C39" s="30" t="s">
        <v>104</v>
      </c>
      <c r="D39" s="31"/>
      <c r="E39" s="60" t="s">
        <v>44</v>
      </c>
      <c r="F39" s="31" t="s">
        <v>58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</v>
      </c>
    </row>
    <row r="40" spans="1:11" x14ac:dyDescent="0.25">
      <c r="A40" s="29">
        <v>35247</v>
      </c>
      <c r="B40" s="1"/>
      <c r="C40" s="30" t="s">
        <v>57</v>
      </c>
      <c r="D40" s="31"/>
      <c r="E40" s="60" t="s">
        <v>44</v>
      </c>
      <c r="F40" s="31" t="s">
        <v>57</v>
      </c>
      <c r="G40" s="31" t="s">
        <v>18</v>
      </c>
      <c r="H40" s="31" t="s">
        <v>5</v>
      </c>
      <c r="I40" s="32">
        <v>0.98</v>
      </c>
      <c r="J40" s="33">
        <v>0.01</v>
      </c>
      <c r="K40" s="34">
        <v>17</v>
      </c>
    </row>
    <row r="41" spans="1:11" x14ac:dyDescent="0.25">
      <c r="A41" s="29">
        <v>34912</v>
      </c>
      <c r="B41" s="1"/>
      <c r="C41" s="30" t="s">
        <v>109</v>
      </c>
      <c r="D41" s="31"/>
      <c r="E41" s="60" t="s">
        <v>44</v>
      </c>
      <c r="F41" s="31" t="s">
        <v>56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14</v>
      </c>
    </row>
    <row r="42" spans="1:11" x14ac:dyDescent="0.25">
      <c r="A42" s="29">
        <v>35034</v>
      </c>
      <c r="B42" s="1"/>
      <c r="C42" s="40" t="s">
        <v>118</v>
      </c>
      <c r="D42" s="41"/>
      <c r="E42" s="60" t="s">
        <v>44</v>
      </c>
      <c r="F42" s="31" t="s">
        <v>53</v>
      </c>
      <c r="G42" s="31" t="s">
        <v>18</v>
      </c>
      <c r="H42" s="31" t="s">
        <v>5</v>
      </c>
      <c r="I42" s="32">
        <v>0.85</v>
      </c>
      <c r="J42" s="33">
        <v>0</v>
      </c>
      <c r="K42" s="34">
        <v>5</v>
      </c>
    </row>
    <row r="43" spans="1:11" x14ac:dyDescent="0.25">
      <c r="A43" s="29">
        <v>35034</v>
      </c>
      <c r="B43" s="1"/>
      <c r="C43" s="40" t="s">
        <v>161</v>
      </c>
      <c r="D43" s="41"/>
      <c r="E43" s="60" t="s">
        <v>44</v>
      </c>
      <c r="F43" s="31" t="s">
        <v>53</v>
      </c>
      <c r="G43" s="31" t="s">
        <v>18</v>
      </c>
      <c r="H43" s="31" t="s">
        <v>5</v>
      </c>
      <c r="I43" s="32">
        <v>0.85</v>
      </c>
      <c r="J43" s="33">
        <v>0</v>
      </c>
      <c r="K43" s="34">
        <v>5</v>
      </c>
    </row>
    <row r="44" spans="1:11" x14ac:dyDescent="0.25">
      <c r="A44" s="56">
        <v>36373</v>
      </c>
      <c r="B44" s="56">
        <v>36738</v>
      </c>
      <c r="C44" s="69" t="s">
        <v>42</v>
      </c>
      <c r="D44" s="70"/>
      <c r="E44" s="60" t="s">
        <v>44</v>
      </c>
      <c r="F44" s="60" t="s">
        <v>45</v>
      </c>
      <c r="G44" s="60"/>
      <c r="H44" s="60" t="s">
        <v>47</v>
      </c>
      <c r="I44" s="61">
        <v>0.85</v>
      </c>
      <c r="J44" s="62">
        <v>0</v>
      </c>
      <c r="K44" s="63">
        <v>1</v>
      </c>
    </row>
    <row r="45" spans="1:11" x14ac:dyDescent="0.25">
      <c r="A45" s="56">
        <v>36373</v>
      </c>
      <c r="B45" s="56">
        <v>36738</v>
      </c>
      <c r="C45" s="69" t="s">
        <v>43</v>
      </c>
      <c r="D45" s="70"/>
      <c r="E45" s="60" t="s">
        <v>44</v>
      </c>
      <c r="F45" s="60" t="s">
        <v>46</v>
      </c>
      <c r="G45" s="60"/>
      <c r="H45" s="60" t="s">
        <v>47</v>
      </c>
      <c r="I45" s="61">
        <v>0.85</v>
      </c>
      <c r="J45" s="62">
        <v>0</v>
      </c>
      <c r="K45" s="63">
        <v>1</v>
      </c>
    </row>
    <row r="46" spans="1:11" x14ac:dyDescent="0.25">
      <c r="A46" s="56">
        <v>35977</v>
      </c>
      <c r="B46" s="57"/>
      <c r="C46" s="69" t="s">
        <v>48</v>
      </c>
      <c r="D46" s="70"/>
      <c r="E46" s="60" t="s">
        <v>44</v>
      </c>
      <c r="F46" s="60" t="s">
        <v>49</v>
      </c>
      <c r="G46" s="60"/>
      <c r="H46" s="60" t="s">
        <v>47</v>
      </c>
      <c r="I46" s="61">
        <v>0.85</v>
      </c>
      <c r="J46" s="62"/>
      <c r="K46" s="63">
        <v>35</v>
      </c>
    </row>
    <row r="47" spans="1:11" x14ac:dyDescent="0.25">
      <c r="A47" s="29">
        <v>34912</v>
      </c>
      <c r="B47" s="1"/>
      <c r="C47" s="30" t="s">
        <v>120</v>
      </c>
      <c r="D47" s="31"/>
      <c r="E47" s="60" t="s">
        <v>44</v>
      </c>
      <c r="F47" s="31" t="s">
        <v>50</v>
      </c>
      <c r="G47" s="31" t="s">
        <v>18</v>
      </c>
      <c r="H47" s="31" t="s">
        <v>5</v>
      </c>
      <c r="I47" s="32">
        <v>0.85</v>
      </c>
      <c r="J47" s="33">
        <v>0</v>
      </c>
      <c r="K47" s="34">
        <v>13</v>
      </c>
    </row>
    <row r="48" spans="1:11" x14ac:dyDescent="0.25">
      <c r="A48" s="29">
        <v>34912</v>
      </c>
      <c r="B48" s="1"/>
      <c r="C48" s="30" t="s">
        <v>51</v>
      </c>
      <c r="D48" s="31"/>
      <c r="E48" s="60" t="s">
        <v>44</v>
      </c>
      <c r="F48" s="31" t="s">
        <v>51</v>
      </c>
      <c r="G48" s="31" t="s">
        <v>18</v>
      </c>
      <c r="H48" s="31" t="s">
        <v>5</v>
      </c>
      <c r="I48" s="32">
        <v>0.9</v>
      </c>
      <c r="J48" s="33">
        <v>0</v>
      </c>
      <c r="K48" s="34">
        <v>93</v>
      </c>
    </row>
    <row r="49" spans="1:11" x14ac:dyDescent="0.25">
      <c r="A49" s="29">
        <v>35339</v>
      </c>
      <c r="B49" s="1"/>
      <c r="C49" s="30" t="s">
        <v>102</v>
      </c>
      <c r="D49" s="31"/>
      <c r="E49" s="60" t="s">
        <v>44</v>
      </c>
      <c r="F49" s="31" t="s">
        <v>26</v>
      </c>
      <c r="G49" s="31" t="s">
        <v>18</v>
      </c>
      <c r="H49" s="31" t="s">
        <v>86</v>
      </c>
      <c r="I49" s="32">
        <v>1</v>
      </c>
      <c r="J49" s="33"/>
      <c r="K49" s="34">
        <v>420</v>
      </c>
    </row>
    <row r="50" spans="1:11" s="52" customFormat="1" x14ac:dyDescent="0.25">
      <c r="A50" s="56">
        <v>35612</v>
      </c>
      <c r="B50" s="57"/>
      <c r="C50" s="58" t="s">
        <v>103</v>
      </c>
      <c r="D50" s="59"/>
      <c r="E50" s="60" t="s">
        <v>44</v>
      </c>
      <c r="F50" s="60" t="s">
        <v>52</v>
      </c>
      <c r="G50" s="60"/>
      <c r="H50" s="60" t="s">
        <v>5</v>
      </c>
      <c r="I50" s="61">
        <v>0.85</v>
      </c>
      <c r="J50" s="53">
        <v>-0.1542</v>
      </c>
      <c r="K50" s="54">
        <v>2</v>
      </c>
    </row>
    <row r="51" spans="1:11" x14ac:dyDescent="0.25">
      <c r="A51" s="56">
        <v>34912</v>
      </c>
      <c r="B51" s="57"/>
      <c r="C51" s="64" t="s">
        <v>119</v>
      </c>
      <c r="D51" s="60"/>
      <c r="E51" s="60" t="s">
        <v>44</v>
      </c>
      <c r="F51" s="65" t="s">
        <v>81</v>
      </c>
      <c r="G51" s="60"/>
      <c r="H51" s="60" t="s">
        <v>5</v>
      </c>
      <c r="I51" s="61">
        <v>1</v>
      </c>
      <c r="J51" s="33">
        <v>-0.02</v>
      </c>
      <c r="K51" s="34">
        <v>13</v>
      </c>
    </row>
    <row r="52" spans="1:11" x14ac:dyDescent="0.25">
      <c r="A52" s="56">
        <v>36281</v>
      </c>
      <c r="B52" s="56">
        <v>36646</v>
      </c>
      <c r="C52" s="66" t="s">
        <v>96</v>
      </c>
      <c r="D52" s="60"/>
      <c r="E52" s="60" t="s">
        <v>44</v>
      </c>
      <c r="F52" s="60" t="s">
        <v>98</v>
      </c>
      <c r="G52" s="60" t="s">
        <v>18</v>
      </c>
      <c r="H52" s="60" t="s">
        <v>5</v>
      </c>
      <c r="I52" s="61">
        <v>0.85</v>
      </c>
      <c r="J52" s="33"/>
      <c r="K52" s="34">
        <v>6</v>
      </c>
    </row>
    <row r="53" spans="1:11" x14ac:dyDescent="0.25">
      <c r="A53" s="56">
        <v>36281</v>
      </c>
      <c r="B53" s="56">
        <v>36646</v>
      </c>
      <c r="C53" s="66" t="s">
        <v>97</v>
      </c>
      <c r="D53" s="60"/>
      <c r="E53" s="60" t="s">
        <v>44</v>
      </c>
      <c r="F53" s="60" t="s">
        <v>97</v>
      </c>
      <c r="G53" s="60"/>
      <c r="H53" s="60" t="s">
        <v>5</v>
      </c>
      <c r="I53" s="61">
        <v>0.85</v>
      </c>
      <c r="J53" s="33"/>
      <c r="K53" s="34">
        <v>6</v>
      </c>
    </row>
    <row r="54" spans="1:11" x14ac:dyDescent="0.25">
      <c r="A54" s="56" t="s">
        <v>18</v>
      </c>
      <c r="B54" s="57"/>
      <c r="C54" s="66" t="s">
        <v>95</v>
      </c>
      <c r="D54" s="60"/>
      <c r="E54" s="60" t="s">
        <v>44</v>
      </c>
      <c r="F54" s="60" t="s">
        <v>55</v>
      </c>
      <c r="G54" s="60"/>
      <c r="H54" s="60" t="s">
        <v>5</v>
      </c>
      <c r="I54" s="61">
        <v>0.85</v>
      </c>
      <c r="J54" s="33">
        <v>0</v>
      </c>
      <c r="K54" s="34">
        <v>1</v>
      </c>
    </row>
    <row r="55" spans="1:11" x14ac:dyDescent="0.25">
      <c r="A55" s="56">
        <v>36220</v>
      </c>
      <c r="B55" s="56">
        <v>36525</v>
      </c>
      <c r="C55" s="77" t="s">
        <v>87</v>
      </c>
      <c r="D55" s="75"/>
      <c r="E55" s="60" t="s">
        <v>83</v>
      </c>
      <c r="F55" s="77" t="s">
        <v>87</v>
      </c>
      <c r="G55" s="60"/>
      <c r="H55" s="60" t="s">
        <v>86</v>
      </c>
      <c r="I55" s="61">
        <v>1</v>
      </c>
      <c r="J55" s="33"/>
      <c r="K55" s="34">
        <v>51</v>
      </c>
    </row>
    <row r="56" spans="1:11" x14ac:dyDescent="0.25">
      <c r="A56" s="56">
        <v>36220</v>
      </c>
      <c r="B56" s="56">
        <v>36525</v>
      </c>
      <c r="C56" s="77" t="s">
        <v>84</v>
      </c>
      <c r="D56" s="75"/>
      <c r="E56" s="60" t="s">
        <v>83</v>
      </c>
      <c r="F56" s="77" t="s">
        <v>84</v>
      </c>
      <c r="G56" s="60"/>
      <c r="H56" s="60" t="s">
        <v>86</v>
      </c>
      <c r="I56" s="61">
        <v>1</v>
      </c>
      <c r="J56" s="33"/>
      <c r="K56" s="34">
        <v>87</v>
      </c>
    </row>
    <row r="57" spans="1:11" x14ac:dyDescent="0.25">
      <c r="A57" s="56">
        <v>36220</v>
      </c>
      <c r="B57" s="56">
        <v>36525</v>
      </c>
      <c r="C57" s="58" t="s">
        <v>85</v>
      </c>
      <c r="D57" s="75"/>
      <c r="E57" s="60" t="s">
        <v>83</v>
      </c>
      <c r="F57" s="58" t="s">
        <v>85</v>
      </c>
      <c r="G57" s="60"/>
      <c r="H57" s="60" t="s">
        <v>86</v>
      </c>
      <c r="I57" s="61">
        <v>1</v>
      </c>
      <c r="J57" s="33"/>
      <c r="K57" s="34">
        <v>16</v>
      </c>
    </row>
    <row r="58" spans="1:11" x14ac:dyDescent="0.25">
      <c r="A58" s="56">
        <v>36220</v>
      </c>
      <c r="B58" s="56">
        <v>36525</v>
      </c>
      <c r="C58" s="58" t="s">
        <v>92</v>
      </c>
      <c r="D58" s="75"/>
      <c r="E58" s="60" t="s">
        <v>83</v>
      </c>
      <c r="F58" s="58" t="s">
        <v>92</v>
      </c>
      <c r="G58" s="60"/>
      <c r="H58" s="60" t="s">
        <v>86</v>
      </c>
      <c r="I58" s="61">
        <v>1</v>
      </c>
      <c r="J58" s="33"/>
      <c r="K58" s="34">
        <v>9</v>
      </c>
    </row>
    <row r="59" spans="1:11" x14ac:dyDescent="0.25">
      <c r="A59" s="56">
        <v>36373</v>
      </c>
      <c r="B59" s="56">
        <v>36738</v>
      </c>
      <c r="C59" s="58" t="s">
        <v>93</v>
      </c>
      <c r="D59" s="75"/>
      <c r="E59" s="60" t="s">
        <v>83</v>
      </c>
      <c r="F59" s="58" t="s">
        <v>93</v>
      </c>
      <c r="G59" s="60"/>
      <c r="H59" s="60" t="s">
        <v>5</v>
      </c>
      <c r="I59" s="61">
        <v>0.85</v>
      </c>
      <c r="J59" s="33"/>
      <c r="K59" s="34">
        <v>39</v>
      </c>
    </row>
    <row r="60" spans="1:11" x14ac:dyDescent="0.25">
      <c r="A60" s="67">
        <v>35643</v>
      </c>
      <c r="B60" s="68"/>
      <c r="C60" s="76" t="s">
        <v>94</v>
      </c>
      <c r="D60" s="60"/>
      <c r="E60" s="60" t="s">
        <v>25</v>
      </c>
      <c r="F60" s="60" t="s">
        <v>74</v>
      </c>
      <c r="G60" s="60"/>
      <c r="H60" s="60" t="s">
        <v>5</v>
      </c>
      <c r="I60" s="61">
        <v>0.85</v>
      </c>
      <c r="J60" s="33">
        <v>-0.1542</v>
      </c>
      <c r="K60" s="34">
        <v>21</v>
      </c>
    </row>
    <row r="61" spans="1:11" ht="17.399999999999999" x14ac:dyDescent="0.3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2609</v>
      </c>
    </row>
    <row r="62" spans="1:11" x14ac:dyDescent="0.25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1" ht="17.399999999999999" x14ac:dyDescent="0.3">
      <c r="A63" s="1"/>
      <c r="B63" s="1"/>
      <c r="C63" s="16" t="s">
        <v>28</v>
      </c>
      <c r="I63" s="20"/>
      <c r="J63" s="21"/>
      <c r="K63" s="28"/>
    </row>
    <row r="64" spans="1:11" x14ac:dyDescent="0.25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27</v>
      </c>
    </row>
    <row r="65" spans="1:11" x14ac:dyDescent="0.25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1</v>
      </c>
    </row>
    <row r="66" spans="1:11" ht="17.399999999999999" x14ac:dyDescent="0.3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47">
        <f>SUM(K64:K65)</f>
        <v>28</v>
      </c>
    </row>
    <row r="67" spans="1:11" x14ac:dyDescent="0.25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1" ht="17.399999999999999" x14ac:dyDescent="0.3">
      <c r="A68" s="1"/>
      <c r="B68" s="1"/>
      <c r="C68" s="16" t="s">
        <v>31</v>
      </c>
      <c r="I68" s="20"/>
      <c r="J68" s="21"/>
      <c r="K68" s="28"/>
    </row>
    <row r="69" spans="1:11" x14ac:dyDescent="0.25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48">
        <v>5</v>
      </c>
    </row>
    <row r="70" spans="1:11" x14ac:dyDescent="0.25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48">
        <v>33</v>
      </c>
    </row>
    <row r="71" spans="1:11" ht="17.399999999999999" x14ac:dyDescent="0.3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47">
        <f>SUM(K69:K70)</f>
        <v>38</v>
      </c>
    </row>
    <row r="72" spans="1:11" x14ac:dyDescent="0.25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1" ht="17.399999999999999" x14ac:dyDescent="0.3">
      <c r="A73" s="1"/>
      <c r="B73" s="1"/>
      <c r="C73" s="16" t="s">
        <v>33</v>
      </c>
      <c r="I73" s="20"/>
      <c r="J73" s="21"/>
      <c r="K73" s="28"/>
    </row>
    <row r="74" spans="1:11" x14ac:dyDescent="0.25">
      <c r="A74" s="49">
        <v>34912</v>
      </c>
      <c r="B74" s="42"/>
      <c r="C74" s="43" t="s">
        <v>91</v>
      </c>
      <c r="D74" s="44"/>
      <c r="E74" s="44" t="s">
        <v>76</v>
      </c>
      <c r="F74" s="44" t="s">
        <v>142</v>
      </c>
      <c r="G74" s="44" t="s">
        <v>18</v>
      </c>
      <c r="H74" s="44" t="s">
        <v>2</v>
      </c>
      <c r="I74" s="45">
        <v>1</v>
      </c>
      <c r="J74" s="46">
        <v>-0.15</v>
      </c>
      <c r="K74" s="34">
        <v>89</v>
      </c>
    </row>
    <row r="75" spans="1:11" x14ac:dyDescent="0.25">
      <c r="A75" s="49">
        <v>34912</v>
      </c>
      <c r="B75" s="42"/>
      <c r="C75" s="43" t="s">
        <v>91</v>
      </c>
      <c r="D75" s="44"/>
      <c r="E75" s="44" t="s">
        <v>77</v>
      </c>
      <c r="F75" s="44" t="s">
        <v>142</v>
      </c>
      <c r="G75" s="44" t="s">
        <v>18</v>
      </c>
      <c r="H75" s="44" t="s">
        <v>2</v>
      </c>
      <c r="I75" s="45">
        <v>1</v>
      </c>
      <c r="J75" s="46">
        <v>-0.15</v>
      </c>
      <c r="K75" s="34">
        <v>279</v>
      </c>
    </row>
    <row r="76" spans="1:11" x14ac:dyDescent="0.25">
      <c r="A76" s="49">
        <v>34912</v>
      </c>
      <c r="B76" s="42"/>
      <c r="C76" s="43" t="s">
        <v>91</v>
      </c>
      <c r="D76" s="44"/>
      <c r="E76" s="44" t="s">
        <v>160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17</v>
      </c>
    </row>
    <row r="77" spans="1:11" x14ac:dyDescent="0.25">
      <c r="A77" s="49"/>
      <c r="B77" s="42"/>
      <c r="C77" s="43" t="s">
        <v>91</v>
      </c>
      <c r="D77" s="44"/>
      <c r="E77" s="44" t="s">
        <v>162</v>
      </c>
      <c r="F77" s="44" t="s">
        <v>142</v>
      </c>
      <c r="G77" s="44"/>
      <c r="H77" s="44" t="s">
        <v>2</v>
      </c>
      <c r="I77" s="45">
        <v>1</v>
      </c>
      <c r="J77" s="46">
        <f>-0.15</f>
        <v>-0.15</v>
      </c>
      <c r="K77" s="34">
        <v>0</v>
      </c>
    </row>
    <row r="78" spans="1:11" x14ac:dyDescent="0.25">
      <c r="A78" s="49"/>
      <c r="B78" s="42"/>
      <c r="C78" s="43" t="s">
        <v>91</v>
      </c>
      <c r="D78" s="44"/>
      <c r="E78" s="44" t="s">
        <v>163</v>
      </c>
      <c r="F78" s="44" t="s">
        <v>142</v>
      </c>
      <c r="G78" s="44"/>
      <c r="H78" s="44" t="s">
        <v>2</v>
      </c>
      <c r="I78" s="45">
        <v>1</v>
      </c>
      <c r="J78" s="46">
        <f>-0.15-0.11</f>
        <v>-0.26</v>
      </c>
      <c r="K78" s="34">
        <v>335</v>
      </c>
    </row>
    <row r="79" spans="1:11" x14ac:dyDescent="0.25">
      <c r="A79" s="29">
        <v>35034</v>
      </c>
      <c r="B79" s="1"/>
      <c r="C79" s="30" t="s">
        <v>72</v>
      </c>
      <c r="D79" s="31"/>
      <c r="E79" s="31" t="s">
        <v>78</v>
      </c>
      <c r="F79" s="31" t="s">
        <v>130</v>
      </c>
      <c r="G79" s="31" t="s">
        <v>18</v>
      </c>
      <c r="H79" s="31" t="s">
        <v>5</v>
      </c>
      <c r="I79" s="32">
        <v>0.85</v>
      </c>
      <c r="J79" s="33">
        <v>0</v>
      </c>
      <c r="K79" s="34">
        <v>1</v>
      </c>
    </row>
    <row r="80" spans="1:11" x14ac:dyDescent="0.25">
      <c r="A80" s="49">
        <v>35004</v>
      </c>
      <c r="B80" s="42"/>
      <c r="C80" s="43" t="s">
        <v>131</v>
      </c>
      <c r="D80" s="44"/>
      <c r="E80" s="44" t="s">
        <v>160</v>
      </c>
      <c r="F80" t="s">
        <v>132</v>
      </c>
      <c r="G80" s="44" t="s">
        <v>18</v>
      </c>
      <c r="H80" s="44" t="s">
        <v>2</v>
      </c>
      <c r="I80" s="45">
        <v>1</v>
      </c>
      <c r="J80" s="46">
        <v>-0.13</v>
      </c>
      <c r="K80" s="34">
        <v>105</v>
      </c>
    </row>
    <row r="81" spans="1:11" x14ac:dyDescent="0.25">
      <c r="A81" s="49">
        <v>34912</v>
      </c>
      <c r="B81" s="42"/>
      <c r="C81" s="43" t="s">
        <v>137</v>
      </c>
      <c r="D81" s="44"/>
      <c r="E81" s="44" t="s">
        <v>78</v>
      </c>
      <c r="F81" s="44" t="s">
        <v>141</v>
      </c>
      <c r="G81" s="44" t="s">
        <v>18</v>
      </c>
      <c r="H81" s="44" t="s">
        <v>2</v>
      </c>
      <c r="I81" s="45">
        <v>1</v>
      </c>
      <c r="J81" s="50">
        <v>-0.17</v>
      </c>
      <c r="K81" s="34">
        <v>1</v>
      </c>
    </row>
    <row r="82" spans="1:11" x14ac:dyDescent="0.25">
      <c r="A82" s="49"/>
      <c r="B82" s="42"/>
      <c r="C82" s="43" t="s">
        <v>143</v>
      </c>
      <c r="D82" s="44"/>
      <c r="E82" s="44" t="s">
        <v>160</v>
      </c>
      <c r="F82" s="44" t="s">
        <v>144</v>
      </c>
      <c r="G82" s="44"/>
      <c r="H82" s="44" t="s">
        <v>2</v>
      </c>
      <c r="I82" s="45">
        <v>0.93</v>
      </c>
      <c r="J82" s="50">
        <v>0</v>
      </c>
      <c r="K82" s="34">
        <v>142</v>
      </c>
    </row>
    <row r="83" spans="1:11" x14ac:dyDescent="0.25">
      <c r="A83" s="49">
        <v>36373</v>
      </c>
      <c r="B83" s="49">
        <v>36738</v>
      </c>
      <c r="C83" s="43" t="s">
        <v>158</v>
      </c>
      <c r="D83" s="44"/>
      <c r="E83" s="44" t="s">
        <v>160</v>
      </c>
      <c r="F83" s="44" t="s">
        <v>159</v>
      </c>
      <c r="G83" s="44"/>
      <c r="H83" s="31" t="s">
        <v>2</v>
      </c>
      <c r="I83" s="32">
        <v>1</v>
      </c>
      <c r="J83" s="33">
        <v>-0.15</v>
      </c>
      <c r="K83" s="34">
        <v>20</v>
      </c>
    </row>
    <row r="84" spans="1:11" x14ac:dyDescent="0.25">
      <c r="A84" s="49"/>
      <c r="B84" s="42"/>
      <c r="C84" s="43" t="s">
        <v>154</v>
      </c>
      <c r="D84" s="44"/>
      <c r="E84" s="44" t="s">
        <v>78</v>
      </c>
      <c r="F84" s="44" t="s">
        <v>155</v>
      </c>
      <c r="G84" s="44"/>
      <c r="H84" s="78" t="s">
        <v>164</v>
      </c>
      <c r="I84" s="45"/>
      <c r="J84" s="50"/>
      <c r="K84" s="34">
        <v>1</v>
      </c>
    </row>
    <row r="85" spans="1:11" x14ac:dyDescent="0.25">
      <c r="A85" s="49"/>
      <c r="B85" s="42"/>
      <c r="C85" s="43" t="s">
        <v>156</v>
      </c>
      <c r="D85" s="44"/>
      <c r="E85" s="44" t="s">
        <v>160</v>
      </c>
      <c r="F85" s="44" t="s">
        <v>157</v>
      </c>
      <c r="G85" s="44"/>
      <c r="H85" s="44" t="s">
        <v>2</v>
      </c>
      <c r="I85" s="45">
        <v>1</v>
      </c>
      <c r="J85" s="46">
        <v>-0.15</v>
      </c>
      <c r="K85" s="34">
        <v>50</v>
      </c>
    </row>
    <row r="86" spans="1:11" x14ac:dyDescent="0.25">
      <c r="A86" s="29">
        <v>34943</v>
      </c>
      <c r="B86" s="1"/>
      <c r="C86" s="30" t="s">
        <v>138</v>
      </c>
      <c r="D86" s="31"/>
      <c r="E86" s="31" t="s">
        <v>160</v>
      </c>
      <c r="F86" s="31" t="s">
        <v>139</v>
      </c>
      <c r="G86" s="31" t="s">
        <v>18</v>
      </c>
      <c r="H86" s="31" t="s">
        <v>2</v>
      </c>
      <c r="I86" s="32">
        <v>1</v>
      </c>
      <c r="J86" s="51">
        <v>-0.14000000000000001</v>
      </c>
      <c r="K86" s="34">
        <v>32</v>
      </c>
    </row>
    <row r="87" spans="1:11" x14ac:dyDescent="0.25">
      <c r="A87" s="29">
        <v>34912</v>
      </c>
      <c r="B87" s="1"/>
      <c r="C87" s="30" t="s">
        <v>136</v>
      </c>
      <c r="D87" s="31"/>
      <c r="E87" s="31" t="s">
        <v>80</v>
      </c>
      <c r="F87" s="31" t="s">
        <v>140</v>
      </c>
      <c r="G87" s="31" t="s">
        <v>18</v>
      </c>
      <c r="H87" s="31" t="s">
        <v>2</v>
      </c>
      <c r="I87" s="32">
        <v>1</v>
      </c>
      <c r="J87" s="33">
        <v>-0.18</v>
      </c>
      <c r="K87" s="34">
        <v>9</v>
      </c>
    </row>
    <row r="88" spans="1:11" x14ac:dyDescent="0.25">
      <c r="A88" s="29">
        <v>36251</v>
      </c>
      <c r="B88" s="29">
        <v>36616</v>
      </c>
      <c r="C88" s="30" t="s">
        <v>89</v>
      </c>
      <c r="D88" s="31"/>
      <c r="E88" s="31" t="s">
        <v>160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111</v>
      </c>
    </row>
    <row r="89" spans="1:11" x14ac:dyDescent="0.25">
      <c r="A89" s="1"/>
      <c r="B89" s="1"/>
      <c r="C89" s="43" t="s">
        <v>135</v>
      </c>
      <c r="D89" s="44"/>
      <c r="E89" s="44" t="s">
        <v>78</v>
      </c>
      <c r="F89" s="44" t="s">
        <v>135</v>
      </c>
      <c r="G89" s="44" t="s">
        <v>18</v>
      </c>
      <c r="H89" s="44" t="s">
        <v>2</v>
      </c>
      <c r="I89" s="45">
        <v>1</v>
      </c>
      <c r="J89" s="46">
        <v>-0.15</v>
      </c>
      <c r="K89" s="34">
        <v>1</v>
      </c>
    </row>
    <row r="90" spans="1:11" x14ac:dyDescent="0.25">
      <c r="A90" s="56">
        <v>36312</v>
      </c>
      <c r="B90" s="56"/>
      <c r="C90" s="71" t="s">
        <v>39</v>
      </c>
      <c r="D90" s="72"/>
      <c r="E90" s="72" t="s">
        <v>76</v>
      </c>
      <c r="F90" s="72" t="s">
        <v>133</v>
      </c>
      <c r="G90" s="72"/>
      <c r="H90" s="72" t="s">
        <v>2</v>
      </c>
      <c r="I90" s="73">
        <v>1</v>
      </c>
      <c r="J90" s="74">
        <v>-0.15</v>
      </c>
      <c r="K90" s="63">
        <v>31</v>
      </c>
    </row>
    <row r="91" spans="1:11" x14ac:dyDescent="0.25">
      <c r="A91" s="56">
        <v>36312</v>
      </c>
      <c r="B91" s="56"/>
      <c r="C91" s="71" t="s">
        <v>39</v>
      </c>
      <c r="D91" s="72"/>
      <c r="E91" s="72" t="s">
        <v>41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203</v>
      </c>
    </row>
    <row r="92" spans="1:11" x14ac:dyDescent="0.25">
      <c r="A92" s="56">
        <v>36312</v>
      </c>
      <c r="B92" s="56"/>
      <c r="C92" s="71" t="s">
        <v>39</v>
      </c>
      <c r="D92" s="72"/>
      <c r="E92" s="72" t="s">
        <v>162</v>
      </c>
      <c r="F92" s="72" t="s">
        <v>133</v>
      </c>
      <c r="G92" s="72"/>
      <c r="H92" s="72" t="s">
        <v>2</v>
      </c>
      <c r="I92" s="73">
        <v>1</v>
      </c>
      <c r="J92" s="74">
        <v>-0.15</v>
      </c>
      <c r="K92" s="63">
        <v>44</v>
      </c>
    </row>
    <row r="93" spans="1:11" x14ac:dyDescent="0.25">
      <c r="A93" s="56">
        <v>36312</v>
      </c>
      <c r="B93" s="56"/>
      <c r="C93" s="71" t="s">
        <v>39</v>
      </c>
      <c r="D93" s="72"/>
      <c r="E93" s="72" t="s">
        <v>160</v>
      </c>
      <c r="F93" s="72" t="s">
        <v>133</v>
      </c>
      <c r="G93" s="72"/>
      <c r="H93" s="72" t="s">
        <v>2</v>
      </c>
      <c r="I93" s="73">
        <v>1</v>
      </c>
      <c r="J93" s="74">
        <v>-0.15</v>
      </c>
      <c r="K93" s="63">
        <v>6</v>
      </c>
    </row>
    <row r="94" spans="1:11" x14ac:dyDescent="0.25">
      <c r="A94" s="56">
        <v>36312</v>
      </c>
      <c r="B94" s="56"/>
      <c r="C94" s="71" t="s">
        <v>40</v>
      </c>
      <c r="D94" s="72"/>
      <c r="E94" s="72" t="s">
        <v>76</v>
      </c>
      <c r="F94" s="72" t="s">
        <v>134</v>
      </c>
      <c r="G94" s="72"/>
      <c r="H94" s="72" t="s">
        <v>2</v>
      </c>
      <c r="I94" s="73">
        <v>1</v>
      </c>
      <c r="J94" s="74">
        <v>-0.15</v>
      </c>
      <c r="K94" s="63">
        <v>14</v>
      </c>
    </row>
    <row r="95" spans="1:11" x14ac:dyDescent="0.25">
      <c r="A95" s="56">
        <v>36312</v>
      </c>
      <c r="B95" s="56"/>
      <c r="C95" s="71" t="s">
        <v>40</v>
      </c>
      <c r="D95" s="72"/>
      <c r="E95" s="72" t="s">
        <v>41</v>
      </c>
      <c r="F95" s="72" t="s">
        <v>134</v>
      </c>
      <c r="G95" s="72"/>
      <c r="H95" s="72" t="s">
        <v>2</v>
      </c>
      <c r="I95" s="73">
        <v>1</v>
      </c>
      <c r="J95" s="74">
        <v>-0.15</v>
      </c>
      <c r="K95" s="63">
        <v>96</v>
      </c>
    </row>
    <row r="96" spans="1:11" x14ac:dyDescent="0.25">
      <c r="A96" s="56">
        <v>36312</v>
      </c>
      <c r="B96" s="56"/>
      <c r="C96" s="71" t="s">
        <v>40</v>
      </c>
      <c r="D96" s="72"/>
      <c r="E96" s="72" t="s">
        <v>162</v>
      </c>
      <c r="F96" s="72" t="s">
        <v>134</v>
      </c>
      <c r="G96" s="72"/>
      <c r="H96" s="72" t="s">
        <v>2</v>
      </c>
      <c r="I96" s="73">
        <v>1</v>
      </c>
      <c r="J96" s="74">
        <v>-0.15</v>
      </c>
      <c r="K96" s="63">
        <v>21</v>
      </c>
    </row>
    <row r="97" spans="1:11" x14ac:dyDescent="0.25">
      <c r="A97" s="56">
        <v>36312</v>
      </c>
      <c r="B97" s="56"/>
      <c r="C97" s="71" t="s">
        <v>40</v>
      </c>
      <c r="D97" s="72"/>
      <c r="E97" s="72" t="s">
        <v>160</v>
      </c>
      <c r="F97" s="72" t="s">
        <v>134</v>
      </c>
      <c r="G97" s="60" t="s">
        <v>18</v>
      </c>
      <c r="H97" s="72" t="s">
        <v>2</v>
      </c>
      <c r="I97" s="73">
        <v>1</v>
      </c>
      <c r="J97" s="74">
        <v>-0.15</v>
      </c>
      <c r="K97" s="63">
        <v>3</v>
      </c>
    </row>
    <row r="98" spans="1:11" ht="17.399999999999999" x14ac:dyDescent="0.3">
      <c r="A98" s="1"/>
      <c r="B98" s="1"/>
      <c r="C98" s="16" t="s">
        <v>34</v>
      </c>
      <c r="D98" s="35"/>
      <c r="E98" s="35"/>
      <c r="F98" s="35"/>
      <c r="G98" s="35"/>
      <c r="H98" s="35"/>
      <c r="I98" s="36"/>
      <c r="J98" s="37"/>
      <c r="K98" s="38">
        <f>SUM(K74:K97)</f>
        <v>1611</v>
      </c>
    </row>
    <row r="99" spans="1:11" x14ac:dyDescent="0.25">
      <c r="A99" s="22"/>
      <c r="B99" s="22"/>
      <c r="C99" s="23"/>
      <c r="D99" s="24"/>
      <c r="E99" s="24"/>
      <c r="F99" s="24"/>
      <c r="G99" s="24"/>
      <c r="H99" s="24"/>
      <c r="I99" s="25"/>
      <c r="J99" s="26"/>
      <c r="K99" s="27"/>
    </row>
    <row r="100" spans="1:11" ht="17.399999999999999" x14ac:dyDescent="0.3">
      <c r="A100" s="1"/>
      <c r="B100" s="1"/>
      <c r="C100" s="16" t="s">
        <v>35</v>
      </c>
      <c r="I100" s="20"/>
      <c r="J100" s="21"/>
      <c r="K100" s="28"/>
    </row>
    <row r="101" spans="1:11" x14ac:dyDescent="0.25">
      <c r="A101" s="29">
        <v>34912</v>
      </c>
      <c r="B101" s="1"/>
      <c r="C101" s="30" t="s">
        <v>145</v>
      </c>
      <c r="D101" s="31"/>
      <c r="E101" s="31" t="s">
        <v>148</v>
      </c>
      <c r="F101" s="31" t="s">
        <v>149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403</v>
      </c>
    </row>
    <row r="102" spans="1:11" x14ac:dyDescent="0.25">
      <c r="A102" s="29">
        <v>34912</v>
      </c>
      <c r="B102" s="1"/>
      <c r="C102" s="30" t="s">
        <v>146</v>
      </c>
      <c r="D102" s="31"/>
      <c r="E102" s="31" t="s">
        <v>148</v>
      </c>
      <c r="F102" s="31" t="s">
        <v>150</v>
      </c>
      <c r="G102" s="31" t="s">
        <v>18</v>
      </c>
      <c r="H102" s="31" t="s">
        <v>2</v>
      </c>
      <c r="I102" s="32">
        <v>1</v>
      </c>
      <c r="J102" s="33">
        <v>-0.1</v>
      </c>
      <c r="K102" s="34">
        <v>135</v>
      </c>
    </row>
    <row r="103" spans="1:11" x14ac:dyDescent="0.25">
      <c r="A103" s="29">
        <v>34912</v>
      </c>
      <c r="B103" s="1"/>
      <c r="C103" s="30" t="s">
        <v>147</v>
      </c>
      <c r="D103" s="31"/>
      <c r="E103" s="31" t="s">
        <v>148</v>
      </c>
      <c r="F103" s="31" t="s">
        <v>151</v>
      </c>
      <c r="G103" s="31" t="s">
        <v>18</v>
      </c>
      <c r="H103" s="31" t="s">
        <v>2</v>
      </c>
      <c r="I103" s="32">
        <v>1</v>
      </c>
      <c r="J103" s="33">
        <v>-0.15</v>
      </c>
      <c r="K103" s="34">
        <v>135</v>
      </c>
    </row>
    <row r="104" spans="1:11" ht="17.399999999999999" x14ac:dyDescent="0.3">
      <c r="A104" s="1"/>
      <c r="B104" s="1"/>
      <c r="C104" s="16" t="s">
        <v>36</v>
      </c>
      <c r="D104" s="35"/>
      <c r="E104" s="35"/>
      <c r="F104" s="35"/>
      <c r="G104" s="35"/>
      <c r="H104" s="35"/>
      <c r="I104" s="36"/>
      <c r="J104" s="37"/>
      <c r="K104" s="38">
        <f>SUM(K101:K103)</f>
        <v>673</v>
      </c>
    </row>
    <row r="105" spans="1:11" x14ac:dyDescent="0.25">
      <c r="A105" s="22"/>
      <c r="B105" s="22"/>
      <c r="C105" s="23"/>
      <c r="D105" s="24"/>
      <c r="E105" s="24"/>
      <c r="F105" s="24"/>
      <c r="G105" s="24"/>
      <c r="H105" s="24"/>
      <c r="I105" s="25"/>
      <c r="J105" s="26"/>
      <c r="K105" s="27"/>
    </row>
    <row r="106" spans="1:11" x14ac:dyDescent="0.25">
      <c r="A106" s="22"/>
      <c r="B106" s="22"/>
      <c r="C106" s="23"/>
      <c r="D106" s="24"/>
      <c r="E106" s="24"/>
      <c r="F106" s="24"/>
      <c r="G106" s="24"/>
      <c r="H106" s="24"/>
      <c r="I106" s="25"/>
      <c r="J106" s="26"/>
      <c r="K106" s="27"/>
    </row>
    <row r="107" spans="1:11" ht="17.399999999999999" x14ac:dyDescent="0.3">
      <c r="A107" s="1"/>
      <c r="B107" s="1"/>
      <c r="C107" s="16" t="s">
        <v>37</v>
      </c>
      <c r="I107" s="20"/>
      <c r="J107" s="21"/>
      <c r="K107" s="28"/>
    </row>
    <row r="108" spans="1:11" x14ac:dyDescent="0.25">
      <c r="A108" s="49">
        <v>35034</v>
      </c>
      <c r="B108" s="42"/>
      <c r="C108" s="43" t="s">
        <v>152</v>
      </c>
      <c r="D108" s="44"/>
      <c r="E108" s="44" t="s">
        <v>153</v>
      </c>
      <c r="F108" s="44" t="s">
        <v>75</v>
      </c>
      <c r="G108" s="44"/>
      <c r="H108" s="44" t="s">
        <v>6</v>
      </c>
      <c r="I108" s="45">
        <v>0.9</v>
      </c>
      <c r="J108" s="46">
        <v>0</v>
      </c>
      <c r="K108" s="34">
        <v>31</v>
      </c>
    </row>
    <row r="109" spans="1:11" ht="17.399999999999999" x14ac:dyDescent="0.3">
      <c r="A109" s="1"/>
      <c r="B109" s="1"/>
      <c r="C109" s="16" t="s">
        <v>38</v>
      </c>
      <c r="D109" s="35"/>
      <c r="E109" s="35"/>
      <c r="F109" s="35"/>
      <c r="G109" s="35"/>
      <c r="H109" s="35"/>
      <c r="I109" s="36"/>
      <c r="J109" s="37"/>
      <c r="K109" s="47">
        <f>+K108</f>
        <v>31</v>
      </c>
    </row>
  </sheetData>
  <pageMargins left="0.75" right="0.75" top="1" bottom="1" header="0.5" footer="0.5"/>
  <pageSetup scale="74" fitToHeight="2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abSelected="1" topLeftCell="A75" zoomScale="85" workbookViewId="0">
      <selection activeCell="L86" sqref="L86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89" customWidth="1"/>
  </cols>
  <sheetData>
    <row r="1" spans="1:11" ht="17.399999999999999" x14ac:dyDescent="0.3">
      <c r="A1" s="1"/>
      <c r="B1" s="1"/>
      <c r="C1" s="2" t="s">
        <v>168</v>
      </c>
      <c r="I1" s="3"/>
      <c r="J1" s="4"/>
      <c r="K1" s="5"/>
    </row>
    <row r="2" spans="1:11" ht="15.6" x14ac:dyDescent="0.3">
      <c r="A2" s="1"/>
      <c r="B2" s="1"/>
      <c r="C2" s="6" t="s">
        <v>0</v>
      </c>
      <c r="D2" s="7">
        <v>36586</v>
      </c>
      <c r="G2" s="8" t="s">
        <v>1</v>
      </c>
      <c r="H2" t="s">
        <v>2</v>
      </c>
      <c r="I2" s="9"/>
      <c r="K2" s="5"/>
    </row>
    <row r="3" spans="1:11" ht="15.6" x14ac:dyDescent="0.3">
      <c r="A3" s="1"/>
      <c r="B3" s="1"/>
      <c r="C3" s="6" t="s">
        <v>3</v>
      </c>
      <c r="D3" s="10">
        <v>31</v>
      </c>
      <c r="H3" t="s">
        <v>4</v>
      </c>
      <c r="I3" s="9"/>
      <c r="K3" s="5"/>
    </row>
    <row r="4" spans="1:11" x14ac:dyDescent="0.25">
      <c r="A4" s="1"/>
      <c r="B4" s="1"/>
      <c r="C4" s="11"/>
      <c r="H4" t="s">
        <v>5</v>
      </c>
      <c r="I4" s="9"/>
      <c r="K4" s="5"/>
    </row>
    <row r="5" spans="1:11" x14ac:dyDescent="0.25">
      <c r="A5" s="1"/>
      <c r="B5" s="1"/>
      <c r="C5" s="11"/>
      <c r="H5" t="s">
        <v>6</v>
      </c>
      <c r="I5" s="9"/>
      <c r="K5" s="5"/>
    </row>
    <row r="6" spans="1:11" x14ac:dyDescent="0.25">
      <c r="A6" s="1"/>
      <c r="B6" s="1"/>
      <c r="C6" s="11"/>
      <c r="H6" t="s">
        <v>88</v>
      </c>
      <c r="I6" s="9"/>
      <c r="K6" s="5"/>
    </row>
    <row r="7" spans="1:11" x14ac:dyDescent="0.25">
      <c r="A7" s="1"/>
      <c r="B7" s="1"/>
      <c r="C7" s="11"/>
      <c r="I7" s="3"/>
      <c r="J7" s="4"/>
      <c r="K7" s="5"/>
    </row>
    <row r="8" spans="1:11" x14ac:dyDescent="0.25">
      <c r="A8" s="1"/>
      <c r="B8" s="1"/>
      <c r="C8" s="11"/>
      <c r="F8" s="12" t="s">
        <v>7</v>
      </c>
      <c r="I8" s="3"/>
      <c r="J8" s="4"/>
      <c r="K8" s="5"/>
    </row>
    <row r="9" spans="1:11" ht="17.399999999999999" x14ac:dyDescent="0.3">
      <c r="A9" s="14" t="s">
        <v>8</v>
      </c>
      <c r="B9" s="15"/>
      <c r="C9" s="16" t="s">
        <v>9</v>
      </c>
      <c r="E9" s="17" t="s">
        <v>10</v>
      </c>
      <c r="F9" s="1" t="s">
        <v>11</v>
      </c>
      <c r="G9" s="17" t="s">
        <v>12</v>
      </c>
      <c r="H9" s="17" t="s">
        <v>13</v>
      </c>
      <c r="I9" s="18" t="s">
        <v>14</v>
      </c>
      <c r="J9" s="13"/>
      <c r="K9" s="19" t="s">
        <v>15</v>
      </c>
    </row>
    <row r="10" spans="1:11" ht="17.399999999999999" x14ac:dyDescent="0.3">
      <c r="A10" s="1"/>
      <c r="B10" s="17"/>
      <c r="C10" s="16"/>
      <c r="E10" s="17"/>
      <c r="F10" s="17"/>
      <c r="G10" s="17"/>
      <c r="H10" s="17"/>
      <c r="I10" s="20" t="s">
        <v>16</v>
      </c>
      <c r="J10" s="21" t="s">
        <v>17</v>
      </c>
      <c r="K10" s="19"/>
    </row>
    <row r="11" spans="1:11" x14ac:dyDescent="0.25">
      <c r="A11" s="22"/>
      <c r="B11" s="22"/>
      <c r="C11" s="23"/>
      <c r="D11" s="24"/>
      <c r="E11" s="24"/>
      <c r="F11" s="24"/>
      <c r="G11" s="24"/>
      <c r="H11" s="24"/>
      <c r="I11" s="25"/>
      <c r="J11" s="26"/>
      <c r="K11" s="27"/>
    </row>
    <row r="12" spans="1:11" ht="17.399999999999999" x14ac:dyDescent="0.3">
      <c r="A12" s="1"/>
      <c r="B12" s="1"/>
      <c r="C12" s="16" t="s">
        <v>19</v>
      </c>
      <c r="K12" s="28"/>
    </row>
    <row r="13" spans="1:11" ht="20.100000000000001" customHeight="1" x14ac:dyDescent="0.25">
      <c r="A13" s="29"/>
      <c r="B13" s="29"/>
      <c r="C13" s="30"/>
      <c r="D13" s="31"/>
      <c r="E13" s="31"/>
      <c r="F13" s="31"/>
      <c r="G13" s="31"/>
      <c r="H13" s="31"/>
      <c r="I13" s="32"/>
      <c r="J13" s="33"/>
      <c r="K13" s="34"/>
    </row>
    <row r="14" spans="1:11" ht="20.100000000000001" customHeight="1" x14ac:dyDescent="0.25">
      <c r="A14" s="29">
        <v>34912</v>
      </c>
      <c r="B14" s="1"/>
      <c r="C14" s="30" t="s">
        <v>125</v>
      </c>
      <c r="D14" s="31"/>
      <c r="E14" s="31" t="s">
        <v>19</v>
      </c>
      <c r="F14" s="31"/>
      <c r="G14" s="31" t="s">
        <v>18</v>
      </c>
      <c r="H14" s="31" t="s">
        <v>5</v>
      </c>
      <c r="I14" s="32">
        <v>0.85</v>
      </c>
      <c r="J14" s="33">
        <v>0</v>
      </c>
      <c r="K14" s="34">
        <v>94</v>
      </c>
    </row>
    <row r="15" spans="1:11" ht="20.100000000000001" customHeight="1" x14ac:dyDescent="0.25">
      <c r="A15" s="29">
        <v>34912</v>
      </c>
      <c r="B15" s="1"/>
      <c r="C15" s="30" t="s">
        <v>124</v>
      </c>
      <c r="D15" s="31"/>
      <c r="E15" s="31" t="s">
        <v>20</v>
      </c>
      <c r="F15" s="31"/>
      <c r="G15" s="31" t="s">
        <v>18</v>
      </c>
      <c r="H15" s="31" t="s">
        <v>5</v>
      </c>
      <c r="I15" s="32">
        <v>0.85</v>
      </c>
      <c r="J15" s="33">
        <v>0</v>
      </c>
      <c r="K15" s="34">
        <v>21</v>
      </c>
    </row>
    <row r="16" spans="1:11" ht="20.100000000000001" customHeight="1" x14ac:dyDescent="0.25">
      <c r="A16" s="29">
        <v>34912</v>
      </c>
      <c r="B16" s="1"/>
      <c r="C16" s="30" t="s">
        <v>122</v>
      </c>
      <c r="D16" s="31"/>
      <c r="E16" s="31" t="s">
        <v>21</v>
      </c>
      <c r="F16" s="31"/>
      <c r="G16" s="31" t="s">
        <v>18</v>
      </c>
      <c r="H16" s="31" t="s">
        <v>5</v>
      </c>
      <c r="I16" s="32">
        <v>0.97</v>
      </c>
      <c r="J16" s="33">
        <v>0</v>
      </c>
      <c r="K16" s="34">
        <v>58</v>
      </c>
    </row>
    <row r="17" spans="1:12" ht="20.100000000000001" customHeight="1" x14ac:dyDescent="0.25">
      <c r="A17" s="29">
        <v>34912</v>
      </c>
      <c r="B17" s="1"/>
      <c r="C17" s="30" t="s">
        <v>123</v>
      </c>
      <c r="D17" s="31"/>
      <c r="E17" s="31" t="s">
        <v>22</v>
      </c>
      <c r="F17" s="31"/>
      <c r="G17" s="31" t="s">
        <v>18</v>
      </c>
      <c r="H17" s="31" t="s">
        <v>5</v>
      </c>
      <c r="I17" s="32">
        <v>0.85</v>
      </c>
      <c r="J17" s="33">
        <v>0</v>
      </c>
      <c r="K17" s="34">
        <v>6</v>
      </c>
    </row>
    <row r="18" spans="1:12" ht="20.100000000000001" customHeight="1" x14ac:dyDescent="0.25">
      <c r="A18" s="29" t="s">
        <v>18</v>
      </c>
      <c r="B18" s="1"/>
      <c r="C18" s="30" t="s">
        <v>121</v>
      </c>
      <c r="D18" s="31"/>
      <c r="E18" s="31" t="s">
        <v>22</v>
      </c>
      <c r="F18" s="31"/>
      <c r="G18" s="31" t="s">
        <v>18</v>
      </c>
      <c r="H18" s="31" t="s">
        <v>5</v>
      </c>
      <c r="I18" s="32">
        <v>0.85</v>
      </c>
      <c r="J18" s="33">
        <v>0</v>
      </c>
      <c r="K18" s="34">
        <v>2</v>
      </c>
    </row>
    <row r="19" spans="1:12" ht="20.100000000000001" customHeight="1" x14ac:dyDescent="0.25">
      <c r="A19" s="29"/>
      <c r="B19" s="29"/>
      <c r="C19" s="30" t="s">
        <v>165</v>
      </c>
      <c r="D19" s="31"/>
      <c r="E19" s="31"/>
      <c r="F19" s="31"/>
      <c r="G19" s="31"/>
      <c r="H19" s="31"/>
      <c r="I19" s="32"/>
      <c r="J19" s="55"/>
      <c r="K19" s="34">
        <v>1821</v>
      </c>
    </row>
    <row r="20" spans="1:12" ht="20.100000000000001" customHeight="1" x14ac:dyDescent="0.3">
      <c r="A20" s="1"/>
      <c r="B20" s="1"/>
      <c r="C20" s="16" t="s">
        <v>23</v>
      </c>
      <c r="D20" s="35"/>
      <c r="E20" s="35"/>
      <c r="F20" s="35"/>
      <c r="G20" s="35"/>
      <c r="H20" s="35"/>
      <c r="I20" s="36"/>
      <c r="J20" s="37"/>
      <c r="K20" s="38">
        <f>SUM(K13:K19)</f>
        <v>2002</v>
      </c>
    </row>
    <row r="21" spans="1:12" ht="20.100000000000001" customHeight="1" x14ac:dyDescent="0.25">
      <c r="A21" s="22"/>
      <c r="B21" s="22"/>
      <c r="C21" s="23"/>
      <c r="D21" s="24"/>
      <c r="E21" s="24"/>
      <c r="F21" s="24"/>
      <c r="G21" s="24"/>
      <c r="H21" s="24"/>
      <c r="I21" s="25"/>
      <c r="J21" s="26"/>
      <c r="K21" s="27"/>
    </row>
    <row r="22" spans="1:12" ht="20.100000000000001" customHeight="1" x14ac:dyDescent="0.3">
      <c r="A22" s="1"/>
      <c r="B22" s="1"/>
      <c r="C22" s="16" t="s">
        <v>24</v>
      </c>
      <c r="I22" s="20"/>
      <c r="J22" s="21"/>
      <c r="K22" s="28"/>
    </row>
    <row r="23" spans="1:12" ht="20.100000000000001" customHeight="1" x14ac:dyDescent="0.25">
      <c r="A23" s="29">
        <v>34912</v>
      </c>
      <c r="B23" s="1"/>
      <c r="C23" s="30" t="s">
        <v>51</v>
      </c>
      <c r="D23" s="31"/>
      <c r="E23" s="60" t="s">
        <v>167</v>
      </c>
      <c r="F23" s="31" t="s">
        <v>51</v>
      </c>
      <c r="G23" s="31" t="s">
        <v>18</v>
      </c>
      <c r="H23" s="31" t="s">
        <v>5</v>
      </c>
      <c r="I23" s="32">
        <v>0.9</v>
      </c>
      <c r="J23" s="33">
        <v>0</v>
      </c>
      <c r="K23" s="34">
        <v>119</v>
      </c>
      <c r="L23" s="90">
        <v>142583</v>
      </c>
    </row>
    <row r="24" spans="1:12" ht="20.100000000000001" customHeight="1" x14ac:dyDescent="0.25">
      <c r="A24" s="29">
        <v>34912</v>
      </c>
      <c r="B24" s="1"/>
      <c r="C24" s="30" t="s">
        <v>115</v>
      </c>
      <c r="D24" s="31"/>
      <c r="E24" s="60" t="s">
        <v>167</v>
      </c>
      <c r="F24" s="31" t="s">
        <v>71</v>
      </c>
      <c r="G24" s="31" t="s">
        <v>18</v>
      </c>
      <c r="H24" s="31" t="s">
        <v>5</v>
      </c>
      <c r="I24" s="32">
        <v>0.85</v>
      </c>
      <c r="J24" s="33">
        <v>0</v>
      </c>
      <c r="K24" s="34">
        <v>12</v>
      </c>
      <c r="L24" s="90">
        <v>142590</v>
      </c>
    </row>
    <row r="25" spans="1:12" ht="20.100000000000001" customHeight="1" x14ac:dyDescent="0.25">
      <c r="A25" s="29">
        <v>34912</v>
      </c>
      <c r="B25" s="1"/>
      <c r="C25" s="30" t="s">
        <v>114</v>
      </c>
      <c r="D25" s="31"/>
      <c r="E25" s="60" t="s">
        <v>167</v>
      </c>
      <c r="F25" s="31" t="s">
        <v>70</v>
      </c>
      <c r="G25" s="31" t="s">
        <v>18</v>
      </c>
      <c r="H25" s="31" t="s">
        <v>5</v>
      </c>
      <c r="I25" s="32">
        <v>0.85</v>
      </c>
      <c r="J25" s="33">
        <v>0</v>
      </c>
      <c r="K25" s="34">
        <v>7</v>
      </c>
      <c r="L25" s="90">
        <v>142608</v>
      </c>
    </row>
    <row r="26" spans="1:12" ht="20.100000000000001" customHeight="1" x14ac:dyDescent="0.25">
      <c r="A26" s="39"/>
      <c r="B26" s="15"/>
      <c r="C26" s="80" t="s">
        <v>108</v>
      </c>
      <c r="D26" s="31"/>
      <c r="E26" s="60" t="s">
        <v>167</v>
      </c>
      <c r="F26" s="31" t="s">
        <v>69</v>
      </c>
      <c r="G26" s="31" t="s">
        <v>18</v>
      </c>
      <c r="H26" s="31" t="s">
        <v>5</v>
      </c>
      <c r="I26" s="32">
        <v>0.85</v>
      </c>
      <c r="J26" s="33">
        <v>0</v>
      </c>
      <c r="K26" s="34">
        <v>7</v>
      </c>
      <c r="L26" s="90">
        <v>142611</v>
      </c>
    </row>
    <row r="27" spans="1:12" ht="20.100000000000001" customHeight="1" x14ac:dyDescent="0.25">
      <c r="A27" s="29">
        <v>34912</v>
      </c>
      <c r="B27" s="1"/>
      <c r="C27" s="82" t="s">
        <v>107</v>
      </c>
      <c r="D27" s="79"/>
      <c r="E27" s="60" t="s">
        <v>167</v>
      </c>
      <c r="F27" s="31" t="s">
        <v>68</v>
      </c>
      <c r="G27" s="31" t="s">
        <v>18</v>
      </c>
      <c r="H27" s="31" t="s">
        <v>5</v>
      </c>
      <c r="I27" s="32">
        <v>0.85</v>
      </c>
      <c r="J27" s="33">
        <v>0</v>
      </c>
      <c r="K27" s="34">
        <v>23</v>
      </c>
      <c r="L27" s="90">
        <v>142613</v>
      </c>
    </row>
    <row r="28" spans="1:12" ht="20.100000000000001" customHeight="1" x14ac:dyDescent="0.25">
      <c r="A28" s="29">
        <v>34912</v>
      </c>
      <c r="B28" s="1"/>
      <c r="C28" s="81" t="s">
        <v>111</v>
      </c>
      <c r="D28" s="31"/>
      <c r="E28" s="60" t="s">
        <v>167</v>
      </c>
      <c r="F28" s="31" t="s">
        <v>63</v>
      </c>
      <c r="G28" s="31" t="s">
        <v>18</v>
      </c>
      <c r="H28" s="31" t="s">
        <v>5</v>
      </c>
      <c r="I28" s="32">
        <v>0.85</v>
      </c>
      <c r="J28" s="33">
        <v>0</v>
      </c>
      <c r="K28" s="34">
        <v>12</v>
      </c>
      <c r="L28" s="90">
        <v>142796</v>
      </c>
    </row>
    <row r="29" spans="1:12" ht="20.100000000000001" customHeight="1" x14ac:dyDescent="0.25">
      <c r="A29" s="29">
        <v>35247</v>
      </c>
      <c r="B29" s="1"/>
      <c r="C29" s="40" t="s">
        <v>57</v>
      </c>
      <c r="D29" s="41"/>
      <c r="E29" s="60" t="s">
        <v>167</v>
      </c>
      <c r="F29" s="31" t="s">
        <v>57</v>
      </c>
      <c r="G29" s="31" t="s">
        <v>18</v>
      </c>
      <c r="H29" s="31" t="s">
        <v>5</v>
      </c>
      <c r="I29" s="32">
        <v>0.98</v>
      </c>
      <c r="J29" s="33">
        <v>0.01</v>
      </c>
      <c r="K29" s="34">
        <v>20</v>
      </c>
      <c r="L29" s="90">
        <v>142797</v>
      </c>
    </row>
    <row r="30" spans="1:12" ht="20.100000000000001" customHeight="1" x14ac:dyDescent="0.25">
      <c r="A30" s="29">
        <v>34912</v>
      </c>
      <c r="B30" s="1"/>
      <c r="C30" s="30" t="s">
        <v>101</v>
      </c>
      <c r="D30" s="31"/>
      <c r="E30" s="60" t="s">
        <v>167</v>
      </c>
      <c r="F30" s="31" t="s">
        <v>62</v>
      </c>
      <c r="G30" s="31" t="s">
        <v>18</v>
      </c>
      <c r="H30" s="31" t="s">
        <v>5</v>
      </c>
      <c r="I30" s="32">
        <v>0.85</v>
      </c>
      <c r="J30" s="33">
        <v>0</v>
      </c>
      <c r="K30" s="34">
        <v>1</v>
      </c>
      <c r="L30" s="90">
        <v>142798</v>
      </c>
    </row>
    <row r="31" spans="1:12" ht="20.100000000000001" customHeight="1" x14ac:dyDescent="0.25">
      <c r="A31" s="56">
        <v>36281</v>
      </c>
      <c r="B31" s="56">
        <v>36646</v>
      </c>
      <c r="C31" s="66" t="s">
        <v>96</v>
      </c>
      <c r="D31" s="60"/>
      <c r="E31" s="60" t="s">
        <v>167</v>
      </c>
      <c r="F31" s="60" t="s">
        <v>98</v>
      </c>
      <c r="G31" s="60" t="s">
        <v>18</v>
      </c>
      <c r="H31" s="60" t="s">
        <v>5</v>
      </c>
      <c r="I31" s="61">
        <v>0.85</v>
      </c>
      <c r="J31" s="33"/>
      <c r="K31" s="34">
        <v>10</v>
      </c>
      <c r="L31" s="90">
        <v>142799</v>
      </c>
    </row>
    <row r="32" spans="1:12" ht="20.100000000000001" customHeight="1" x14ac:dyDescent="0.25">
      <c r="A32" s="56">
        <v>36373</v>
      </c>
      <c r="B32" s="56">
        <v>36738</v>
      </c>
      <c r="C32" s="66" t="s">
        <v>42</v>
      </c>
      <c r="D32" s="60"/>
      <c r="E32" s="60" t="s">
        <v>167</v>
      </c>
      <c r="F32" s="60" t="s">
        <v>45</v>
      </c>
      <c r="G32" s="60"/>
      <c r="H32" s="60" t="s">
        <v>47</v>
      </c>
      <c r="I32" s="61">
        <v>0.85</v>
      </c>
      <c r="J32" s="62">
        <v>0</v>
      </c>
      <c r="K32" s="63">
        <v>1</v>
      </c>
      <c r="L32" s="90">
        <v>142801</v>
      </c>
    </row>
    <row r="33" spans="1:12" ht="20.100000000000001" customHeight="1" x14ac:dyDescent="0.25">
      <c r="A33" s="29">
        <v>35582</v>
      </c>
      <c r="B33" s="1"/>
      <c r="C33" s="83" t="s">
        <v>106</v>
      </c>
      <c r="D33" s="60"/>
      <c r="E33" s="60" t="s">
        <v>167</v>
      </c>
      <c r="F33" s="30" t="s">
        <v>64</v>
      </c>
      <c r="G33" s="31"/>
      <c r="H33" s="31" t="s">
        <v>5</v>
      </c>
      <c r="I33" s="32">
        <v>0.85</v>
      </c>
      <c r="J33" s="33">
        <v>-0.1542</v>
      </c>
      <c r="K33" s="34">
        <v>8</v>
      </c>
      <c r="L33" s="90">
        <v>142802</v>
      </c>
    </row>
    <row r="34" spans="1:12" ht="20.100000000000001" customHeight="1" x14ac:dyDescent="0.25">
      <c r="A34" s="56" t="s">
        <v>18</v>
      </c>
      <c r="B34" s="57"/>
      <c r="C34" s="77" t="s">
        <v>95</v>
      </c>
      <c r="D34" s="75"/>
      <c r="E34" s="60" t="s">
        <v>167</v>
      </c>
      <c r="F34" s="60" t="s">
        <v>55</v>
      </c>
      <c r="G34" s="60"/>
      <c r="H34" s="60" t="s">
        <v>5</v>
      </c>
      <c r="I34" s="61">
        <v>0.85</v>
      </c>
      <c r="J34" s="33">
        <v>0</v>
      </c>
      <c r="K34" s="34">
        <v>2</v>
      </c>
      <c r="L34" s="90">
        <v>142803</v>
      </c>
    </row>
    <row r="35" spans="1:12" ht="20.100000000000001" customHeight="1" x14ac:dyDescent="0.25">
      <c r="A35" s="29">
        <v>34912</v>
      </c>
      <c r="B35" s="1"/>
      <c r="C35" s="81" t="s">
        <v>110</v>
      </c>
      <c r="D35" s="31"/>
      <c r="E35" s="60" t="s">
        <v>167</v>
      </c>
      <c r="F35" s="31" t="s">
        <v>54</v>
      </c>
      <c r="G35" s="31" t="s">
        <v>18</v>
      </c>
      <c r="H35" s="31" t="s">
        <v>5</v>
      </c>
      <c r="I35" s="32">
        <v>0.85</v>
      </c>
      <c r="J35" s="33">
        <v>0</v>
      </c>
      <c r="K35" s="34">
        <v>20</v>
      </c>
      <c r="L35" s="90">
        <v>142804</v>
      </c>
    </row>
    <row r="36" spans="1:12" ht="20.100000000000001" customHeight="1" x14ac:dyDescent="0.25">
      <c r="A36" s="29">
        <v>34912</v>
      </c>
      <c r="B36" s="1"/>
      <c r="C36" s="30" t="s">
        <v>109</v>
      </c>
      <c r="D36" s="31"/>
      <c r="E36" s="60" t="s">
        <v>167</v>
      </c>
      <c r="F36" s="31" t="s">
        <v>56</v>
      </c>
      <c r="G36" s="31" t="s">
        <v>18</v>
      </c>
      <c r="H36" s="31" t="s">
        <v>5</v>
      </c>
      <c r="I36" s="32">
        <v>0.85</v>
      </c>
      <c r="J36" s="33">
        <v>0</v>
      </c>
      <c r="K36" s="34">
        <v>18</v>
      </c>
      <c r="L36" s="90">
        <v>142805</v>
      </c>
    </row>
    <row r="37" spans="1:12" ht="20.100000000000001" customHeight="1" x14ac:dyDescent="0.25">
      <c r="A37" s="56">
        <v>34912</v>
      </c>
      <c r="B37" s="57"/>
      <c r="C37" s="60" t="s">
        <v>119</v>
      </c>
      <c r="D37" s="60"/>
      <c r="E37" s="60" t="s">
        <v>167</v>
      </c>
      <c r="F37" s="60" t="s">
        <v>81</v>
      </c>
      <c r="G37" s="60"/>
      <c r="H37" s="60" t="s">
        <v>5</v>
      </c>
      <c r="I37" s="61">
        <v>1</v>
      </c>
      <c r="J37" s="33">
        <v>-0.02</v>
      </c>
      <c r="K37" s="34">
        <v>19</v>
      </c>
      <c r="L37" s="90">
        <v>142807</v>
      </c>
    </row>
    <row r="38" spans="1:12" ht="20.100000000000001" customHeight="1" x14ac:dyDescent="0.25">
      <c r="A38" s="29">
        <v>34912</v>
      </c>
      <c r="B38" s="1"/>
      <c r="C38" s="80" t="s">
        <v>104</v>
      </c>
      <c r="D38" s="31"/>
      <c r="E38" s="60" t="s">
        <v>167</v>
      </c>
      <c r="F38" s="31" t="s">
        <v>58</v>
      </c>
      <c r="G38" s="31" t="s">
        <v>18</v>
      </c>
      <c r="H38" s="31" t="s">
        <v>5</v>
      </c>
      <c r="I38" s="32">
        <v>0.85</v>
      </c>
      <c r="J38" s="33">
        <v>0</v>
      </c>
      <c r="K38" s="34">
        <v>1</v>
      </c>
      <c r="L38" s="90">
        <v>142810</v>
      </c>
    </row>
    <row r="39" spans="1:12" ht="20.100000000000001" customHeight="1" x14ac:dyDescent="0.25">
      <c r="A39" s="29">
        <v>34912</v>
      </c>
      <c r="B39" s="1"/>
      <c r="C39" s="82" t="s">
        <v>120</v>
      </c>
      <c r="D39" s="79"/>
      <c r="E39" s="60" t="s">
        <v>167</v>
      </c>
      <c r="F39" s="31" t="s">
        <v>50</v>
      </c>
      <c r="G39" s="31" t="s">
        <v>18</v>
      </c>
      <c r="H39" s="31" t="s">
        <v>5</v>
      </c>
      <c r="I39" s="32">
        <v>0.85</v>
      </c>
      <c r="J39" s="33">
        <v>0</v>
      </c>
      <c r="K39" s="34">
        <v>17</v>
      </c>
      <c r="L39" s="90">
        <v>142811</v>
      </c>
    </row>
    <row r="40" spans="1:12" ht="20.100000000000001" customHeight="1" x14ac:dyDescent="0.25">
      <c r="A40" s="29">
        <v>34912</v>
      </c>
      <c r="B40" s="1"/>
      <c r="C40" s="81" t="s">
        <v>112</v>
      </c>
      <c r="D40" s="31"/>
      <c r="E40" s="60" t="s">
        <v>167</v>
      </c>
      <c r="F40" s="31" t="s">
        <v>65</v>
      </c>
      <c r="G40" s="31" t="s">
        <v>18</v>
      </c>
      <c r="H40" s="31" t="s">
        <v>5</v>
      </c>
      <c r="I40" s="32">
        <v>0.85</v>
      </c>
      <c r="J40" s="33">
        <v>0</v>
      </c>
      <c r="K40" s="34">
        <v>13</v>
      </c>
      <c r="L40" s="90">
        <v>144905</v>
      </c>
    </row>
    <row r="41" spans="1:12" ht="20.100000000000001" customHeight="1" x14ac:dyDescent="0.25">
      <c r="A41" s="29">
        <v>34912</v>
      </c>
      <c r="B41" s="1"/>
      <c r="C41" s="30" t="s">
        <v>117</v>
      </c>
      <c r="D41" s="31"/>
      <c r="E41" s="60" t="s">
        <v>167</v>
      </c>
      <c r="F41" s="31" t="s">
        <v>60</v>
      </c>
      <c r="G41" s="31" t="s">
        <v>18</v>
      </c>
      <c r="H41" s="31" t="s">
        <v>5</v>
      </c>
      <c r="I41" s="32">
        <v>0.85</v>
      </c>
      <c r="J41" s="33">
        <v>0</v>
      </c>
      <c r="K41" s="34">
        <v>8</v>
      </c>
      <c r="L41" s="90">
        <v>144909</v>
      </c>
    </row>
    <row r="42" spans="1:12" ht="20.100000000000001" customHeight="1" x14ac:dyDescent="0.25">
      <c r="A42" s="56">
        <v>36373</v>
      </c>
      <c r="B42" s="56">
        <v>36738</v>
      </c>
      <c r="C42" s="77" t="s">
        <v>43</v>
      </c>
      <c r="D42" s="75"/>
      <c r="E42" s="60" t="s">
        <v>167</v>
      </c>
      <c r="F42" s="60" t="s">
        <v>46</v>
      </c>
      <c r="G42" s="60"/>
      <c r="H42" s="60" t="s">
        <v>47</v>
      </c>
      <c r="I42" s="61">
        <v>0.85</v>
      </c>
      <c r="J42" s="62">
        <v>0</v>
      </c>
      <c r="K42" s="63">
        <v>1</v>
      </c>
      <c r="L42" s="90">
        <v>144912</v>
      </c>
    </row>
    <row r="43" spans="1:12" ht="20.100000000000001" customHeight="1" x14ac:dyDescent="0.25">
      <c r="A43" s="56">
        <v>35977</v>
      </c>
      <c r="B43" s="57"/>
      <c r="C43" s="77" t="s">
        <v>48</v>
      </c>
      <c r="D43" s="75"/>
      <c r="E43" s="60" t="s">
        <v>167</v>
      </c>
      <c r="F43" s="60" t="s">
        <v>49</v>
      </c>
      <c r="G43" s="60"/>
      <c r="H43" s="60" t="s">
        <v>47</v>
      </c>
      <c r="I43" s="61">
        <v>0.85</v>
      </c>
      <c r="J43" s="62"/>
      <c r="K43" s="63">
        <v>43</v>
      </c>
      <c r="L43" s="90">
        <v>144914</v>
      </c>
    </row>
    <row r="44" spans="1:12" ht="20.100000000000001" customHeight="1" x14ac:dyDescent="0.25">
      <c r="A44" s="29">
        <v>35339</v>
      </c>
      <c r="B44" s="1"/>
      <c r="C44" s="82" t="s">
        <v>102</v>
      </c>
      <c r="D44" s="79"/>
      <c r="E44" s="60" t="s">
        <v>167</v>
      </c>
      <c r="F44" s="31" t="s">
        <v>26</v>
      </c>
      <c r="G44" s="31" t="s">
        <v>18</v>
      </c>
      <c r="H44" s="31" t="s">
        <v>86</v>
      </c>
      <c r="I44" s="32">
        <v>1</v>
      </c>
      <c r="J44" s="33"/>
      <c r="K44" s="34">
        <v>553</v>
      </c>
      <c r="L44" s="90">
        <v>144917</v>
      </c>
    </row>
    <row r="45" spans="1:12" ht="20.100000000000001" customHeight="1" x14ac:dyDescent="0.25">
      <c r="A45" s="56">
        <v>36281</v>
      </c>
      <c r="B45" s="56">
        <v>36646</v>
      </c>
      <c r="C45" s="77" t="s">
        <v>97</v>
      </c>
      <c r="D45" s="75"/>
      <c r="E45" s="60" t="s">
        <v>167</v>
      </c>
      <c r="F45" s="60" t="s">
        <v>97</v>
      </c>
      <c r="G45" s="60"/>
      <c r="H45" s="60" t="s">
        <v>5</v>
      </c>
      <c r="I45" s="61">
        <v>0.85</v>
      </c>
      <c r="J45" s="33"/>
      <c r="K45" s="34">
        <v>10</v>
      </c>
      <c r="L45" s="90">
        <v>144918</v>
      </c>
    </row>
    <row r="46" spans="1:12" ht="20.100000000000001" customHeight="1" x14ac:dyDescent="0.25">
      <c r="A46" s="56">
        <v>36220</v>
      </c>
      <c r="B46" s="56"/>
      <c r="C46" s="69" t="s">
        <v>87</v>
      </c>
      <c r="D46" s="70"/>
      <c r="E46" s="60" t="s">
        <v>167</v>
      </c>
      <c r="F46" s="66" t="s">
        <v>87</v>
      </c>
      <c r="G46" s="60"/>
      <c r="H46" s="60" t="s">
        <v>86</v>
      </c>
      <c r="I46" s="61">
        <v>1</v>
      </c>
      <c r="J46" s="33"/>
      <c r="K46" s="34">
        <v>69</v>
      </c>
      <c r="L46" s="90">
        <v>144922</v>
      </c>
    </row>
    <row r="47" spans="1:12" ht="20.100000000000001" customHeight="1" x14ac:dyDescent="0.25">
      <c r="A47" s="56">
        <v>36220</v>
      </c>
      <c r="B47" s="56"/>
      <c r="C47" s="66" t="s">
        <v>84</v>
      </c>
      <c r="D47" s="60"/>
      <c r="E47" s="60" t="s">
        <v>167</v>
      </c>
      <c r="F47" s="66" t="s">
        <v>84</v>
      </c>
      <c r="G47" s="60"/>
      <c r="H47" s="60" t="s">
        <v>86</v>
      </c>
      <c r="I47" s="61">
        <v>1</v>
      </c>
      <c r="J47" s="33"/>
      <c r="K47" s="34">
        <v>114</v>
      </c>
      <c r="L47" s="90">
        <v>144927</v>
      </c>
    </row>
    <row r="48" spans="1:12" ht="20.100000000000001" customHeight="1" x14ac:dyDescent="0.25">
      <c r="A48" s="56">
        <v>36220</v>
      </c>
      <c r="B48" s="56"/>
      <c r="C48" s="66" t="s">
        <v>85</v>
      </c>
      <c r="D48" s="60"/>
      <c r="E48" s="60" t="s">
        <v>167</v>
      </c>
      <c r="F48" s="66" t="s">
        <v>85</v>
      </c>
      <c r="G48" s="60"/>
      <c r="H48" s="60" t="s">
        <v>86</v>
      </c>
      <c r="I48" s="61">
        <v>1</v>
      </c>
      <c r="J48" s="33"/>
      <c r="K48" s="34">
        <v>22</v>
      </c>
      <c r="L48" s="90">
        <v>144932</v>
      </c>
    </row>
    <row r="49" spans="1:13" ht="20.100000000000001" customHeight="1" x14ac:dyDescent="0.25">
      <c r="A49" s="56">
        <v>36220</v>
      </c>
      <c r="B49" s="56"/>
      <c r="C49" s="66" t="s">
        <v>92</v>
      </c>
      <c r="D49" s="60"/>
      <c r="E49" s="60" t="s">
        <v>167</v>
      </c>
      <c r="F49" s="66" t="s">
        <v>92</v>
      </c>
      <c r="G49" s="60"/>
      <c r="H49" s="60" t="s">
        <v>86</v>
      </c>
      <c r="I49" s="61">
        <v>1</v>
      </c>
      <c r="J49" s="33"/>
      <c r="K49" s="34">
        <v>12</v>
      </c>
      <c r="L49" s="90">
        <v>144933</v>
      </c>
    </row>
    <row r="50" spans="1:13" s="52" customFormat="1" ht="20.100000000000001" customHeight="1" x14ac:dyDescent="0.25">
      <c r="A50" s="56">
        <v>36373</v>
      </c>
      <c r="B50" s="56">
        <v>36738</v>
      </c>
      <c r="C50" s="58" t="s">
        <v>93</v>
      </c>
      <c r="D50" s="59"/>
      <c r="E50" s="60" t="s">
        <v>167</v>
      </c>
      <c r="F50" s="66" t="s">
        <v>93</v>
      </c>
      <c r="G50" s="60"/>
      <c r="H50" s="60" t="s">
        <v>5</v>
      </c>
      <c r="I50" s="61">
        <v>0.85</v>
      </c>
      <c r="J50" s="33"/>
      <c r="K50" s="34">
        <v>51</v>
      </c>
      <c r="L50" s="90">
        <v>144936</v>
      </c>
    </row>
    <row r="51" spans="1:13" ht="20.100000000000001" customHeight="1" x14ac:dyDescent="0.25">
      <c r="A51" s="29">
        <v>34912</v>
      </c>
      <c r="B51" s="1"/>
      <c r="C51" s="40" t="s">
        <v>116</v>
      </c>
      <c r="D51" s="31"/>
      <c r="E51" s="60" t="s">
        <v>167</v>
      </c>
      <c r="F51" s="41" t="s">
        <v>61</v>
      </c>
      <c r="G51" s="31" t="s">
        <v>18</v>
      </c>
      <c r="H51" s="31" t="s">
        <v>5</v>
      </c>
      <c r="I51" s="32">
        <v>0.85</v>
      </c>
      <c r="J51" s="33">
        <v>0</v>
      </c>
      <c r="K51" s="34">
        <v>18</v>
      </c>
      <c r="L51" s="90">
        <v>145111</v>
      </c>
      <c r="M51" s="100">
        <f>SUM(K23:K51)</f>
        <v>1211</v>
      </c>
    </row>
    <row r="52" spans="1:13" ht="20.100000000000001" customHeight="1" x14ac:dyDescent="0.25">
      <c r="A52" s="56">
        <v>35612</v>
      </c>
      <c r="B52" s="57"/>
      <c r="C52" s="66" t="s">
        <v>103</v>
      </c>
      <c r="D52" s="60"/>
      <c r="E52" s="60" t="s">
        <v>166</v>
      </c>
      <c r="F52" s="60" t="s">
        <v>52</v>
      </c>
      <c r="G52" s="60"/>
      <c r="H52" s="60" t="s">
        <v>5</v>
      </c>
      <c r="I52" s="61">
        <v>0.85</v>
      </c>
      <c r="J52" s="53">
        <v>-0.1542</v>
      </c>
      <c r="K52" s="54">
        <v>2</v>
      </c>
      <c r="L52" s="90">
        <v>142574</v>
      </c>
    </row>
    <row r="53" spans="1:13" ht="20.100000000000001" customHeight="1" x14ac:dyDescent="0.25">
      <c r="A53" s="29">
        <v>35034</v>
      </c>
      <c r="B53" s="1"/>
      <c r="C53" s="80" t="s">
        <v>118</v>
      </c>
      <c r="D53" s="31"/>
      <c r="E53" s="60" t="s">
        <v>166</v>
      </c>
      <c r="F53" s="31" t="s">
        <v>53</v>
      </c>
      <c r="G53" s="31" t="s">
        <v>18</v>
      </c>
      <c r="H53" s="31" t="s">
        <v>5</v>
      </c>
      <c r="I53" s="32">
        <v>0.85</v>
      </c>
      <c r="J53" s="33">
        <v>0</v>
      </c>
      <c r="K53" s="34">
        <v>5</v>
      </c>
      <c r="L53" s="90">
        <v>142577</v>
      </c>
    </row>
    <row r="54" spans="1:13" ht="20.100000000000001" customHeight="1" x14ac:dyDescent="0.25">
      <c r="A54" s="29">
        <v>34912</v>
      </c>
      <c r="B54" s="1"/>
      <c r="C54" s="82" t="s">
        <v>99</v>
      </c>
      <c r="D54" s="79"/>
      <c r="E54" s="60" t="s">
        <v>166</v>
      </c>
      <c r="F54" s="31" t="s">
        <v>73</v>
      </c>
      <c r="G54" s="31" t="s">
        <v>18</v>
      </c>
      <c r="H54" s="31" t="s">
        <v>5</v>
      </c>
      <c r="I54" s="32">
        <v>1</v>
      </c>
      <c r="J54" s="33">
        <v>0</v>
      </c>
      <c r="K54" s="34">
        <v>1710</v>
      </c>
      <c r="L54" s="90">
        <v>142580</v>
      </c>
    </row>
    <row r="55" spans="1:13" ht="20.100000000000001" customHeight="1" x14ac:dyDescent="0.25">
      <c r="A55" s="29">
        <v>35034</v>
      </c>
      <c r="B55" s="1"/>
      <c r="C55" s="91" t="s">
        <v>72</v>
      </c>
      <c r="D55" s="79"/>
      <c r="E55" s="60" t="s">
        <v>166</v>
      </c>
      <c r="F55" s="104" t="s">
        <v>72</v>
      </c>
      <c r="G55" s="31" t="s">
        <v>18</v>
      </c>
      <c r="H55" s="31" t="s">
        <v>5</v>
      </c>
      <c r="I55" s="32">
        <v>0.85</v>
      </c>
      <c r="J55" s="33">
        <v>0</v>
      </c>
      <c r="K55" s="34">
        <v>1</v>
      </c>
      <c r="L55" s="90">
        <v>142582</v>
      </c>
    </row>
    <row r="56" spans="1:13" ht="20.100000000000001" customHeight="1" x14ac:dyDescent="0.25">
      <c r="A56" s="29">
        <v>34912</v>
      </c>
      <c r="B56" s="1"/>
      <c r="C56" s="82" t="s">
        <v>100</v>
      </c>
      <c r="D56" s="79"/>
      <c r="E56" s="60" t="s">
        <v>166</v>
      </c>
      <c r="F56" s="104" t="s">
        <v>67</v>
      </c>
      <c r="G56" s="31" t="s">
        <v>18</v>
      </c>
      <c r="H56" s="31" t="s">
        <v>5</v>
      </c>
      <c r="I56" s="32">
        <v>1</v>
      </c>
      <c r="J56" s="33">
        <v>-0.02</v>
      </c>
      <c r="K56" s="34">
        <v>18</v>
      </c>
      <c r="L56" s="90">
        <v>142625</v>
      </c>
    </row>
    <row r="57" spans="1:13" ht="20.100000000000001" customHeight="1" x14ac:dyDescent="0.25">
      <c r="A57" s="29">
        <v>34912</v>
      </c>
      <c r="B57" s="1"/>
      <c r="C57" s="91" t="s">
        <v>113</v>
      </c>
      <c r="D57" s="79"/>
      <c r="E57" s="60" t="s">
        <v>166</v>
      </c>
      <c r="F57" s="102" t="s">
        <v>66</v>
      </c>
      <c r="G57" s="31" t="s">
        <v>18</v>
      </c>
      <c r="H57" s="31" t="s">
        <v>5</v>
      </c>
      <c r="I57" s="32">
        <v>0.92</v>
      </c>
      <c r="J57" s="33">
        <v>0</v>
      </c>
      <c r="K57" s="34">
        <v>11</v>
      </c>
      <c r="L57" s="90">
        <v>142795</v>
      </c>
    </row>
    <row r="58" spans="1:13" ht="20.100000000000001" customHeight="1" x14ac:dyDescent="0.25">
      <c r="A58" s="29">
        <v>35034</v>
      </c>
      <c r="B58" s="1"/>
      <c r="C58" s="91" t="s">
        <v>105</v>
      </c>
      <c r="D58" s="79"/>
      <c r="E58" s="60" t="s">
        <v>166</v>
      </c>
      <c r="F58" s="102" t="s">
        <v>59</v>
      </c>
      <c r="G58" s="31" t="s">
        <v>18</v>
      </c>
      <c r="H58" s="31" t="s">
        <v>5</v>
      </c>
      <c r="I58" s="32">
        <v>1</v>
      </c>
      <c r="J58" s="33">
        <v>-0.02</v>
      </c>
      <c r="K58" s="34">
        <v>68</v>
      </c>
      <c r="L58" s="90">
        <v>142806</v>
      </c>
    </row>
    <row r="59" spans="1:13" ht="20.100000000000001" customHeight="1" x14ac:dyDescent="0.25">
      <c r="A59" s="67">
        <v>35643</v>
      </c>
      <c r="B59" s="68"/>
      <c r="C59" s="58" t="s">
        <v>94</v>
      </c>
      <c r="D59" s="75"/>
      <c r="E59" s="60" t="s">
        <v>166</v>
      </c>
      <c r="F59" s="103" t="s">
        <v>74</v>
      </c>
      <c r="G59" s="60"/>
      <c r="H59" s="60" t="s">
        <v>5</v>
      </c>
      <c r="I59" s="61">
        <v>0.85</v>
      </c>
      <c r="J59" s="33">
        <v>-0.1542</v>
      </c>
      <c r="K59" s="34">
        <v>23</v>
      </c>
      <c r="L59" s="90">
        <v>142808</v>
      </c>
    </row>
    <row r="60" spans="1:13" ht="20.100000000000001" customHeight="1" x14ac:dyDescent="0.25">
      <c r="A60" s="29">
        <v>35034</v>
      </c>
      <c r="B60" s="1"/>
      <c r="C60" s="81" t="s">
        <v>161</v>
      </c>
      <c r="D60" s="31"/>
      <c r="E60" s="60" t="s">
        <v>166</v>
      </c>
      <c r="F60" s="31" t="s">
        <v>53</v>
      </c>
      <c r="G60" s="31" t="s">
        <v>18</v>
      </c>
      <c r="H60" s="31" t="s">
        <v>5</v>
      </c>
      <c r="I60" s="32">
        <v>0.85</v>
      </c>
      <c r="J60" s="33">
        <v>0</v>
      </c>
      <c r="K60" s="34">
        <v>5</v>
      </c>
      <c r="L60" s="90">
        <v>142809</v>
      </c>
      <c r="M60" s="100">
        <f>SUM(K52:K60)</f>
        <v>1843</v>
      </c>
    </row>
    <row r="61" spans="1:13" ht="20.100000000000001" customHeight="1" x14ac:dyDescent="0.3">
      <c r="A61" s="1"/>
      <c r="B61" s="1"/>
      <c r="C61" s="16" t="s">
        <v>27</v>
      </c>
      <c r="D61" s="35"/>
      <c r="E61" s="35"/>
      <c r="F61" s="35"/>
      <c r="G61" s="35"/>
      <c r="H61" s="35"/>
      <c r="I61" s="36"/>
      <c r="J61" s="37"/>
      <c r="K61" s="38">
        <f>SUM(K23:K60)</f>
        <v>3054</v>
      </c>
    </row>
    <row r="62" spans="1:13" ht="20.100000000000001" customHeight="1" x14ac:dyDescent="0.25">
      <c r="A62" s="22"/>
      <c r="B62" s="22"/>
      <c r="C62" s="23"/>
      <c r="D62" s="24"/>
      <c r="E62" s="24"/>
      <c r="F62" s="24"/>
      <c r="G62" s="24"/>
      <c r="H62" s="24"/>
      <c r="I62" s="25"/>
      <c r="J62" s="26"/>
      <c r="K62" s="27"/>
    </row>
    <row r="63" spans="1:13" ht="20.100000000000001" customHeight="1" x14ac:dyDescent="0.3">
      <c r="A63" s="1"/>
      <c r="B63" s="1"/>
      <c r="C63" s="16" t="s">
        <v>28</v>
      </c>
      <c r="I63" s="20"/>
      <c r="J63" s="21"/>
      <c r="K63" s="28"/>
    </row>
    <row r="64" spans="1:13" ht="20.100000000000001" customHeight="1" x14ac:dyDescent="0.25">
      <c r="A64" s="29">
        <v>34912</v>
      </c>
      <c r="B64" s="1"/>
      <c r="C64" s="30" t="s">
        <v>127</v>
      </c>
      <c r="D64" s="31"/>
      <c r="E64" s="31" t="s">
        <v>29</v>
      </c>
      <c r="F64" s="31"/>
      <c r="G64" s="31" t="s">
        <v>18</v>
      </c>
      <c r="H64" s="31" t="s">
        <v>4</v>
      </c>
      <c r="I64" s="32">
        <v>1</v>
      </c>
      <c r="J64" s="33">
        <v>0</v>
      </c>
      <c r="K64" s="34">
        <v>21</v>
      </c>
    </row>
    <row r="65" spans="1:13" ht="20.100000000000001" customHeight="1" x14ac:dyDescent="0.25">
      <c r="A65" s="42"/>
      <c r="B65" s="42"/>
      <c r="C65" s="43" t="s">
        <v>126</v>
      </c>
      <c r="D65" s="44"/>
      <c r="E65" s="44" t="s">
        <v>29</v>
      </c>
      <c r="F65" s="44"/>
      <c r="G65" s="44" t="s">
        <v>18</v>
      </c>
      <c r="H65" s="44" t="s">
        <v>4</v>
      </c>
      <c r="I65" s="45">
        <v>0.85</v>
      </c>
      <c r="J65" s="46">
        <v>0</v>
      </c>
      <c r="K65" s="34">
        <v>0</v>
      </c>
    </row>
    <row r="66" spans="1:13" ht="20.100000000000001" customHeight="1" x14ac:dyDescent="0.3">
      <c r="A66" s="1"/>
      <c r="B66" s="1"/>
      <c r="C66" s="16" t="s">
        <v>30</v>
      </c>
      <c r="D66" s="35"/>
      <c r="E66" s="35"/>
      <c r="F66" s="35"/>
      <c r="G66" s="35"/>
      <c r="H66" s="35"/>
      <c r="I66" s="36"/>
      <c r="J66" s="37"/>
      <c r="K66" s="87">
        <f>SUM(K64:K65)</f>
        <v>21</v>
      </c>
    </row>
    <row r="67" spans="1:13" ht="20.100000000000001" customHeight="1" x14ac:dyDescent="0.25">
      <c r="A67" s="22"/>
      <c r="B67" s="22"/>
      <c r="C67" s="23"/>
      <c r="D67" s="24"/>
      <c r="E67" s="24"/>
      <c r="F67" s="24"/>
      <c r="G67" s="24"/>
      <c r="H67" s="24"/>
      <c r="I67" s="25"/>
      <c r="J67" s="26"/>
      <c r="K67" s="27"/>
    </row>
    <row r="68" spans="1:13" ht="20.100000000000001" customHeight="1" x14ac:dyDescent="0.3">
      <c r="A68" s="1"/>
      <c r="B68" s="1"/>
      <c r="C68" s="16" t="s">
        <v>31</v>
      </c>
      <c r="I68" s="20"/>
      <c r="J68" s="21"/>
      <c r="K68" s="28"/>
    </row>
    <row r="69" spans="1:13" ht="20.100000000000001" customHeight="1" x14ac:dyDescent="0.25">
      <c r="A69" s="29">
        <v>35643</v>
      </c>
      <c r="B69" s="1"/>
      <c r="C69" s="66" t="s">
        <v>128</v>
      </c>
      <c r="D69" s="31"/>
      <c r="E69" s="31" t="s">
        <v>31</v>
      </c>
      <c r="F69" s="31" t="s">
        <v>82</v>
      </c>
      <c r="G69" s="31"/>
      <c r="H69" s="44" t="s">
        <v>4</v>
      </c>
      <c r="I69" s="45">
        <v>0.85</v>
      </c>
      <c r="J69" s="50">
        <v>-0.1542</v>
      </c>
      <c r="K69" s="88">
        <v>5</v>
      </c>
    </row>
    <row r="70" spans="1:13" ht="20.100000000000001" customHeight="1" x14ac:dyDescent="0.25">
      <c r="A70" s="1"/>
      <c r="B70" s="1"/>
      <c r="C70" s="43" t="s">
        <v>129</v>
      </c>
      <c r="D70" s="44"/>
      <c r="E70" s="44" t="s">
        <v>31</v>
      </c>
      <c r="F70" s="44" t="s">
        <v>129</v>
      </c>
      <c r="G70" s="44"/>
      <c r="H70" s="44"/>
      <c r="I70" s="45"/>
      <c r="J70" s="46"/>
      <c r="K70" s="88">
        <v>34</v>
      </c>
    </row>
    <row r="71" spans="1:13" ht="20.100000000000001" customHeight="1" x14ac:dyDescent="0.3">
      <c r="A71" s="1"/>
      <c r="B71" s="1"/>
      <c r="C71" s="16" t="s">
        <v>32</v>
      </c>
      <c r="D71" s="35"/>
      <c r="E71" s="35"/>
      <c r="F71" s="35"/>
      <c r="G71" s="35"/>
      <c r="H71" s="35"/>
      <c r="I71" s="36"/>
      <c r="J71" s="37"/>
      <c r="K71" s="87">
        <f>SUM(K69:K70)</f>
        <v>39</v>
      </c>
    </row>
    <row r="72" spans="1:13" ht="20.100000000000001" customHeight="1" x14ac:dyDescent="0.25">
      <c r="A72" s="22"/>
      <c r="B72" s="22"/>
      <c r="C72" s="23"/>
      <c r="D72" s="24"/>
      <c r="E72" s="24"/>
      <c r="F72" s="24"/>
      <c r="G72" s="24"/>
      <c r="H72" s="24"/>
      <c r="I72" s="25"/>
      <c r="J72" s="26"/>
      <c r="K72" s="27"/>
    </row>
    <row r="73" spans="1:13" ht="20.100000000000001" customHeight="1" x14ac:dyDescent="0.3">
      <c r="A73" s="1"/>
      <c r="B73" s="1"/>
      <c r="C73" s="16" t="s">
        <v>33</v>
      </c>
      <c r="I73" s="20"/>
      <c r="J73" s="21"/>
      <c r="K73" s="28"/>
    </row>
    <row r="74" spans="1:13" ht="20.100000000000001" customHeight="1" x14ac:dyDescent="0.25">
      <c r="A74" s="56">
        <v>36312</v>
      </c>
      <c r="B74" s="56"/>
      <c r="C74" s="71" t="s">
        <v>39</v>
      </c>
      <c r="D74" s="72"/>
      <c r="E74" s="98" t="s">
        <v>76</v>
      </c>
      <c r="F74" s="72" t="s">
        <v>133</v>
      </c>
      <c r="G74" s="72"/>
      <c r="H74" s="72" t="s">
        <v>2</v>
      </c>
      <c r="I74" s="73">
        <v>1</v>
      </c>
      <c r="J74" s="74">
        <v>-0.15</v>
      </c>
      <c r="K74" s="63">
        <v>28</v>
      </c>
      <c r="L74" s="90">
        <v>144973</v>
      </c>
    </row>
    <row r="75" spans="1:13" ht="20.100000000000001" customHeight="1" x14ac:dyDescent="0.25">
      <c r="A75" s="56">
        <v>36312</v>
      </c>
      <c r="B75" s="56"/>
      <c r="C75" s="71" t="s">
        <v>40</v>
      </c>
      <c r="D75" s="72"/>
      <c r="E75" s="98" t="s">
        <v>76</v>
      </c>
      <c r="F75" s="72" t="s">
        <v>134</v>
      </c>
      <c r="G75" s="72"/>
      <c r="H75" s="72" t="s">
        <v>2</v>
      </c>
      <c r="I75" s="73">
        <v>1</v>
      </c>
      <c r="J75" s="74">
        <v>-0.15</v>
      </c>
      <c r="K75" s="63">
        <v>13</v>
      </c>
      <c r="L75" s="90">
        <v>144976</v>
      </c>
    </row>
    <row r="76" spans="1:13" ht="20.100000000000001" customHeight="1" x14ac:dyDescent="0.25">
      <c r="A76" s="49">
        <v>34912</v>
      </c>
      <c r="B76" s="42"/>
      <c r="C76" s="43" t="s">
        <v>91</v>
      </c>
      <c r="D76" s="44"/>
      <c r="E76" s="98" t="s">
        <v>76</v>
      </c>
      <c r="F76" s="44" t="s">
        <v>142</v>
      </c>
      <c r="G76" s="44" t="s">
        <v>18</v>
      </c>
      <c r="H76" s="44" t="s">
        <v>2</v>
      </c>
      <c r="I76" s="45">
        <v>1</v>
      </c>
      <c r="J76" s="46">
        <v>-0.15</v>
      </c>
      <c r="K76" s="34">
        <v>83</v>
      </c>
      <c r="L76" s="90">
        <v>145116</v>
      </c>
      <c r="M76" s="100">
        <f>SUM(K74:K76)</f>
        <v>124</v>
      </c>
    </row>
    <row r="77" spans="1:13" ht="20.100000000000001" customHeight="1" x14ac:dyDescent="0.25">
      <c r="A77" s="49"/>
      <c r="B77" s="42"/>
      <c r="C77" s="43" t="s">
        <v>91</v>
      </c>
      <c r="D77" s="44"/>
      <c r="E77" s="44" t="s">
        <v>163</v>
      </c>
      <c r="F77" s="44" t="s">
        <v>142</v>
      </c>
      <c r="G77" s="44"/>
      <c r="H77" s="44" t="s">
        <v>2</v>
      </c>
      <c r="I77" s="45">
        <v>1</v>
      </c>
      <c r="J77" s="46">
        <f>-0.15-0.11</f>
        <v>-0.26</v>
      </c>
      <c r="K77" s="34">
        <v>301</v>
      </c>
      <c r="L77" s="90">
        <v>142401</v>
      </c>
      <c r="M77" s="100">
        <f>+K77</f>
        <v>301</v>
      </c>
    </row>
    <row r="78" spans="1:13" ht="20.100000000000001" customHeight="1" x14ac:dyDescent="0.25">
      <c r="A78" s="56">
        <v>36312</v>
      </c>
      <c r="B78" s="56"/>
      <c r="C78" s="71" t="s">
        <v>39</v>
      </c>
      <c r="D78" s="72"/>
      <c r="E78" s="72" t="s">
        <v>162</v>
      </c>
      <c r="F78" s="72" t="s">
        <v>133</v>
      </c>
      <c r="G78" s="72"/>
      <c r="H78" s="72" t="s">
        <v>2</v>
      </c>
      <c r="I78" s="73">
        <v>1</v>
      </c>
      <c r="J78" s="74">
        <v>-0.15</v>
      </c>
      <c r="K78" s="63">
        <v>32</v>
      </c>
      <c r="L78" s="90">
        <v>142422</v>
      </c>
    </row>
    <row r="79" spans="1:13" ht="20.100000000000001" customHeight="1" x14ac:dyDescent="0.25">
      <c r="A79" s="56">
        <v>36312</v>
      </c>
      <c r="B79" s="56"/>
      <c r="C79" s="93" t="s">
        <v>40</v>
      </c>
      <c r="D79" s="72"/>
      <c r="E79" s="72" t="s">
        <v>162</v>
      </c>
      <c r="F79" s="97" t="s">
        <v>134</v>
      </c>
      <c r="G79" s="72"/>
      <c r="H79" s="72" t="s">
        <v>2</v>
      </c>
      <c r="I79" s="73">
        <v>1</v>
      </c>
      <c r="J79" s="74">
        <v>-0.15</v>
      </c>
      <c r="K79" s="63">
        <v>15</v>
      </c>
      <c r="L79" s="90">
        <v>142962</v>
      </c>
      <c r="M79" s="100">
        <f>SUM(K78:K79)</f>
        <v>47</v>
      </c>
    </row>
    <row r="80" spans="1:13" ht="20.100000000000001" customHeight="1" x14ac:dyDescent="0.25">
      <c r="A80" s="56">
        <v>36312</v>
      </c>
      <c r="B80" s="56"/>
      <c r="C80" s="92" t="s">
        <v>39</v>
      </c>
      <c r="D80" s="96"/>
      <c r="E80" s="72" t="s">
        <v>41</v>
      </c>
      <c r="F80" s="72" t="s">
        <v>133</v>
      </c>
      <c r="G80" s="72"/>
      <c r="H80" s="72" t="s">
        <v>2</v>
      </c>
      <c r="I80" s="73">
        <v>1</v>
      </c>
      <c r="J80" s="74">
        <v>-0.15</v>
      </c>
      <c r="K80" s="63">
        <v>155</v>
      </c>
      <c r="L80" s="90">
        <v>142422</v>
      </c>
    </row>
    <row r="81" spans="1:13" ht="20.100000000000001" customHeight="1" x14ac:dyDescent="0.25">
      <c r="A81" s="56">
        <v>36312</v>
      </c>
      <c r="B81" s="56"/>
      <c r="C81" s="95" t="s">
        <v>40</v>
      </c>
      <c r="D81" s="72"/>
      <c r="E81" s="72" t="s">
        <v>41</v>
      </c>
      <c r="F81" s="72" t="s">
        <v>134</v>
      </c>
      <c r="G81" s="72"/>
      <c r="H81" s="72" t="s">
        <v>2</v>
      </c>
      <c r="I81" s="73">
        <v>1</v>
      </c>
      <c r="J81" s="74">
        <v>-0.15</v>
      </c>
      <c r="K81" s="63">
        <v>73</v>
      </c>
      <c r="L81" s="90">
        <v>144962</v>
      </c>
      <c r="M81" s="100"/>
    </row>
    <row r="82" spans="1:13" ht="20.100000000000001" customHeight="1" x14ac:dyDescent="0.25">
      <c r="A82" s="49">
        <v>34912</v>
      </c>
      <c r="B82" s="42"/>
      <c r="C82" s="85" t="s">
        <v>91</v>
      </c>
      <c r="D82" s="84"/>
      <c r="E82" s="44" t="s">
        <v>77</v>
      </c>
      <c r="F82" s="44" t="s">
        <v>142</v>
      </c>
      <c r="G82" s="44" t="s">
        <v>18</v>
      </c>
      <c r="H82" s="44" t="s">
        <v>2</v>
      </c>
      <c r="I82" s="45">
        <v>1</v>
      </c>
      <c r="J82" s="46">
        <v>-0.15</v>
      </c>
      <c r="K82" s="34">
        <v>218</v>
      </c>
      <c r="L82" s="90">
        <v>142401</v>
      </c>
      <c r="M82" s="100">
        <f>SUM(K80:K82)</f>
        <v>446</v>
      </c>
    </row>
    <row r="83" spans="1:13" ht="20.100000000000001" customHeight="1" x14ac:dyDescent="0.25">
      <c r="A83" s="1"/>
      <c r="B83" s="1"/>
      <c r="C83" s="86" t="s">
        <v>135</v>
      </c>
      <c r="D83" s="44"/>
      <c r="E83" s="44" t="s">
        <v>78</v>
      </c>
      <c r="F83" s="44" t="s">
        <v>135</v>
      </c>
      <c r="G83" s="44" t="s">
        <v>18</v>
      </c>
      <c r="H83" s="44" t="s">
        <v>2</v>
      </c>
      <c r="I83" s="45">
        <v>1</v>
      </c>
      <c r="J83" s="46">
        <v>-0.15</v>
      </c>
      <c r="K83" s="34">
        <v>1</v>
      </c>
      <c r="L83" s="90">
        <v>141897</v>
      </c>
    </row>
    <row r="84" spans="1:13" ht="20.100000000000001" customHeight="1" x14ac:dyDescent="0.25">
      <c r="A84" s="49">
        <v>34912</v>
      </c>
      <c r="B84" s="42"/>
      <c r="C84" s="85" t="s">
        <v>137</v>
      </c>
      <c r="D84" s="84"/>
      <c r="E84" s="44" t="s">
        <v>78</v>
      </c>
      <c r="F84" s="44" t="s">
        <v>141</v>
      </c>
      <c r="G84" s="44" t="s">
        <v>18</v>
      </c>
      <c r="H84" s="44" t="s">
        <v>2</v>
      </c>
      <c r="I84" s="45">
        <v>1</v>
      </c>
      <c r="J84" s="50">
        <v>-0.17</v>
      </c>
      <c r="K84" s="34">
        <v>1</v>
      </c>
      <c r="L84" s="90">
        <v>141974</v>
      </c>
    </row>
    <row r="85" spans="1:13" ht="20.100000000000001" customHeight="1" x14ac:dyDescent="0.25">
      <c r="A85" s="29">
        <v>35034</v>
      </c>
      <c r="B85" s="1"/>
      <c r="C85" s="81" t="s">
        <v>72</v>
      </c>
      <c r="D85" s="31"/>
      <c r="E85" s="31" t="s">
        <v>78</v>
      </c>
      <c r="F85" s="31" t="s">
        <v>130</v>
      </c>
      <c r="G85" s="31" t="s">
        <v>18</v>
      </c>
      <c r="H85" s="31" t="s">
        <v>5</v>
      </c>
      <c r="I85" s="32">
        <v>0.85</v>
      </c>
      <c r="J85" s="33">
        <v>0</v>
      </c>
      <c r="K85" s="34">
        <v>1</v>
      </c>
      <c r="L85" s="90">
        <v>144946</v>
      </c>
    </row>
    <row r="86" spans="1:13" ht="20.100000000000001" customHeight="1" x14ac:dyDescent="0.25">
      <c r="A86" s="49"/>
      <c r="B86" s="42"/>
      <c r="C86" s="43" t="s">
        <v>154</v>
      </c>
      <c r="D86" s="44"/>
      <c r="E86" s="44" t="s">
        <v>78</v>
      </c>
      <c r="F86" s="44" t="s">
        <v>155</v>
      </c>
      <c r="G86" s="44"/>
      <c r="H86" s="78" t="s">
        <v>164</v>
      </c>
      <c r="I86" s="45"/>
      <c r="J86" s="50"/>
      <c r="K86" s="34">
        <v>1</v>
      </c>
      <c r="L86" s="90">
        <v>144953</v>
      </c>
      <c r="M86">
        <v>4</v>
      </c>
    </row>
    <row r="87" spans="1:13" ht="20.100000000000001" customHeight="1" x14ac:dyDescent="0.25">
      <c r="A87" s="29">
        <v>34943</v>
      </c>
      <c r="B87" s="1"/>
      <c r="C87" s="80" t="s">
        <v>138</v>
      </c>
      <c r="D87" s="31"/>
      <c r="E87" s="31" t="s">
        <v>79</v>
      </c>
      <c r="F87" s="31" t="s">
        <v>139</v>
      </c>
      <c r="G87" s="31" t="s">
        <v>18</v>
      </c>
      <c r="H87" s="31" t="s">
        <v>2</v>
      </c>
      <c r="I87" s="32">
        <v>1</v>
      </c>
      <c r="J87" s="51">
        <v>-0.14000000000000001</v>
      </c>
      <c r="K87" s="34">
        <v>44</v>
      </c>
      <c r="L87" s="90">
        <v>141932</v>
      </c>
    </row>
    <row r="88" spans="1:13" ht="20.100000000000001" customHeight="1" x14ac:dyDescent="0.25">
      <c r="A88" s="29">
        <v>36251</v>
      </c>
      <c r="B88" s="29">
        <v>36616</v>
      </c>
      <c r="C88" s="82" t="s">
        <v>89</v>
      </c>
      <c r="D88" s="79"/>
      <c r="E88" s="31" t="s">
        <v>79</v>
      </c>
      <c r="F88" s="31" t="s">
        <v>90</v>
      </c>
      <c r="G88" s="31" t="s">
        <v>18</v>
      </c>
      <c r="H88" s="31" t="s">
        <v>2</v>
      </c>
      <c r="I88" s="32">
        <v>1</v>
      </c>
      <c r="J88" s="33">
        <v>-0.15</v>
      </c>
      <c r="K88" s="34">
        <v>104</v>
      </c>
      <c r="L88" s="90">
        <v>141962</v>
      </c>
    </row>
    <row r="89" spans="1:13" ht="20.100000000000001" customHeight="1" x14ac:dyDescent="0.25">
      <c r="A89" s="49">
        <v>35004</v>
      </c>
      <c r="B89" s="42"/>
      <c r="C89" s="94" t="s">
        <v>131</v>
      </c>
      <c r="D89" s="44"/>
      <c r="E89" s="44" t="s">
        <v>79</v>
      </c>
      <c r="F89" s="31" t="s">
        <v>132</v>
      </c>
      <c r="G89" s="44" t="s">
        <v>18</v>
      </c>
      <c r="H89" s="44" t="s">
        <v>2</v>
      </c>
      <c r="I89" s="45">
        <v>1</v>
      </c>
      <c r="J89" s="46">
        <v>-0.13</v>
      </c>
      <c r="K89" s="34">
        <v>22</v>
      </c>
      <c r="L89" s="90">
        <v>141979</v>
      </c>
    </row>
    <row r="90" spans="1:13" ht="20.100000000000001" customHeight="1" x14ac:dyDescent="0.25">
      <c r="A90" s="49">
        <v>34912</v>
      </c>
      <c r="B90" s="42"/>
      <c r="C90" s="43" t="s">
        <v>91</v>
      </c>
      <c r="D90" s="44"/>
      <c r="E90" s="44" t="s">
        <v>79</v>
      </c>
      <c r="F90" s="44" t="s">
        <v>142</v>
      </c>
      <c r="G90" s="44" t="s">
        <v>18</v>
      </c>
      <c r="H90" s="44" t="s">
        <v>2</v>
      </c>
      <c r="I90" s="45">
        <v>1</v>
      </c>
      <c r="J90" s="46">
        <v>-0.15</v>
      </c>
      <c r="K90" s="34">
        <v>14</v>
      </c>
      <c r="L90" s="90">
        <v>142401</v>
      </c>
    </row>
    <row r="91" spans="1:13" ht="20.100000000000001" customHeight="1" x14ac:dyDescent="0.25">
      <c r="A91" s="56">
        <v>36312</v>
      </c>
      <c r="B91" s="56"/>
      <c r="C91" s="71" t="s">
        <v>39</v>
      </c>
      <c r="D91" s="72"/>
      <c r="E91" s="72" t="s">
        <v>79</v>
      </c>
      <c r="F91" s="72" t="s">
        <v>133</v>
      </c>
      <c r="G91" s="72"/>
      <c r="H91" s="72" t="s">
        <v>2</v>
      </c>
      <c r="I91" s="73">
        <v>1</v>
      </c>
      <c r="J91" s="74">
        <v>-0.15</v>
      </c>
      <c r="K91" s="63">
        <v>5</v>
      </c>
      <c r="L91" s="90">
        <v>142422</v>
      </c>
    </row>
    <row r="92" spans="1:13" ht="20.100000000000001" customHeight="1" x14ac:dyDescent="0.25">
      <c r="A92" s="49"/>
      <c r="B92" s="42"/>
      <c r="C92" s="43" t="s">
        <v>143</v>
      </c>
      <c r="D92" s="44"/>
      <c r="E92" s="44" t="s">
        <v>79</v>
      </c>
      <c r="F92" s="44" t="s">
        <v>144</v>
      </c>
      <c r="G92" s="44"/>
      <c r="H92" s="44" t="s">
        <v>2</v>
      </c>
      <c r="I92" s="45">
        <v>0.93</v>
      </c>
      <c r="J92" s="50">
        <v>0</v>
      </c>
      <c r="K92" s="34">
        <v>113</v>
      </c>
      <c r="L92" s="90">
        <v>142819</v>
      </c>
    </row>
    <row r="93" spans="1:13" ht="20.100000000000001" customHeight="1" x14ac:dyDescent="0.25">
      <c r="A93" s="49">
        <v>36373</v>
      </c>
      <c r="B93" s="49">
        <v>36738</v>
      </c>
      <c r="C93" s="43" t="s">
        <v>158</v>
      </c>
      <c r="D93" s="44"/>
      <c r="E93" s="44" t="s">
        <v>79</v>
      </c>
      <c r="F93" s="44" t="s">
        <v>159</v>
      </c>
      <c r="G93" s="44"/>
      <c r="H93" s="31" t="s">
        <v>2</v>
      </c>
      <c r="I93" s="32">
        <v>1</v>
      </c>
      <c r="J93" s="33">
        <v>-0.15</v>
      </c>
      <c r="K93" s="34">
        <v>16</v>
      </c>
      <c r="L93" s="90">
        <v>205455</v>
      </c>
    </row>
    <row r="94" spans="1:13" ht="20.100000000000001" customHeight="1" x14ac:dyDescent="0.25">
      <c r="A94" s="56">
        <v>36312</v>
      </c>
      <c r="B94" s="56"/>
      <c r="C94" s="71" t="s">
        <v>40</v>
      </c>
      <c r="D94" s="72"/>
      <c r="E94" s="72" t="s">
        <v>79</v>
      </c>
      <c r="F94" s="72" t="s">
        <v>134</v>
      </c>
      <c r="G94" s="60" t="s">
        <v>18</v>
      </c>
      <c r="H94" s="72" t="s">
        <v>2</v>
      </c>
      <c r="I94" s="73">
        <v>1</v>
      </c>
      <c r="J94" s="74">
        <v>-0.15</v>
      </c>
      <c r="K94" s="63">
        <v>2</v>
      </c>
      <c r="L94" s="90">
        <v>142962</v>
      </c>
    </row>
    <row r="95" spans="1:13" ht="20.100000000000001" customHeight="1" x14ac:dyDescent="0.25">
      <c r="A95" s="49"/>
      <c r="B95" s="42"/>
      <c r="C95" s="43" t="s">
        <v>156</v>
      </c>
      <c r="D95" s="44"/>
      <c r="E95" s="44" t="s">
        <v>79</v>
      </c>
      <c r="F95" s="44" t="s">
        <v>157</v>
      </c>
      <c r="G95" s="44"/>
      <c r="H95" s="44" t="s">
        <v>2</v>
      </c>
      <c r="I95" s="45">
        <v>1</v>
      </c>
      <c r="J95" s="46">
        <v>-0.15</v>
      </c>
      <c r="K95" s="34">
        <v>41</v>
      </c>
      <c r="L95" s="90">
        <v>145125</v>
      </c>
      <c r="M95" s="100">
        <f>SUM(K87:K95)</f>
        <v>361</v>
      </c>
    </row>
    <row r="96" spans="1:13" ht="20.100000000000001" customHeight="1" x14ac:dyDescent="0.25">
      <c r="A96" s="29">
        <v>34912</v>
      </c>
      <c r="B96" s="1"/>
      <c r="C96" s="30" t="s">
        <v>136</v>
      </c>
      <c r="D96" s="31"/>
      <c r="E96" s="99" t="s">
        <v>80</v>
      </c>
      <c r="F96" s="31" t="s">
        <v>140</v>
      </c>
      <c r="G96" s="31" t="s">
        <v>18</v>
      </c>
      <c r="H96" s="31" t="s">
        <v>2</v>
      </c>
      <c r="I96" s="32">
        <v>1</v>
      </c>
      <c r="J96" s="33">
        <v>-0.18</v>
      </c>
      <c r="K96" s="34">
        <v>7</v>
      </c>
      <c r="L96" s="90">
        <v>144978</v>
      </c>
      <c r="M96" s="100">
        <f>+K96</f>
        <v>7</v>
      </c>
    </row>
    <row r="97" spans="1:14" ht="20.100000000000001" customHeight="1" x14ac:dyDescent="0.3">
      <c r="A97" s="1"/>
      <c r="B97" s="1"/>
      <c r="C97" s="16" t="s">
        <v>34</v>
      </c>
      <c r="D97" s="35"/>
      <c r="E97" s="35"/>
      <c r="F97" s="35"/>
      <c r="G97" s="35"/>
      <c r="H97" s="35"/>
      <c r="I97" s="36"/>
      <c r="J97" s="37"/>
      <c r="K97" s="38">
        <f>SUM(K74:K96)</f>
        <v>1290</v>
      </c>
      <c r="M97" s="101">
        <f>SUM(K96,K74:K76)</f>
        <v>131</v>
      </c>
      <c r="N97" s="100">
        <f>SUM(K77:K95)</f>
        <v>1159</v>
      </c>
    </row>
    <row r="98" spans="1:14" ht="20.100000000000001" customHeight="1" x14ac:dyDescent="0.25">
      <c r="A98" s="22"/>
      <c r="B98" s="22"/>
      <c r="C98" s="23"/>
      <c r="D98" s="24"/>
      <c r="E98" s="24"/>
      <c r="F98" s="24"/>
      <c r="G98" s="24"/>
      <c r="H98" s="24"/>
      <c r="I98" s="25"/>
      <c r="J98" s="26"/>
      <c r="K98" s="27"/>
    </row>
    <row r="99" spans="1:14" ht="20.100000000000001" customHeight="1" x14ac:dyDescent="0.3">
      <c r="A99" s="1"/>
      <c r="B99" s="1"/>
      <c r="C99" s="16" t="s">
        <v>35</v>
      </c>
      <c r="I99" s="20"/>
      <c r="J99" s="21"/>
      <c r="K99" s="28"/>
    </row>
    <row r="100" spans="1:14" ht="20.100000000000001" customHeight="1" x14ac:dyDescent="0.25">
      <c r="A100" s="29">
        <v>34912</v>
      </c>
      <c r="B100" s="1"/>
      <c r="C100" s="80" t="s">
        <v>145</v>
      </c>
      <c r="D100" s="31"/>
      <c r="E100" s="31" t="s">
        <v>148</v>
      </c>
      <c r="F100" s="31" t="s">
        <v>149</v>
      </c>
      <c r="G100" s="31" t="s">
        <v>18</v>
      </c>
      <c r="H100" s="31" t="s">
        <v>2</v>
      </c>
      <c r="I100" s="32">
        <v>1</v>
      </c>
      <c r="J100" s="33">
        <v>-0.1</v>
      </c>
      <c r="K100" s="34">
        <v>437</v>
      </c>
      <c r="L100" s="89">
        <v>141977</v>
      </c>
    </row>
    <row r="101" spans="1:14" ht="20.100000000000001" customHeight="1" x14ac:dyDescent="0.25">
      <c r="A101" s="29">
        <v>34912</v>
      </c>
      <c r="B101" s="1"/>
      <c r="C101" s="82" t="s">
        <v>146</v>
      </c>
      <c r="D101" s="79"/>
      <c r="E101" s="31" t="s">
        <v>148</v>
      </c>
      <c r="F101" s="31" t="s">
        <v>150</v>
      </c>
      <c r="G101" s="31" t="s">
        <v>18</v>
      </c>
      <c r="H101" s="31" t="s">
        <v>2</v>
      </c>
      <c r="I101" s="32">
        <v>1</v>
      </c>
      <c r="J101" s="33">
        <v>-0.1</v>
      </c>
      <c r="K101" s="34">
        <v>147</v>
      </c>
      <c r="L101" s="89">
        <v>141978</v>
      </c>
    </row>
    <row r="102" spans="1:14" ht="20.100000000000001" customHeight="1" x14ac:dyDescent="0.25">
      <c r="A102" s="29">
        <v>34912</v>
      </c>
      <c r="B102" s="1"/>
      <c r="C102" s="81" t="s">
        <v>147</v>
      </c>
      <c r="D102" s="31"/>
      <c r="E102" s="31" t="s">
        <v>148</v>
      </c>
      <c r="F102" s="31" t="s">
        <v>151</v>
      </c>
      <c r="G102" s="31" t="s">
        <v>18</v>
      </c>
      <c r="H102" s="31" t="s">
        <v>2</v>
      </c>
      <c r="I102" s="32">
        <v>1</v>
      </c>
      <c r="J102" s="33">
        <v>-0.15</v>
      </c>
      <c r="K102" s="34">
        <v>147</v>
      </c>
      <c r="L102" s="89">
        <v>141930</v>
      </c>
    </row>
    <row r="103" spans="1:14" ht="20.100000000000001" customHeight="1" x14ac:dyDescent="0.3">
      <c r="A103" s="1"/>
      <c r="B103" s="1"/>
      <c r="C103" s="16" t="s">
        <v>36</v>
      </c>
      <c r="D103" s="35"/>
      <c r="E103" s="35"/>
      <c r="F103" s="35"/>
      <c r="G103" s="35"/>
      <c r="H103" s="35"/>
      <c r="I103" s="36"/>
      <c r="J103" s="37"/>
      <c r="K103" s="38">
        <f>SUM(K100:K102)</f>
        <v>731</v>
      </c>
    </row>
    <row r="104" spans="1:14" ht="20.100000000000001" customHeight="1" x14ac:dyDescent="0.25">
      <c r="A104" s="22"/>
      <c r="B104" s="22"/>
      <c r="C104" s="23"/>
      <c r="D104" s="24"/>
      <c r="E104" s="24"/>
      <c r="F104" s="24"/>
      <c r="G104" s="24"/>
      <c r="H104" s="24"/>
      <c r="I104" s="25"/>
      <c r="J104" s="26"/>
      <c r="K104" s="27"/>
    </row>
    <row r="105" spans="1:14" ht="20.100000000000001" customHeight="1" x14ac:dyDescent="0.3">
      <c r="A105" s="1"/>
      <c r="B105" s="1"/>
      <c r="C105" s="16" t="s">
        <v>37</v>
      </c>
      <c r="I105" s="20"/>
      <c r="J105" s="21"/>
      <c r="K105" s="28"/>
    </row>
    <row r="106" spans="1:14" ht="20.100000000000001" customHeight="1" x14ac:dyDescent="0.25">
      <c r="A106" s="49">
        <v>35034</v>
      </c>
      <c r="B106" s="42"/>
      <c r="C106" s="85" t="s">
        <v>152</v>
      </c>
      <c r="D106" s="84"/>
      <c r="E106" s="44" t="s">
        <v>153</v>
      </c>
      <c r="F106" s="44" t="s">
        <v>75</v>
      </c>
      <c r="G106" s="44"/>
      <c r="H106" s="44" t="s">
        <v>6</v>
      </c>
      <c r="I106" s="45">
        <v>0.9</v>
      </c>
      <c r="J106" s="46">
        <v>0</v>
      </c>
      <c r="K106" s="34">
        <v>30</v>
      </c>
    </row>
    <row r="107" spans="1:14" ht="20.100000000000001" customHeight="1" x14ac:dyDescent="0.3">
      <c r="A107" s="1"/>
      <c r="B107" s="1"/>
      <c r="C107" s="16" t="s">
        <v>38</v>
      </c>
      <c r="D107" s="35"/>
      <c r="E107" s="35"/>
      <c r="F107" s="35"/>
      <c r="G107" s="35"/>
      <c r="H107" s="35"/>
      <c r="I107" s="36"/>
      <c r="J107" s="37"/>
      <c r="K107" s="87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00</vt:lpstr>
      <vt:lpstr>FEB 00</vt:lpstr>
      <vt:lpstr>'FEB 00'!Print_Area</vt:lpstr>
      <vt:lpstr>'JAN 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2000 Customer</dc:creator>
  <cp:lastModifiedBy>Havlíček Jan</cp:lastModifiedBy>
  <cp:lastPrinted>2000-02-25T18:50:28Z</cp:lastPrinted>
  <dcterms:created xsi:type="dcterms:W3CDTF">1998-01-08T20:59:13Z</dcterms:created>
  <dcterms:modified xsi:type="dcterms:W3CDTF">2023-09-10T16:02:09Z</dcterms:modified>
</cp:coreProperties>
</file>