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3"/>
  </bookViews>
  <sheets>
    <sheet name="0001" sheetId="1" r:id="rId1"/>
    <sheet name="0002" sheetId="2" r:id="rId2"/>
    <sheet name="0003" sheetId="4" r:id="rId3"/>
    <sheet name="0310" sheetId="5" r:id="rId4"/>
  </sheets>
  <calcPr calcId="0"/>
</workbook>
</file>

<file path=xl/calcChain.xml><?xml version="1.0" encoding="utf-8"?>
<calcChain xmlns="http://schemas.openxmlformats.org/spreadsheetml/2006/main">
  <c r="F6" i="1" l="1"/>
  <c r="F7" i="1"/>
  <c r="D8" i="1"/>
  <c r="E8" i="1"/>
  <c r="F8" i="1"/>
  <c r="F10" i="1"/>
  <c r="F11" i="1"/>
  <c r="F12" i="1"/>
  <c r="F13" i="1"/>
  <c r="D14" i="1"/>
  <c r="E14" i="1"/>
  <c r="F14" i="1"/>
  <c r="F16" i="1"/>
  <c r="F18" i="1"/>
  <c r="F19" i="1"/>
  <c r="F20" i="1"/>
  <c r="D21" i="1"/>
  <c r="E21" i="1"/>
  <c r="F21" i="1"/>
  <c r="F23" i="1"/>
  <c r="F24" i="1"/>
  <c r="F25" i="1"/>
  <c r="F26" i="1"/>
  <c r="F27" i="1"/>
  <c r="F28" i="1"/>
  <c r="F29" i="1"/>
  <c r="F30" i="1"/>
  <c r="F31" i="1"/>
  <c r="D32" i="1"/>
  <c r="E32" i="1"/>
  <c r="F32" i="1"/>
  <c r="F34" i="1"/>
  <c r="F36" i="1"/>
  <c r="F37" i="1"/>
  <c r="F38" i="1"/>
  <c r="F39" i="1"/>
  <c r="D40" i="1"/>
  <c r="E40" i="1"/>
  <c r="F40" i="1"/>
  <c r="F6" i="2"/>
  <c r="F7" i="2"/>
  <c r="D8" i="2"/>
  <c r="E8" i="2"/>
  <c r="F8" i="2"/>
  <c r="F10" i="2"/>
  <c r="F11" i="2"/>
  <c r="F12" i="2"/>
  <c r="F13" i="2"/>
  <c r="D14" i="2"/>
  <c r="E14" i="2"/>
  <c r="F14" i="2"/>
  <c r="F16" i="2"/>
  <c r="F18" i="2"/>
  <c r="F19" i="2"/>
  <c r="F20" i="2"/>
  <c r="D21" i="2"/>
  <c r="E21" i="2"/>
  <c r="F21" i="2"/>
  <c r="F23" i="2"/>
  <c r="F24" i="2"/>
  <c r="F25" i="2"/>
  <c r="F26" i="2"/>
  <c r="F27" i="2"/>
  <c r="F28" i="2"/>
  <c r="F29" i="2"/>
  <c r="F30" i="2"/>
  <c r="F31" i="2"/>
  <c r="D32" i="2"/>
  <c r="E32" i="2"/>
  <c r="F32" i="2"/>
  <c r="F34" i="2"/>
  <c r="F36" i="2"/>
  <c r="F37" i="2"/>
  <c r="F38" i="2"/>
  <c r="D39" i="2"/>
  <c r="E39" i="2"/>
  <c r="F39" i="2"/>
  <c r="F6" i="4"/>
  <c r="F7" i="4"/>
  <c r="D8" i="4"/>
  <c r="E8" i="4"/>
  <c r="F8" i="4"/>
  <c r="D10" i="4"/>
  <c r="F10" i="4"/>
  <c r="H10" i="4"/>
  <c r="F11" i="4"/>
  <c r="H11" i="4"/>
  <c r="F12" i="4"/>
  <c r="H12" i="4"/>
  <c r="F13" i="4"/>
  <c r="H13" i="4"/>
  <c r="D14" i="4"/>
  <c r="E14" i="4"/>
  <c r="F14" i="4"/>
  <c r="G14" i="4"/>
  <c r="H14" i="4"/>
  <c r="F16" i="4"/>
  <c r="F18" i="4"/>
  <c r="H18" i="4"/>
  <c r="F19" i="4"/>
  <c r="H19" i="4"/>
  <c r="F20" i="4"/>
  <c r="G20" i="4"/>
  <c r="H20" i="4"/>
  <c r="D21" i="4"/>
  <c r="E21" i="4"/>
  <c r="F21" i="4"/>
  <c r="G21" i="4"/>
  <c r="H21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D32" i="4"/>
  <c r="E32" i="4"/>
  <c r="F32" i="4"/>
  <c r="G32" i="4"/>
  <c r="H32" i="4"/>
  <c r="F34" i="4"/>
  <c r="H34" i="4"/>
  <c r="F36" i="4"/>
  <c r="F37" i="4"/>
  <c r="F38" i="4"/>
  <c r="D39" i="4"/>
  <c r="E39" i="4"/>
  <c r="F39" i="4"/>
  <c r="F6" i="5"/>
  <c r="F7" i="5"/>
  <c r="D8" i="5"/>
  <c r="E8" i="5"/>
  <c r="F8" i="5"/>
  <c r="D10" i="5"/>
  <c r="F10" i="5"/>
  <c r="H10" i="5"/>
  <c r="F11" i="5"/>
  <c r="H11" i="5"/>
  <c r="F12" i="5"/>
  <c r="H12" i="5"/>
  <c r="F13" i="5"/>
  <c r="H13" i="5"/>
  <c r="D14" i="5"/>
  <c r="E14" i="5"/>
  <c r="F14" i="5"/>
  <c r="G14" i="5"/>
  <c r="H14" i="5"/>
  <c r="F16" i="5"/>
  <c r="F18" i="5"/>
  <c r="H18" i="5"/>
  <c r="F19" i="5"/>
  <c r="H19" i="5"/>
  <c r="F20" i="5"/>
  <c r="G20" i="5"/>
  <c r="H20" i="5"/>
  <c r="D21" i="5"/>
  <c r="E21" i="5"/>
  <c r="F21" i="5"/>
  <c r="G21" i="5"/>
  <c r="H21" i="5"/>
  <c r="F23" i="5"/>
  <c r="H23" i="5"/>
  <c r="F24" i="5"/>
  <c r="H24" i="5"/>
  <c r="F25" i="5"/>
  <c r="H25" i="5"/>
  <c r="E26" i="5"/>
  <c r="F26" i="5"/>
  <c r="H26" i="5"/>
  <c r="F27" i="5"/>
  <c r="H27" i="5"/>
  <c r="F28" i="5"/>
  <c r="H28" i="5"/>
  <c r="F29" i="5"/>
  <c r="H29" i="5"/>
  <c r="F30" i="5"/>
  <c r="H30" i="5"/>
  <c r="F31" i="5"/>
  <c r="H31" i="5"/>
  <c r="D32" i="5"/>
  <c r="E32" i="5"/>
  <c r="F32" i="5"/>
  <c r="G32" i="5"/>
  <c r="H32" i="5"/>
  <c r="F34" i="5"/>
  <c r="H34" i="5"/>
  <c r="F36" i="5"/>
  <c r="F37" i="5"/>
  <c r="F38" i="5"/>
  <c r="D39" i="5"/>
  <c r="E39" i="5"/>
  <c r="F39" i="5"/>
</calcChain>
</file>

<file path=xl/sharedStrings.xml><?xml version="1.0" encoding="utf-8"?>
<sst xmlns="http://schemas.openxmlformats.org/spreadsheetml/2006/main" count="261" uniqueCount="61">
  <si>
    <t>Devon (PennzEnergy) South Texas Properties</t>
  </si>
  <si>
    <t>Pipeline</t>
  </si>
  <si>
    <t>Location</t>
  </si>
  <si>
    <t>Meter</t>
  </si>
  <si>
    <t>Base</t>
  </si>
  <si>
    <t>Swing</t>
  </si>
  <si>
    <t>Agua Dulce</t>
  </si>
  <si>
    <t>Gulf Plains Plant</t>
  </si>
  <si>
    <t>N. Brayton</t>
  </si>
  <si>
    <t>Total</t>
  </si>
  <si>
    <t>Carthage</t>
  </si>
  <si>
    <t>American Central</t>
  </si>
  <si>
    <t>Tailgate</t>
  </si>
  <si>
    <t>Kyle-Exxon</t>
  </si>
  <si>
    <t>Ruby-Lacy</t>
  </si>
  <si>
    <t>Koch</t>
  </si>
  <si>
    <t>Gathering nomination on Koch gathering system as Pennzoil's agent</t>
  </si>
  <si>
    <t>Delhi</t>
  </si>
  <si>
    <t>Volpe</t>
  </si>
  <si>
    <t>LL-1-0027</t>
  </si>
  <si>
    <t>Volpe S.E.</t>
  </si>
  <si>
    <t>Comitas C.P.</t>
  </si>
  <si>
    <t>LL-1-0030</t>
  </si>
  <si>
    <t>Lone Star</t>
  </si>
  <si>
    <t>Sandtrap</t>
  </si>
  <si>
    <t>Midcon Texas</t>
  </si>
  <si>
    <t>Greta / TOC</t>
  </si>
  <si>
    <t>Hall Plant</t>
  </si>
  <si>
    <t>Hankamer</t>
  </si>
  <si>
    <t>Jennings Ranch</t>
  </si>
  <si>
    <t>Corpus Christi Gas Gath.</t>
  </si>
  <si>
    <t>Virginia</t>
  </si>
  <si>
    <t>Gulf Energy</t>
  </si>
  <si>
    <t>E. Mcfaddin</t>
  </si>
  <si>
    <t>19-1043-00</t>
  </si>
  <si>
    <t>Comitas South</t>
  </si>
  <si>
    <t>440-559</t>
  </si>
  <si>
    <t>Tejas Plant</t>
  </si>
  <si>
    <t>Jennings 63 Plant</t>
  </si>
  <si>
    <t>440-565</t>
  </si>
  <si>
    <t>Haynes Plant</t>
  </si>
  <si>
    <t>440-557</t>
  </si>
  <si>
    <t>Haynes 17, 18</t>
  </si>
  <si>
    <t>23-603-01</t>
  </si>
  <si>
    <t>Trevino Plant</t>
  </si>
  <si>
    <t>31-504-04</t>
  </si>
  <si>
    <t>Garza Plant</t>
  </si>
  <si>
    <t>440-552</t>
  </si>
  <si>
    <t>Davis South</t>
  </si>
  <si>
    <t>Trevino Plant gas is sometimes re-routed through Garza Plant</t>
  </si>
  <si>
    <t>21-022-08</t>
  </si>
  <si>
    <t>Termed up with Delhi (evergreen)</t>
  </si>
  <si>
    <t>Termed up with Gulf Energy (evergreen)</t>
  </si>
  <si>
    <t>Termed up with Tejas thru 3/00</t>
  </si>
  <si>
    <t>Termed up with TXU Energy thru 11/00</t>
  </si>
  <si>
    <t xml:space="preserve">  Comments</t>
  </si>
  <si>
    <t xml:space="preserve"> December Volumes</t>
  </si>
  <si>
    <t>Termed up with Tejas thru 12/00</t>
  </si>
  <si>
    <t>3500 for makeup</t>
  </si>
  <si>
    <t>WIO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</si>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</sst>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2" fillId="0" borderId="0" xfId="1" applyNumberFormat="1" applyFont="1"/>
    <xf numFmtId="0" fontId="3" fillId="0" borderId="0" xfId="0" applyFont="1"/>
    <xf numFmtId="165" fontId="4" fillId="0" borderId="0" xfId="1" applyNumberFormat="1" applyFont="1"/>
    <xf numFmtId="165" fontId="1" fillId="0" borderId="0" xfId="1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workbookViewId="0">
      <selection activeCell="B20" sqref="B20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bestFit="1" customWidth="1"/>
    <col min="5" max="5" width="9.33203125" bestFit="1" customWidth="1"/>
    <col min="6" max="6" width="10.33203125" bestFit="1" customWidth="1"/>
  </cols>
  <sheetData>
    <row r="1" spans="1:7" x14ac:dyDescent="0.25">
      <c r="A1" t="s">
        <v>0</v>
      </c>
    </row>
    <row r="3" spans="1:7" ht="14.25" customHeight="1" x14ac:dyDescent="0.25">
      <c r="A3" s="2"/>
      <c r="B3" s="2"/>
      <c r="C3" s="2"/>
      <c r="D3" s="2" t="s">
        <v>56</v>
      </c>
      <c r="E3" s="2"/>
      <c r="F3" s="2"/>
      <c r="G3" s="2"/>
    </row>
    <row r="4" spans="1:7" ht="19.5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9</v>
      </c>
      <c r="G4" s="2" t="s">
        <v>55</v>
      </c>
    </row>
    <row r="5" spans="1:7" hidden="1" x14ac:dyDescent="0.25"/>
    <row r="6" spans="1:7" ht="15.9" hidden="1" customHeight="1" x14ac:dyDescent="0.25">
      <c r="A6" t="s">
        <v>6</v>
      </c>
      <c r="B6" t="s">
        <v>6</v>
      </c>
      <c r="C6" s="3" t="s">
        <v>7</v>
      </c>
      <c r="D6" s="5">
        <v>8444</v>
      </c>
      <c r="E6" s="5">
        <v>444</v>
      </c>
      <c r="F6" s="5">
        <f>+D6+E6</f>
        <v>8888</v>
      </c>
    </row>
    <row r="7" spans="1:7" ht="15.9" hidden="1" customHeight="1" x14ac:dyDescent="0.25">
      <c r="B7" t="s">
        <v>8</v>
      </c>
      <c r="C7" s="3" t="s">
        <v>7</v>
      </c>
      <c r="D7" s="5">
        <v>3166</v>
      </c>
      <c r="E7" s="5">
        <v>167</v>
      </c>
      <c r="F7" s="5">
        <f>+D7+E7</f>
        <v>3333</v>
      </c>
    </row>
    <row r="8" spans="1:7" ht="15.9" hidden="1" customHeight="1" x14ac:dyDescent="0.25">
      <c r="C8" s="3"/>
      <c r="D8" s="7">
        <f>SUM(D6:D7)</f>
        <v>11610</v>
      </c>
      <c r="E8" s="7">
        <f>SUM(E6:E7)</f>
        <v>611</v>
      </c>
      <c r="F8" s="7">
        <f>SUM(F6:F7)</f>
        <v>12221</v>
      </c>
    </row>
    <row r="9" spans="1:7" ht="15.9" hidden="1" customHeight="1" x14ac:dyDescent="0.25">
      <c r="C9" s="3"/>
      <c r="D9" s="5"/>
      <c r="E9" s="5"/>
      <c r="F9" s="5"/>
    </row>
    <row r="10" spans="1:7" ht="15.9" customHeight="1" x14ac:dyDescent="0.25">
      <c r="A10" s="18" t="s">
        <v>10</v>
      </c>
      <c r="B10" t="s">
        <v>11</v>
      </c>
      <c r="C10" s="3" t="s">
        <v>12</v>
      </c>
      <c r="D10" s="5">
        <v>62726</v>
      </c>
      <c r="E10" s="5">
        <v>6970</v>
      </c>
      <c r="F10" s="5">
        <f>+D10+E10</f>
        <v>69696</v>
      </c>
    </row>
    <row r="11" spans="1:7" ht="15.9" customHeight="1" x14ac:dyDescent="0.25">
      <c r="B11" t="s">
        <v>13</v>
      </c>
      <c r="C11" s="3" t="s">
        <v>12</v>
      </c>
      <c r="D11" s="5">
        <v>0</v>
      </c>
      <c r="E11" s="5">
        <v>500</v>
      </c>
      <c r="F11" s="5">
        <f>+D11+E11</f>
        <v>500</v>
      </c>
    </row>
    <row r="12" spans="1:7" ht="15.9" customHeight="1" x14ac:dyDescent="0.25">
      <c r="B12" t="s">
        <v>14</v>
      </c>
      <c r="C12" s="3" t="s">
        <v>12</v>
      </c>
      <c r="D12" s="5">
        <v>0</v>
      </c>
      <c r="E12" s="5">
        <v>250</v>
      </c>
      <c r="F12" s="5">
        <f>+D12+E12</f>
        <v>250</v>
      </c>
    </row>
    <row r="13" spans="1:7" ht="15.9" customHeight="1" x14ac:dyDescent="0.25">
      <c r="B13" t="s">
        <v>15</v>
      </c>
      <c r="C13" s="3" t="s">
        <v>12</v>
      </c>
      <c r="D13" s="5">
        <v>10750</v>
      </c>
      <c r="E13" s="5">
        <v>1194</v>
      </c>
      <c r="F13" s="5">
        <f>+D13+E13</f>
        <v>11944</v>
      </c>
      <c r="G13" t="s">
        <v>16</v>
      </c>
    </row>
    <row r="14" spans="1:7" ht="15.9" customHeight="1" x14ac:dyDescent="0.25">
      <c r="C14" s="3"/>
      <c r="D14" s="7">
        <f>SUM(D10:D13)</f>
        <v>73476</v>
      </c>
      <c r="E14" s="7">
        <f>SUM(E10:E13)</f>
        <v>8914</v>
      </c>
      <c r="F14" s="7">
        <f>SUM(F10:F13)</f>
        <v>82390</v>
      </c>
    </row>
    <row r="15" spans="1:7" ht="15.9" customHeight="1" x14ac:dyDescent="0.25">
      <c r="C15" s="3"/>
      <c r="D15" s="5"/>
      <c r="E15" s="5"/>
      <c r="F15" s="5"/>
    </row>
    <row r="16" spans="1:7" ht="15.9" customHeight="1" x14ac:dyDescent="0.25">
      <c r="A16" t="s">
        <v>30</v>
      </c>
      <c r="B16" t="s">
        <v>31</v>
      </c>
      <c r="C16" s="3">
        <v>3358</v>
      </c>
      <c r="D16" s="5">
        <v>837</v>
      </c>
      <c r="E16" s="5">
        <v>63</v>
      </c>
      <c r="F16" s="5">
        <f>+D16+E16</f>
        <v>900</v>
      </c>
    </row>
    <row r="17" spans="1:7" ht="15.9" customHeight="1" x14ac:dyDescent="0.25">
      <c r="C17" s="3"/>
      <c r="D17" s="5"/>
      <c r="E17" s="5"/>
      <c r="F17" s="5"/>
    </row>
    <row r="18" spans="1:7" ht="15.9" customHeight="1" x14ac:dyDescent="0.25">
      <c r="A18" t="s">
        <v>17</v>
      </c>
      <c r="B18" t="s">
        <v>18</v>
      </c>
      <c r="C18" s="3" t="s">
        <v>19</v>
      </c>
      <c r="D18" s="5">
        <v>74</v>
      </c>
      <c r="E18" s="5">
        <v>6</v>
      </c>
      <c r="F18" s="5">
        <f>+D18+E18</f>
        <v>80</v>
      </c>
    </row>
    <row r="19" spans="1:7" ht="15.9" customHeight="1" x14ac:dyDescent="0.25">
      <c r="B19" t="s">
        <v>20</v>
      </c>
      <c r="C19" s="3" t="s">
        <v>19</v>
      </c>
      <c r="D19" s="5">
        <v>52</v>
      </c>
      <c r="E19" s="5">
        <v>5</v>
      </c>
      <c r="F19" s="5">
        <f>+D19+E19</f>
        <v>57</v>
      </c>
    </row>
    <row r="20" spans="1:7" ht="15.9" customHeight="1" x14ac:dyDescent="0.25">
      <c r="B20" t="s">
        <v>21</v>
      </c>
      <c r="C20" s="3" t="s">
        <v>22</v>
      </c>
      <c r="D20" s="5">
        <v>268</v>
      </c>
      <c r="E20" s="5">
        <v>23</v>
      </c>
      <c r="F20" s="5">
        <f>+D20+E20</f>
        <v>291</v>
      </c>
    </row>
    <row r="21" spans="1:7" ht="15.9" customHeight="1" x14ac:dyDescent="0.25">
      <c r="C21" s="3"/>
      <c r="D21" s="7">
        <f>SUM(D18:D20)</f>
        <v>394</v>
      </c>
      <c r="E21" s="7">
        <f>SUM(E18:E20)</f>
        <v>34</v>
      </c>
      <c r="F21" s="7">
        <f>SUM(F18:F20)</f>
        <v>428</v>
      </c>
      <c r="G21" t="s">
        <v>51</v>
      </c>
    </row>
    <row r="22" spans="1:7" ht="15.9" customHeight="1" x14ac:dyDescent="0.25">
      <c r="C22" s="3"/>
      <c r="D22" s="5"/>
      <c r="E22" s="5"/>
      <c r="F22" s="5"/>
    </row>
    <row r="23" spans="1:7" ht="15.9" customHeight="1" x14ac:dyDescent="0.25">
      <c r="A23" t="s">
        <v>32</v>
      </c>
      <c r="B23" t="s">
        <v>33</v>
      </c>
      <c r="C23" s="4" t="s">
        <v>34</v>
      </c>
      <c r="D23" s="5">
        <v>446</v>
      </c>
      <c r="E23" s="5">
        <v>34</v>
      </c>
      <c r="F23" s="5">
        <f t="shared" ref="F23:F31" si="0">+D23+E23</f>
        <v>480</v>
      </c>
      <c r="G23" t="s">
        <v>52</v>
      </c>
    </row>
    <row r="24" spans="1:7" ht="15.9" customHeight="1" x14ac:dyDescent="0.25">
      <c r="B24" t="s">
        <v>35</v>
      </c>
      <c r="C24" s="4" t="s">
        <v>36</v>
      </c>
      <c r="D24" s="5">
        <v>1061</v>
      </c>
      <c r="E24" s="5">
        <v>92</v>
      </c>
      <c r="F24" s="5">
        <f t="shared" si="0"/>
        <v>1153</v>
      </c>
    </row>
    <row r="25" spans="1:7" ht="15.9" customHeight="1" x14ac:dyDescent="0.25">
      <c r="B25" t="s">
        <v>37</v>
      </c>
      <c r="C25" s="3">
        <v>29320</v>
      </c>
      <c r="D25" s="5">
        <v>106</v>
      </c>
      <c r="E25" s="5">
        <v>9</v>
      </c>
      <c r="F25" s="5">
        <f t="shared" si="0"/>
        <v>115</v>
      </c>
    </row>
    <row r="26" spans="1:7" ht="15.9" customHeight="1" x14ac:dyDescent="0.25">
      <c r="B26" t="s">
        <v>38</v>
      </c>
      <c r="C26" s="4" t="s">
        <v>39</v>
      </c>
      <c r="D26" s="5">
        <v>4646</v>
      </c>
      <c r="E26" s="5">
        <v>404</v>
      </c>
      <c r="F26" s="5">
        <f t="shared" si="0"/>
        <v>5050</v>
      </c>
    </row>
    <row r="27" spans="1:7" ht="15.9" customHeight="1" x14ac:dyDescent="0.25">
      <c r="B27" t="s">
        <v>40</v>
      </c>
      <c r="C27" s="4" t="s">
        <v>41</v>
      </c>
      <c r="D27" s="5">
        <v>386</v>
      </c>
      <c r="E27" s="5">
        <v>34</v>
      </c>
      <c r="F27" s="5">
        <f t="shared" si="0"/>
        <v>420</v>
      </c>
      <c r="G27" t="s">
        <v>53</v>
      </c>
    </row>
    <row r="28" spans="1:7" ht="15.9" customHeight="1" x14ac:dyDescent="0.25">
      <c r="B28" t="s">
        <v>42</v>
      </c>
      <c r="C28" s="4" t="s">
        <v>43</v>
      </c>
      <c r="D28" s="5">
        <v>1761</v>
      </c>
      <c r="E28" s="5">
        <v>153</v>
      </c>
      <c r="F28" s="5">
        <f t="shared" si="0"/>
        <v>1914</v>
      </c>
      <c r="G28" t="s">
        <v>53</v>
      </c>
    </row>
    <row r="29" spans="1:7" ht="15.9" customHeight="1" x14ac:dyDescent="0.25">
      <c r="B29" t="s">
        <v>44</v>
      </c>
      <c r="C29" s="4" t="s">
        <v>45</v>
      </c>
      <c r="D29" s="5">
        <v>4869</v>
      </c>
      <c r="E29" s="5">
        <v>423</v>
      </c>
      <c r="F29" s="5">
        <f t="shared" si="0"/>
        <v>5292</v>
      </c>
    </row>
    <row r="30" spans="1:7" ht="15.9" customHeight="1" x14ac:dyDescent="0.25">
      <c r="B30" t="s">
        <v>46</v>
      </c>
      <c r="C30" s="4" t="s">
        <v>47</v>
      </c>
      <c r="D30" s="5">
        <v>0</v>
      </c>
      <c r="E30" s="5">
        <v>0</v>
      </c>
      <c r="F30" s="5">
        <f t="shared" si="0"/>
        <v>0</v>
      </c>
      <c r="G30" t="s">
        <v>49</v>
      </c>
    </row>
    <row r="31" spans="1:7" ht="15.9" customHeight="1" x14ac:dyDescent="0.25">
      <c r="B31" t="s">
        <v>48</v>
      </c>
      <c r="C31" s="4" t="s">
        <v>50</v>
      </c>
      <c r="D31" s="5">
        <v>0</v>
      </c>
      <c r="E31" s="5">
        <v>71</v>
      </c>
      <c r="F31" s="5">
        <f t="shared" si="0"/>
        <v>71</v>
      </c>
    </row>
    <row r="32" spans="1:7" ht="15.9" customHeight="1" x14ac:dyDescent="0.25">
      <c r="C32" s="3"/>
      <c r="D32" s="7">
        <f>SUM(D23:D31)</f>
        <v>13275</v>
      </c>
      <c r="E32" s="7">
        <f>SUM(E23:E31)</f>
        <v>1220</v>
      </c>
      <c r="F32" s="7">
        <f>SUM(F23:F31)</f>
        <v>14495</v>
      </c>
    </row>
    <row r="33" spans="1:7" ht="15.9" customHeight="1" x14ac:dyDescent="0.25">
      <c r="C33" s="3"/>
      <c r="D33" s="5"/>
      <c r="E33" s="5"/>
      <c r="F33" s="5"/>
    </row>
    <row r="34" spans="1:7" ht="15.9" customHeight="1" x14ac:dyDescent="0.25">
      <c r="A34" t="s">
        <v>23</v>
      </c>
      <c r="B34" t="s">
        <v>24</v>
      </c>
      <c r="C34" s="3">
        <v>178477</v>
      </c>
      <c r="D34" s="5">
        <v>3748</v>
      </c>
      <c r="E34" s="5">
        <v>416</v>
      </c>
      <c r="F34" s="5">
        <f>+D34+E34</f>
        <v>4164</v>
      </c>
      <c r="G34" t="s">
        <v>54</v>
      </c>
    </row>
    <row r="35" spans="1:7" ht="15.9" customHeight="1" x14ac:dyDescent="0.25">
      <c r="C35" s="3"/>
      <c r="D35" s="5"/>
      <c r="E35" s="5"/>
      <c r="F35" s="5"/>
    </row>
    <row r="36" spans="1:7" ht="15.9" customHeight="1" x14ac:dyDescent="0.25">
      <c r="A36" t="s">
        <v>25</v>
      </c>
      <c r="B36" t="s">
        <v>26</v>
      </c>
      <c r="C36" s="3">
        <v>5553</v>
      </c>
      <c r="D36" s="5">
        <v>355</v>
      </c>
      <c r="E36" s="5">
        <v>27</v>
      </c>
      <c r="F36" s="5">
        <f>+D36+E36</f>
        <v>382</v>
      </c>
    </row>
    <row r="37" spans="1:7" ht="15.9" customHeight="1" x14ac:dyDescent="0.25">
      <c r="B37" t="s">
        <v>27</v>
      </c>
      <c r="C37" s="3">
        <v>5576</v>
      </c>
      <c r="D37" s="5">
        <v>611</v>
      </c>
      <c r="E37" s="5">
        <v>53</v>
      </c>
      <c r="F37" s="5">
        <f>+D37+E37</f>
        <v>664</v>
      </c>
    </row>
    <row r="38" spans="1:7" ht="15.9" customHeight="1" x14ac:dyDescent="0.25">
      <c r="B38" t="s">
        <v>28</v>
      </c>
      <c r="C38" s="3">
        <v>5905</v>
      </c>
      <c r="D38" s="5">
        <v>207</v>
      </c>
      <c r="E38" s="5">
        <v>23</v>
      </c>
      <c r="F38" s="5">
        <f>+D38+E38</f>
        <v>230</v>
      </c>
    </row>
    <row r="39" spans="1:7" ht="15.9" customHeight="1" x14ac:dyDescent="0.25">
      <c r="B39" t="s">
        <v>29</v>
      </c>
      <c r="C39" s="3">
        <v>446</v>
      </c>
      <c r="D39" s="5">
        <v>2181</v>
      </c>
      <c r="E39" s="5">
        <v>190</v>
      </c>
      <c r="F39" s="5">
        <f>+D39+E39</f>
        <v>2371</v>
      </c>
    </row>
    <row r="40" spans="1:7" ht="15.9" customHeight="1" x14ac:dyDescent="0.25">
      <c r="C40" s="3"/>
      <c r="D40" s="7">
        <f>SUM(D36:D39)</f>
        <v>3354</v>
      </c>
      <c r="E40" s="7">
        <f>SUM(E36:E39)</f>
        <v>293</v>
      </c>
      <c r="F40" s="7">
        <f>SUM(F36:F39)</f>
        <v>3647</v>
      </c>
      <c r="G40" s="6"/>
    </row>
    <row r="41" spans="1:7" x14ac:dyDescent="0.25">
      <c r="C41" s="3"/>
      <c r="D41" s="5"/>
      <c r="E41" s="5"/>
      <c r="F41" s="5"/>
    </row>
    <row r="42" spans="1:7" x14ac:dyDescent="0.25">
      <c r="C42" s="3"/>
      <c r="D42" s="5"/>
      <c r="E42" s="5"/>
      <c r="F42" s="5"/>
    </row>
    <row r="43" spans="1:7" x14ac:dyDescent="0.25">
      <c r="C43" s="3"/>
      <c r="D43" s="5"/>
      <c r="E43" s="5"/>
      <c r="F43" s="5"/>
    </row>
    <row r="44" spans="1:7" x14ac:dyDescent="0.25">
      <c r="D44" s="5"/>
      <c r="E44" s="5"/>
      <c r="F44" s="5"/>
    </row>
    <row r="45" spans="1:7" x14ac:dyDescent="0.25">
      <c r="D45" s="5"/>
      <c r="E45" s="5"/>
      <c r="F45" s="5"/>
    </row>
    <row r="46" spans="1:7" x14ac:dyDescent="0.25">
      <c r="D46" s="5"/>
      <c r="E46" s="5"/>
      <c r="F46" s="5"/>
    </row>
    <row r="47" spans="1:7" x14ac:dyDescent="0.25">
      <c r="D47" s="5"/>
      <c r="E47" s="5"/>
      <c r="F47" s="5"/>
    </row>
    <row r="48" spans="1:7" x14ac:dyDescent="0.25">
      <c r="D48" s="5"/>
      <c r="E48" s="5"/>
      <c r="F48" s="5"/>
    </row>
    <row r="49" spans="4:6" x14ac:dyDescent="0.25">
      <c r="D49" s="5"/>
      <c r="E49" s="5"/>
      <c r="F49" s="5"/>
    </row>
    <row r="50" spans="4:6" x14ac:dyDescent="0.25">
      <c r="D50" s="5"/>
      <c r="E50" s="5"/>
      <c r="F50" s="5"/>
    </row>
    <row r="51" spans="4:6" x14ac:dyDescent="0.25">
      <c r="D51" s="5"/>
      <c r="E51" s="5"/>
      <c r="F51" s="5"/>
    </row>
    <row r="52" spans="4:6" x14ac:dyDescent="0.25">
      <c r="D52" s="5"/>
      <c r="E52" s="5"/>
      <c r="F52" s="5"/>
    </row>
    <row r="53" spans="4:6" x14ac:dyDescent="0.25">
      <c r="D53" s="5"/>
      <c r="E53" s="5"/>
      <c r="F53" s="5"/>
    </row>
    <row r="54" spans="4:6" x14ac:dyDescent="0.25">
      <c r="D54" s="5"/>
      <c r="E54" s="5"/>
      <c r="F54" s="5"/>
    </row>
    <row r="55" spans="4:6" x14ac:dyDescent="0.25">
      <c r="D55" s="5"/>
      <c r="E55" s="5"/>
      <c r="F55" s="5"/>
    </row>
    <row r="56" spans="4:6" x14ac:dyDescent="0.25">
      <c r="D56" s="5"/>
      <c r="E56" s="5"/>
      <c r="F56" s="5"/>
    </row>
  </sheetData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workbookViewId="0">
      <selection activeCell="B23" sqref="B23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customWidth="1"/>
  </cols>
  <sheetData>
    <row r="1" spans="1:7" x14ac:dyDescent="0.25">
      <c r="A1" s="8" t="s">
        <v>0</v>
      </c>
    </row>
    <row r="3" spans="1:7" ht="14.25" customHeight="1" x14ac:dyDescent="0.25">
      <c r="A3" s="2"/>
      <c r="B3" s="2"/>
      <c r="C3" s="2"/>
      <c r="D3" s="2" t="s">
        <v>56</v>
      </c>
      <c r="E3" s="2"/>
      <c r="F3" s="2"/>
      <c r="G3" s="2"/>
    </row>
    <row r="4" spans="1:7" ht="19.5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9</v>
      </c>
      <c r="G4" s="2" t="s">
        <v>55</v>
      </c>
    </row>
    <row r="6" spans="1:7" ht="15.9" customHeight="1" x14ac:dyDescent="0.25">
      <c r="A6" t="s">
        <v>6</v>
      </c>
      <c r="B6" t="s">
        <v>6</v>
      </c>
      <c r="C6" s="3" t="s">
        <v>7</v>
      </c>
      <c r="D6" s="5">
        <v>8156</v>
      </c>
      <c r="E6" s="5">
        <v>429</v>
      </c>
      <c r="F6" s="9">
        <f>+D6+E6</f>
        <v>8585</v>
      </c>
    </row>
    <row r="7" spans="1:7" ht="15.9" customHeight="1" x14ac:dyDescent="0.25">
      <c r="B7" t="s">
        <v>8</v>
      </c>
      <c r="C7" s="3" t="s">
        <v>7</v>
      </c>
      <c r="D7" s="5">
        <v>3166</v>
      </c>
      <c r="E7" s="5">
        <v>167</v>
      </c>
      <c r="F7" s="9">
        <f>+D7+E7</f>
        <v>3333</v>
      </c>
    </row>
    <row r="8" spans="1:7" ht="15.9" customHeight="1" x14ac:dyDescent="0.25">
      <c r="C8" s="3"/>
      <c r="D8" s="7">
        <f>SUM(D6:D7)</f>
        <v>11322</v>
      </c>
      <c r="E8" s="7">
        <f>SUM(E6:E7)</f>
        <v>596</v>
      </c>
      <c r="F8" s="7">
        <f>SUM(F6:F7)</f>
        <v>11918</v>
      </c>
    </row>
    <row r="9" spans="1:7" ht="15.9" customHeight="1" x14ac:dyDescent="0.25">
      <c r="C9" s="3"/>
      <c r="D9" s="5"/>
      <c r="E9" s="5"/>
      <c r="F9" s="5"/>
    </row>
    <row r="10" spans="1:7" ht="15.9" customHeight="1" x14ac:dyDescent="0.25">
      <c r="A10" t="s">
        <v>10</v>
      </c>
      <c r="B10" t="s">
        <v>11</v>
      </c>
      <c r="C10" s="3" t="s">
        <v>12</v>
      </c>
      <c r="D10" s="5">
        <v>60089</v>
      </c>
      <c r="E10" s="5">
        <v>6677</v>
      </c>
      <c r="F10" s="9">
        <f>+D10+E10</f>
        <v>66766</v>
      </c>
    </row>
    <row r="11" spans="1:7" ht="15.9" customHeight="1" x14ac:dyDescent="0.25">
      <c r="B11" t="s">
        <v>13</v>
      </c>
      <c r="C11" s="3" t="s">
        <v>12</v>
      </c>
      <c r="D11" s="5">
        <v>0</v>
      </c>
      <c r="E11" s="5">
        <v>500</v>
      </c>
      <c r="F11" s="9">
        <f>+D11+E11</f>
        <v>500</v>
      </c>
    </row>
    <row r="12" spans="1:7" ht="15.9" customHeight="1" x14ac:dyDescent="0.25">
      <c r="B12" t="s">
        <v>14</v>
      </c>
      <c r="C12" s="3" t="s">
        <v>12</v>
      </c>
      <c r="D12" s="5">
        <v>0</v>
      </c>
      <c r="E12" s="5">
        <v>250</v>
      </c>
      <c r="F12" s="9">
        <f>+D12+E12</f>
        <v>250</v>
      </c>
    </row>
    <row r="13" spans="1:7" ht="15.9" customHeight="1" x14ac:dyDescent="0.25">
      <c r="B13" t="s">
        <v>15</v>
      </c>
      <c r="C13" s="3" t="s">
        <v>12</v>
      </c>
      <c r="D13" s="5">
        <v>10705</v>
      </c>
      <c r="E13" s="5">
        <v>1189</v>
      </c>
      <c r="F13" s="9">
        <f>+D13+E13</f>
        <v>11894</v>
      </c>
      <c r="G13" t="s">
        <v>16</v>
      </c>
    </row>
    <row r="14" spans="1:7" ht="15.9" customHeight="1" x14ac:dyDescent="0.25">
      <c r="C14" s="3"/>
      <c r="D14" s="7">
        <f>SUM(D10:D13)</f>
        <v>70794</v>
      </c>
      <c r="E14" s="7">
        <f>SUM(E10:E13)</f>
        <v>8616</v>
      </c>
      <c r="F14" s="7">
        <f>SUM(F10:F13)</f>
        <v>79410</v>
      </c>
    </row>
    <row r="15" spans="1:7" ht="15.9" customHeight="1" x14ac:dyDescent="0.25">
      <c r="C15" s="3"/>
      <c r="D15" s="5"/>
      <c r="E15" s="5"/>
      <c r="F15" s="5"/>
    </row>
    <row r="16" spans="1:7" ht="15.9" customHeight="1" x14ac:dyDescent="0.25">
      <c r="A16" t="s">
        <v>30</v>
      </c>
      <c r="B16" t="s">
        <v>31</v>
      </c>
      <c r="C16" s="3">
        <v>3358</v>
      </c>
      <c r="D16" s="5">
        <v>828</v>
      </c>
      <c r="E16" s="5">
        <v>72</v>
      </c>
      <c r="F16" s="9">
        <f>+D16+E16</f>
        <v>900</v>
      </c>
    </row>
    <row r="17" spans="1:7" ht="15.9" customHeight="1" x14ac:dyDescent="0.25">
      <c r="C17" s="3"/>
      <c r="D17" s="5"/>
      <c r="E17" s="5"/>
      <c r="F17" s="5"/>
    </row>
    <row r="18" spans="1:7" ht="15.9" customHeight="1" x14ac:dyDescent="0.25">
      <c r="A18" t="s">
        <v>17</v>
      </c>
      <c r="B18" t="s">
        <v>18</v>
      </c>
      <c r="C18" s="3" t="s">
        <v>19</v>
      </c>
      <c r="D18" s="5">
        <v>731</v>
      </c>
      <c r="E18" s="5">
        <v>64</v>
      </c>
      <c r="F18" s="9">
        <f>+D18+E18</f>
        <v>795</v>
      </c>
    </row>
    <row r="19" spans="1:7" ht="15.9" customHeight="1" x14ac:dyDescent="0.25">
      <c r="B19" t="s">
        <v>20</v>
      </c>
      <c r="C19" s="3" t="s">
        <v>19</v>
      </c>
      <c r="D19" s="5">
        <v>41</v>
      </c>
      <c r="E19" s="5">
        <v>4</v>
      </c>
      <c r="F19" s="9">
        <f>+D19+E19</f>
        <v>45</v>
      </c>
    </row>
    <row r="20" spans="1:7" ht="15.9" customHeight="1" x14ac:dyDescent="0.25">
      <c r="B20" t="s">
        <v>21</v>
      </c>
      <c r="C20" s="3" t="s">
        <v>22</v>
      </c>
      <c r="D20" s="5">
        <v>264</v>
      </c>
      <c r="E20" s="5">
        <v>23</v>
      </c>
      <c r="F20" s="9">
        <f>+D20+E20</f>
        <v>287</v>
      </c>
    </row>
    <row r="21" spans="1:7" ht="15.9" customHeight="1" x14ac:dyDescent="0.25">
      <c r="C21" s="3"/>
      <c r="D21" s="7">
        <f>SUM(D18:D20)</f>
        <v>1036</v>
      </c>
      <c r="E21" s="7">
        <f>SUM(E18:E20)</f>
        <v>91</v>
      </c>
      <c r="F21" s="7">
        <f>SUM(F18:F20)</f>
        <v>1127</v>
      </c>
      <c r="G21" t="s">
        <v>51</v>
      </c>
    </row>
    <row r="22" spans="1:7" ht="15.9" customHeight="1" x14ac:dyDescent="0.25">
      <c r="C22" s="3"/>
      <c r="D22" s="5"/>
      <c r="E22" s="5"/>
      <c r="F22" s="5"/>
    </row>
    <row r="23" spans="1:7" ht="15.9" customHeight="1" x14ac:dyDescent="0.25">
      <c r="A23" t="s">
        <v>32</v>
      </c>
      <c r="B23" t="s">
        <v>33</v>
      </c>
      <c r="C23" s="4" t="s">
        <v>34</v>
      </c>
      <c r="D23" s="5">
        <v>476</v>
      </c>
      <c r="E23" s="5">
        <v>36</v>
      </c>
      <c r="F23" s="9">
        <f t="shared" ref="F23:F31" si="0">+D23+E23</f>
        <v>512</v>
      </c>
      <c r="G23" t="s">
        <v>52</v>
      </c>
    </row>
    <row r="24" spans="1:7" ht="15.9" customHeight="1" x14ac:dyDescent="0.25">
      <c r="B24" t="s">
        <v>35</v>
      </c>
      <c r="C24" s="4" t="s">
        <v>36</v>
      </c>
      <c r="D24" s="5">
        <v>893</v>
      </c>
      <c r="E24" s="5">
        <v>78</v>
      </c>
      <c r="F24" s="9">
        <f t="shared" si="0"/>
        <v>971</v>
      </c>
    </row>
    <row r="25" spans="1:7" ht="15.9" customHeight="1" x14ac:dyDescent="0.25">
      <c r="B25" t="s">
        <v>37</v>
      </c>
      <c r="C25" s="3">
        <v>29320</v>
      </c>
      <c r="D25" s="5">
        <v>106</v>
      </c>
      <c r="E25" s="5">
        <v>9</v>
      </c>
      <c r="F25" s="9">
        <f t="shared" si="0"/>
        <v>115</v>
      </c>
    </row>
    <row r="26" spans="1:7" ht="15.9" customHeight="1" x14ac:dyDescent="0.25">
      <c r="B26" t="s">
        <v>38</v>
      </c>
      <c r="C26" s="4" t="s">
        <v>39</v>
      </c>
      <c r="D26" s="5">
        <v>4274</v>
      </c>
      <c r="E26" s="5">
        <v>372</v>
      </c>
      <c r="F26" s="9">
        <f t="shared" si="0"/>
        <v>4646</v>
      </c>
    </row>
    <row r="27" spans="1:7" ht="15.9" customHeight="1" x14ac:dyDescent="0.25">
      <c r="B27" t="s">
        <v>40</v>
      </c>
      <c r="C27" s="4" t="s">
        <v>41</v>
      </c>
      <c r="D27" s="5">
        <v>300</v>
      </c>
      <c r="E27" s="5">
        <v>26</v>
      </c>
      <c r="F27" s="9">
        <f t="shared" si="0"/>
        <v>326</v>
      </c>
      <c r="G27" t="s">
        <v>53</v>
      </c>
    </row>
    <row r="28" spans="1:7" ht="15.9" customHeight="1" x14ac:dyDescent="0.25">
      <c r="B28" t="s">
        <v>42</v>
      </c>
      <c r="C28" s="4" t="s">
        <v>43</v>
      </c>
      <c r="D28" s="5">
        <v>1736</v>
      </c>
      <c r="E28" s="5">
        <v>151</v>
      </c>
      <c r="F28" s="9">
        <f t="shared" si="0"/>
        <v>1887</v>
      </c>
      <c r="G28" t="s">
        <v>53</v>
      </c>
    </row>
    <row r="29" spans="1:7" ht="15.9" customHeight="1" x14ac:dyDescent="0.25">
      <c r="B29" t="s">
        <v>44</v>
      </c>
      <c r="C29" s="4" t="s">
        <v>45</v>
      </c>
      <c r="D29" s="5">
        <v>4390</v>
      </c>
      <c r="E29" s="5">
        <v>382</v>
      </c>
      <c r="F29" s="9">
        <f t="shared" si="0"/>
        <v>4772</v>
      </c>
    </row>
    <row r="30" spans="1:7" ht="15.9" customHeight="1" x14ac:dyDescent="0.25">
      <c r="B30" t="s">
        <v>46</v>
      </c>
      <c r="C30" s="4" t="s">
        <v>47</v>
      </c>
      <c r="D30" s="5">
        <v>0</v>
      </c>
      <c r="E30" s="5">
        <v>0</v>
      </c>
      <c r="F30" s="5">
        <f t="shared" si="0"/>
        <v>0</v>
      </c>
      <c r="G30" t="s">
        <v>49</v>
      </c>
    </row>
    <row r="31" spans="1:7" ht="15.9" customHeight="1" x14ac:dyDescent="0.25">
      <c r="B31" t="s">
        <v>48</v>
      </c>
      <c r="C31" s="4" t="s">
        <v>50</v>
      </c>
      <c r="D31" s="5">
        <v>0</v>
      </c>
      <c r="E31" s="5">
        <v>71</v>
      </c>
      <c r="F31" s="9">
        <f t="shared" si="0"/>
        <v>71</v>
      </c>
    </row>
    <row r="32" spans="1:7" ht="15.9" customHeight="1" x14ac:dyDescent="0.25">
      <c r="C32" s="3"/>
      <c r="D32" s="7">
        <f>SUM(D23:D31)</f>
        <v>12175</v>
      </c>
      <c r="E32" s="7">
        <f>SUM(E23:E31)</f>
        <v>1125</v>
      </c>
      <c r="F32" s="7">
        <f>SUM(F23:F31)</f>
        <v>13300</v>
      </c>
    </row>
    <row r="33" spans="1:7" ht="15.9" customHeight="1" x14ac:dyDescent="0.25">
      <c r="C33" s="3"/>
      <c r="D33" s="5"/>
      <c r="E33" s="5"/>
      <c r="F33" s="5"/>
    </row>
    <row r="34" spans="1:7" ht="15.9" customHeight="1" x14ac:dyDescent="0.25">
      <c r="A34" t="s">
        <v>23</v>
      </c>
      <c r="B34" t="s">
        <v>24</v>
      </c>
      <c r="C34" s="3">
        <v>178477</v>
      </c>
      <c r="D34" s="5">
        <v>3606</v>
      </c>
      <c r="E34" s="5">
        <v>401</v>
      </c>
      <c r="F34" s="9">
        <f>+D34+E34</f>
        <v>4007</v>
      </c>
      <c r="G34" t="s">
        <v>54</v>
      </c>
    </row>
    <row r="35" spans="1:7" ht="15.9" customHeight="1" x14ac:dyDescent="0.25">
      <c r="C35" s="3"/>
      <c r="D35" s="5"/>
      <c r="E35" s="5"/>
      <c r="F35" s="5"/>
    </row>
    <row r="36" spans="1:7" ht="15.9" customHeight="1" x14ac:dyDescent="0.25">
      <c r="A36" t="s">
        <v>25</v>
      </c>
      <c r="B36" t="s">
        <v>26</v>
      </c>
      <c r="C36" s="3">
        <v>5553</v>
      </c>
      <c r="D36" s="5">
        <v>304</v>
      </c>
      <c r="E36" s="5">
        <v>23</v>
      </c>
      <c r="F36" s="9">
        <f>+D36+E36</f>
        <v>327</v>
      </c>
    </row>
    <row r="37" spans="1:7" ht="15.9" customHeight="1" x14ac:dyDescent="0.25">
      <c r="B37" t="s">
        <v>27</v>
      </c>
      <c r="C37" s="3">
        <v>5576</v>
      </c>
      <c r="D37" s="5">
        <v>611</v>
      </c>
      <c r="E37" s="5">
        <v>53</v>
      </c>
      <c r="F37" s="9">
        <f>+D37+E37</f>
        <v>664</v>
      </c>
    </row>
    <row r="38" spans="1:7" ht="15.9" customHeight="1" x14ac:dyDescent="0.25">
      <c r="B38" t="s">
        <v>29</v>
      </c>
      <c r="C38" s="3">
        <v>446</v>
      </c>
      <c r="D38" s="5">
        <v>1311</v>
      </c>
      <c r="E38" s="5">
        <v>114</v>
      </c>
      <c r="F38" s="9">
        <f>+D38+E38</f>
        <v>1425</v>
      </c>
    </row>
    <row r="39" spans="1:7" ht="15.9" customHeight="1" x14ac:dyDescent="0.25">
      <c r="C39" s="3"/>
      <c r="D39" s="7">
        <f>SUM(D36:D38)</f>
        <v>2226</v>
      </c>
      <c r="E39" s="7">
        <f>SUM(E36:E38)</f>
        <v>190</v>
      </c>
      <c r="F39" s="7">
        <f>SUM(F36:F38)</f>
        <v>2416</v>
      </c>
      <c r="G39" s="6"/>
    </row>
    <row r="40" spans="1:7" x14ac:dyDescent="0.25">
      <c r="C40" s="3"/>
      <c r="D40" s="5"/>
      <c r="E40" s="5"/>
      <c r="F40" s="5"/>
    </row>
    <row r="41" spans="1:7" x14ac:dyDescent="0.25">
      <c r="C41" s="3"/>
      <c r="D41" s="5"/>
      <c r="E41" s="5"/>
      <c r="F41" s="5"/>
    </row>
    <row r="42" spans="1:7" x14ac:dyDescent="0.25">
      <c r="C42" s="3"/>
      <c r="D42" s="5"/>
      <c r="E42" s="5"/>
      <c r="F42" s="5"/>
    </row>
    <row r="43" spans="1:7" x14ac:dyDescent="0.25">
      <c r="D43" s="5"/>
      <c r="E43" s="5"/>
      <c r="F43" s="5"/>
    </row>
    <row r="44" spans="1:7" x14ac:dyDescent="0.25">
      <c r="D44" s="5"/>
      <c r="E44" s="5"/>
      <c r="F44" s="5"/>
    </row>
    <row r="45" spans="1:7" x14ac:dyDescent="0.25">
      <c r="D45" s="5"/>
      <c r="E45" s="5"/>
      <c r="F45" s="5"/>
    </row>
    <row r="46" spans="1:7" x14ac:dyDescent="0.25">
      <c r="D46" s="5"/>
      <c r="E46" s="5"/>
      <c r="F46" s="5"/>
    </row>
    <row r="47" spans="1:7" x14ac:dyDescent="0.25">
      <c r="D47" s="5"/>
      <c r="E47" s="5"/>
      <c r="F47" s="5"/>
    </row>
    <row r="48" spans="1:7" x14ac:dyDescent="0.25">
      <c r="D48" s="5"/>
      <c r="E48" s="5"/>
      <c r="F48" s="5"/>
    </row>
    <row r="49" spans="4:6" x14ac:dyDescent="0.25">
      <c r="D49" s="5"/>
      <c r="E49" s="5"/>
      <c r="F49" s="5"/>
    </row>
    <row r="50" spans="4:6" x14ac:dyDescent="0.25">
      <c r="D50" s="5"/>
      <c r="E50" s="5"/>
      <c r="F50" s="5"/>
    </row>
    <row r="51" spans="4:6" x14ac:dyDescent="0.25">
      <c r="D51" s="5"/>
      <c r="E51" s="5"/>
      <c r="F51" s="5"/>
    </row>
    <row r="52" spans="4:6" x14ac:dyDescent="0.25">
      <c r="D52" s="5"/>
      <c r="E52" s="5"/>
      <c r="F52" s="5"/>
    </row>
    <row r="53" spans="4:6" x14ac:dyDescent="0.25">
      <c r="D53" s="5"/>
      <c r="E53" s="5"/>
      <c r="F53" s="5"/>
    </row>
    <row r="54" spans="4:6" x14ac:dyDescent="0.25">
      <c r="D54" s="5"/>
      <c r="E54" s="5"/>
      <c r="F54" s="5"/>
    </row>
    <row r="55" spans="4:6" x14ac:dyDescent="0.25">
      <c r="D55" s="5"/>
      <c r="E55" s="5"/>
      <c r="F55" s="5"/>
    </row>
  </sheetData>
  <pageMargins left="0.75" right="0.75" top="1" bottom="1" header="0.5" footer="0.5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opLeftCell="A11" workbookViewId="0">
      <selection activeCell="F26" sqref="F26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16" customWidth="1"/>
    <col min="7" max="7" width="10.33203125" style="11" customWidth="1"/>
    <col min="8" max="8" width="11.6640625" style="11" bestFit="1" customWidth="1"/>
    <col min="9" max="9" width="28.5546875" customWidth="1"/>
  </cols>
  <sheetData>
    <row r="1" spans="1:9" x14ac:dyDescent="0.25">
      <c r="A1" s="8" t="s">
        <v>0</v>
      </c>
    </row>
    <row r="3" spans="1:9" ht="14.25" customHeight="1" x14ac:dyDescent="0.25">
      <c r="A3" s="2"/>
      <c r="B3" s="2"/>
      <c r="C3" s="2"/>
      <c r="D3" s="2" t="s">
        <v>56</v>
      </c>
      <c r="E3" s="2"/>
      <c r="F3" s="12"/>
      <c r="G3" s="12"/>
      <c r="H3" s="12"/>
      <c r="I3" s="2"/>
    </row>
    <row r="4" spans="1:9" ht="19.5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2" t="s">
        <v>9</v>
      </c>
      <c r="G4" s="12" t="s">
        <v>59</v>
      </c>
      <c r="H4" s="12" t="s">
        <v>60</v>
      </c>
      <c r="I4" s="2" t="s">
        <v>55</v>
      </c>
    </row>
    <row r="6" spans="1:9" ht="15.9" customHeight="1" x14ac:dyDescent="0.25">
      <c r="A6" t="s">
        <v>6</v>
      </c>
      <c r="B6" t="s">
        <v>6</v>
      </c>
      <c r="C6" s="3" t="s">
        <v>7</v>
      </c>
      <c r="D6" s="10">
        <v>8349</v>
      </c>
      <c r="E6" s="10">
        <v>439</v>
      </c>
      <c r="F6" s="14">
        <f>+D6+E6</f>
        <v>8788</v>
      </c>
      <c r="G6" s="13"/>
      <c r="H6" s="13"/>
    </row>
    <row r="7" spans="1:9" ht="15.9" customHeight="1" x14ac:dyDescent="0.25">
      <c r="B7" t="s">
        <v>8</v>
      </c>
      <c r="C7" s="3" t="s">
        <v>7</v>
      </c>
      <c r="D7" s="10">
        <v>3132</v>
      </c>
      <c r="E7" s="10">
        <v>165</v>
      </c>
      <c r="F7" s="14">
        <f>+D7+E7</f>
        <v>3297</v>
      </c>
      <c r="G7" s="13"/>
      <c r="H7" s="13"/>
    </row>
    <row r="8" spans="1:9" ht="15.9" customHeight="1" x14ac:dyDescent="0.25">
      <c r="C8" s="3"/>
      <c r="D8" s="7">
        <f>SUM(D6:D7)</f>
        <v>11481</v>
      </c>
      <c r="E8" s="7">
        <f>SUM(E6:E7)</f>
        <v>604</v>
      </c>
      <c r="F8" s="14">
        <f>SUM(F6:F7)</f>
        <v>12085</v>
      </c>
      <c r="G8" s="14"/>
      <c r="H8" s="14"/>
    </row>
    <row r="9" spans="1:9" ht="15.9" customHeight="1" x14ac:dyDescent="0.25">
      <c r="C9" s="3"/>
      <c r="D9" s="10"/>
      <c r="E9" s="10"/>
      <c r="F9" s="17"/>
      <c r="G9" s="15"/>
      <c r="H9" s="15"/>
    </row>
    <row r="10" spans="1:9" ht="15.9" customHeight="1" x14ac:dyDescent="0.25">
      <c r="A10" s="18" t="s">
        <v>10</v>
      </c>
      <c r="B10" t="s">
        <v>11</v>
      </c>
      <c r="C10" s="3" t="s">
        <v>12</v>
      </c>
      <c r="D10" s="10">
        <f>62391-3500</f>
        <v>58891</v>
      </c>
      <c r="E10" s="10">
        <v>6932</v>
      </c>
      <c r="F10" s="14">
        <f>+D10+E10</f>
        <v>65823</v>
      </c>
      <c r="G10" s="13">
        <v>1211</v>
      </c>
      <c r="H10" s="13">
        <f>+F10+G10</f>
        <v>67034</v>
      </c>
      <c r="I10" t="s">
        <v>58</v>
      </c>
    </row>
    <row r="11" spans="1:9" ht="15.9" customHeight="1" x14ac:dyDescent="0.25">
      <c r="B11" t="s">
        <v>13</v>
      </c>
      <c r="C11" s="3" t="s">
        <v>12</v>
      </c>
      <c r="D11" s="10">
        <v>0</v>
      </c>
      <c r="E11" s="10">
        <v>500</v>
      </c>
      <c r="F11" s="14">
        <f>+D11+E11</f>
        <v>500</v>
      </c>
      <c r="G11" s="13"/>
      <c r="H11" s="13">
        <f>+F11+G11</f>
        <v>500</v>
      </c>
    </row>
    <row r="12" spans="1:9" ht="15.9" customHeight="1" x14ac:dyDescent="0.25">
      <c r="B12" t="s">
        <v>14</v>
      </c>
      <c r="C12" s="3" t="s">
        <v>12</v>
      </c>
      <c r="D12" s="10">
        <v>0</v>
      </c>
      <c r="E12" s="10">
        <v>250</v>
      </c>
      <c r="F12" s="14">
        <f>+D12+E12</f>
        <v>250</v>
      </c>
      <c r="G12" s="13"/>
      <c r="H12" s="13">
        <f>+F12+G12</f>
        <v>250</v>
      </c>
    </row>
    <row r="13" spans="1:9" ht="15.9" customHeight="1" x14ac:dyDescent="0.25">
      <c r="B13" t="s">
        <v>15</v>
      </c>
      <c r="C13" s="3" t="s">
        <v>12</v>
      </c>
      <c r="D13" s="10">
        <v>10943</v>
      </c>
      <c r="E13" s="10">
        <v>1216</v>
      </c>
      <c r="F13" s="14">
        <f>+D13+E13</f>
        <v>12159</v>
      </c>
      <c r="G13" s="13">
        <v>1843</v>
      </c>
      <c r="H13" s="13">
        <f>+F13+G13</f>
        <v>14002</v>
      </c>
      <c r="I13" t="s">
        <v>16</v>
      </c>
    </row>
    <row r="14" spans="1:9" ht="15.9" customHeight="1" x14ac:dyDescent="0.25">
      <c r="C14" s="3"/>
      <c r="D14" s="7">
        <f>SUM(D10:D13)</f>
        <v>69834</v>
      </c>
      <c r="E14" s="7">
        <f>SUM(E10:E13)</f>
        <v>8898</v>
      </c>
      <c r="F14" s="14">
        <f>SUM(F10:F13)</f>
        <v>78732</v>
      </c>
      <c r="G14" s="14">
        <f>SUM(G10:G13)</f>
        <v>3054</v>
      </c>
      <c r="H14" s="14">
        <f>SUM(H10:H13)</f>
        <v>81786</v>
      </c>
    </row>
    <row r="15" spans="1:9" ht="15.9" customHeight="1" x14ac:dyDescent="0.25">
      <c r="C15" s="3"/>
      <c r="D15" s="10"/>
      <c r="E15" s="10"/>
      <c r="F15" s="17"/>
      <c r="G15" s="15"/>
      <c r="H15" s="15"/>
    </row>
    <row r="16" spans="1:9" ht="15.9" customHeight="1" x14ac:dyDescent="0.25">
      <c r="A16" t="s">
        <v>30</v>
      </c>
      <c r="B16" t="s">
        <v>31</v>
      </c>
      <c r="C16" s="3">
        <v>3358</v>
      </c>
      <c r="D16" s="10">
        <v>1032</v>
      </c>
      <c r="E16" s="10">
        <v>90</v>
      </c>
      <c r="F16" s="14">
        <f>+D16+E16</f>
        <v>1122</v>
      </c>
      <c r="G16" s="13"/>
      <c r="H16" s="13"/>
    </row>
    <row r="17" spans="1:9" ht="15.9" customHeight="1" x14ac:dyDescent="0.25">
      <c r="C17" s="3"/>
      <c r="D17" s="10"/>
      <c r="E17" s="10"/>
      <c r="F17" s="17"/>
      <c r="G17" s="15"/>
      <c r="H17" s="15"/>
    </row>
    <row r="18" spans="1:9" ht="15.9" customHeight="1" x14ac:dyDescent="0.25">
      <c r="A18" t="s">
        <v>17</v>
      </c>
      <c r="B18" t="s">
        <v>18</v>
      </c>
      <c r="C18" s="3" t="s">
        <v>19</v>
      </c>
      <c r="D18" s="10">
        <v>1179</v>
      </c>
      <c r="E18" s="10">
        <v>102</v>
      </c>
      <c r="F18" s="14">
        <f>+D18+E18</f>
        <v>1281</v>
      </c>
      <c r="G18" s="13"/>
      <c r="H18" s="13">
        <f>+F18</f>
        <v>1281</v>
      </c>
    </row>
    <row r="19" spans="1:9" ht="15.9" customHeight="1" x14ac:dyDescent="0.25">
      <c r="B19" t="s">
        <v>20</v>
      </c>
      <c r="C19" s="3" t="s">
        <v>19</v>
      </c>
      <c r="D19" s="10">
        <v>41</v>
      </c>
      <c r="E19" s="10">
        <v>4</v>
      </c>
      <c r="F19" s="14">
        <f>+D19+E19</f>
        <v>45</v>
      </c>
      <c r="G19" s="13">
        <v>7</v>
      </c>
      <c r="H19" s="13">
        <f>+G19+F19</f>
        <v>52</v>
      </c>
    </row>
    <row r="20" spans="1:9" ht="15.9" customHeight="1" x14ac:dyDescent="0.25">
      <c r="B20" t="s">
        <v>21</v>
      </c>
      <c r="C20" s="3" t="s">
        <v>22</v>
      </c>
      <c r="D20" s="10">
        <v>249</v>
      </c>
      <c r="E20" s="10">
        <v>22</v>
      </c>
      <c r="F20" s="14">
        <f>+D20+E20</f>
        <v>271</v>
      </c>
      <c r="G20" s="13">
        <f>28+13+83</f>
        <v>124</v>
      </c>
      <c r="H20" s="13">
        <f>+G20+F20</f>
        <v>395</v>
      </c>
    </row>
    <row r="21" spans="1:9" ht="15.9" customHeight="1" x14ac:dyDescent="0.25">
      <c r="C21" s="3"/>
      <c r="D21" s="7">
        <f>SUM(D18:D20)</f>
        <v>1469</v>
      </c>
      <c r="E21" s="7">
        <f>SUM(E18:E20)</f>
        <v>128</v>
      </c>
      <c r="F21" s="14">
        <f>SUM(F18:F20)</f>
        <v>1597</v>
      </c>
      <c r="G21" s="14">
        <f>SUM(G18:G20)</f>
        <v>131</v>
      </c>
      <c r="H21" s="14">
        <f>SUM(H18:H20)</f>
        <v>1728</v>
      </c>
      <c r="I21" t="s">
        <v>51</v>
      </c>
    </row>
    <row r="22" spans="1:9" ht="15.9" customHeight="1" x14ac:dyDescent="0.25">
      <c r="C22" s="3"/>
      <c r="D22" s="10"/>
      <c r="E22" s="10"/>
      <c r="F22" s="17"/>
      <c r="G22" s="15"/>
      <c r="H22" s="15"/>
    </row>
    <row r="23" spans="1:9" ht="15.9" customHeight="1" x14ac:dyDescent="0.25">
      <c r="A23" t="s">
        <v>32</v>
      </c>
      <c r="B23" t="s">
        <v>33</v>
      </c>
      <c r="C23" s="4" t="s">
        <v>34</v>
      </c>
      <c r="D23" s="10">
        <v>446</v>
      </c>
      <c r="E23" s="10">
        <v>34</v>
      </c>
      <c r="F23" s="14">
        <f t="shared" ref="F23:F31" si="0">+D23+E23</f>
        <v>480</v>
      </c>
      <c r="G23" s="13">
        <v>0</v>
      </c>
      <c r="H23" s="13">
        <f>+F23+G23</f>
        <v>480</v>
      </c>
      <c r="I23" t="s">
        <v>52</v>
      </c>
    </row>
    <row r="24" spans="1:9" ht="15.9" customHeight="1" x14ac:dyDescent="0.25">
      <c r="B24" t="s">
        <v>35</v>
      </c>
      <c r="C24" s="4" t="s">
        <v>36</v>
      </c>
      <c r="D24" s="10">
        <v>858</v>
      </c>
      <c r="E24" s="10">
        <v>75</v>
      </c>
      <c r="F24" s="14">
        <f t="shared" si="0"/>
        <v>933</v>
      </c>
      <c r="G24" s="17">
        <v>446</v>
      </c>
      <c r="H24" s="13">
        <f t="shared" ref="H24:H31" si="1">+F24+G24</f>
        <v>1379</v>
      </c>
    </row>
    <row r="25" spans="1:9" ht="15.9" customHeight="1" x14ac:dyDescent="0.25">
      <c r="B25" t="s">
        <v>37</v>
      </c>
      <c r="C25" s="3">
        <v>29320</v>
      </c>
      <c r="D25" s="10">
        <v>106</v>
      </c>
      <c r="E25" s="10">
        <v>9</v>
      </c>
      <c r="F25" s="14">
        <f t="shared" si="0"/>
        <v>115</v>
      </c>
      <c r="G25" s="17">
        <v>4</v>
      </c>
      <c r="H25" s="13">
        <f t="shared" si="1"/>
        <v>119</v>
      </c>
    </row>
    <row r="26" spans="1:9" ht="15.9" customHeight="1" x14ac:dyDescent="0.25">
      <c r="B26" t="s">
        <v>38</v>
      </c>
      <c r="C26" s="4" t="s">
        <v>39</v>
      </c>
      <c r="D26" s="10">
        <v>4189</v>
      </c>
      <c r="E26" s="10">
        <v>364</v>
      </c>
      <c r="F26" s="14">
        <f t="shared" si="0"/>
        <v>4553</v>
      </c>
      <c r="G26" s="17">
        <v>0</v>
      </c>
      <c r="H26" s="13">
        <f t="shared" si="1"/>
        <v>4553</v>
      </c>
      <c r="I26" t="s">
        <v>57</v>
      </c>
    </row>
    <row r="27" spans="1:9" ht="15.9" customHeight="1" x14ac:dyDescent="0.25">
      <c r="B27" t="s">
        <v>40</v>
      </c>
      <c r="C27" s="4" t="s">
        <v>41</v>
      </c>
      <c r="D27" s="10">
        <v>279</v>
      </c>
      <c r="E27" s="10">
        <v>24</v>
      </c>
      <c r="F27" s="14">
        <f t="shared" si="0"/>
        <v>303</v>
      </c>
      <c r="G27" s="17">
        <v>47</v>
      </c>
      <c r="H27" s="13">
        <f t="shared" si="1"/>
        <v>350</v>
      </c>
      <c r="I27" t="s">
        <v>53</v>
      </c>
    </row>
    <row r="28" spans="1:9" ht="15.9" customHeight="1" x14ac:dyDescent="0.25">
      <c r="B28" t="s">
        <v>42</v>
      </c>
      <c r="C28" s="4" t="s">
        <v>43</v>
      </c>
      <c r="D28" s="10">
        <v>1692</v>
      </c>
      <c r="E28" s="10">
        <v>147</v>
      </c>
      <c r="F28" s="14">
        <f t="shared" si="0"/>
        <v>1839</v>
      </c>
      <c r="G28" s="17">
        <v>301</v>
      </c>
      <c r="H28" s="13">
        <f t="shared" si="1"/>
        <v>2140</v>
      </c>
      <c r="I28" t="s">
        <v>53</v>
      </c>
    </row>
    <row r="29" spans="1:9" ht="15.9" customHeight="1" x14ac:dyDescent="0.25">
      <c r="B29" t="s">
        <v>44</v>
      </c>
      <c r="C29" s="4" t="s">
        <v>45</v>
      </c>
      <c r="D29" s="10">
        <v>4554</v>
      </c>
      <c r="E29" s="10">
        <v>396</v>
      </c>
      <c r="F29" s="14">
        <f t="shared" si="0"/>
        <v>4950</v>
      </c>
      <c r="G29" s="17">
        <v>361</v>
      </c>
      <c r="H29" s="13">
        <f t="shared" si="1"/>
        <v>5311</v>
      </c>
    </row>
    <row r="30" spans="1:9" ht="15.9" customHeight="1" x14ac:dyDescent="0.25">
      <c r="B30" t="s">
        <v>46</v>
      </c>
      <c r="C30" s="4" t="s">
        <v>47</v>
      </c>
      <c r="D30" s="10">
        <v>0</v>
      </c>
      <c r="E30" s="10">
        <v>0</v>
      </c>
      <c r="F30" s="17">
        <f t="shared" si="0"/>
        <v>0</v>
      </c>
      <c r="G30" s="15">
        <v>0</v>
      </c>
      <c r="H30" s="13">
        <f t="shared" si="1"/>
        <v>0</v>
      </c>
      <c r="I30" t="s">
        <v>49</v>
      </c>
    </row>
    <row r="31" spans="1:9" ht="15.9" customHeight="1" x14ac:dyDescent="0.25">
      <c r="B31" t="s">
        <v>48</v>
      </c>
      <c r="C31" s="4" t="s">
        <v>50</v>
      </c>
      <c r="D31" s="10">
        <v>0</v>
      </c>
      <c r="E31" s="10">
        <v>91</v>
      </c>
      <c r="F31" s="14">
        <f t="shared" si="0"/>
        <v>91</v>
      </c>
      <c r="G31" s="13">
        <v>0</v>
      </c>
      <c r="H31" s="13">
        <f t="shared" si="1"/>
        <v>91</v>
      </c>
    </row>
    <row r="32" spans="1:9" ht="15.9" customHeight="1" x14ac:dyDescent="0.25">
      <c r="C32" s="3"/>
      <c r="D32" s="7">
        <f>SUM(D23:D31)</f>
        <v>12124</v>
      </c>
      <c r="E32" s="7">
        <f>SUM(E23:E31)</f>
        <v>1140</v>
      </c>
      <c r="F32" s="14">
        <f>SUM(F23:F31)</f>
        <v>13264</v>
      </c>
      <c r="G32" s="14">
        <f>SUM(G23:G31)</f>
        <v>1159</v>
      </c>
      <c r="H32" s="14">
        <f>SUM(H23:H31)</f>
        <v>14423</v>
      </c>
    </row>
    <row r="33" spans="1:9" ht="15.9" customHeight="1" x14ac:dyDescent="0.25">
      <c r="C33" s="3"/>
      <c r="D33" s="10"/>
      <c r="E33" s="10"/>
      <c r="F33" s="17"/>
      <c r="G33" s="15"/>
      <c r="H33" s="15"/>
    </row>
    <row r="34" spans="1:9" ht="15.9" customHeight="1" x14ac:dyDescent="0.25">
      <c r="A34" t="s">
        <v>23</v>
      </c>
      <c r="B34" t="s">
        <v>24</v>
      </c>
      <c r="C34" s="3">
        <v>178477</v>
      </c>
      <c r="D34" s="10">
        <v>4001</v>
      </c>
      <c r="E34" s="10">
        <v>445</v>
      </c>
      <c r="F34" s="14">
        <f>+D34+E34</f>
        <v>4446</v>
      </c>
      <c r="G34" s="13">
        <v>731</v>
      </c>
      <c r="H34" s="14">
        <f>+F34+G34</f>
        <v>5177</v>
      </c>
      <c r="I34" t="s">
        <v>54</v>
      </c>
    </row>
    <row r="35" spans="1:9" ht="15.9" customHeight="1" x14ac:dyDescent="0.25">
      <c r="C35" s="3"/>
      <c r="D35" s="10"/>
      <c r="E35" s="10"/>
      <c r="F35" s="17"/>
      <c r="G35" s="15"/>
      <c r="H35" s="15"/>
    </row>
    <row r="36" spans="1:9" ht="15.9" customHeight="1" x14ac:dyDescent="0.25">
      <c r="A36" t="s">
        <v>25</v>
      </c>
      <c r="B36" t="s">
        <v>26</v>
      </c>
      <c r="C36" s="3">
        <v>5553</v>
      </c>
      <c r="D36" s="10">
        <v>304</v>
      </c>
      <c r="E36" s="10">
        <v>23</v>
      </c>
      <c r="F36" s="14">
        <f>+D36+E36</f>
        <v>327</v>
      </c>
      <c r="G36" s="13"/>
      <c r="H36" s="13"/>
    </row>
    <row r="37" spans="1:9" ht="15.9" customHeight="1" x14ac:dyDescent="0.25">
      <c r="B37" t="s">
        <v>27</v>
      </c>
      <c r="C37" s="3">
        <v>5576</v>
      </c>
      <c r="D37" s="10">
        <v>703</v>
      </c>
      <c r="E37" s="10">
        <v>61</v>
      </c>
      <c r="F37" s="14">
        <f>+D37+E37</f>
        <v>764</v>
      </c>
      <c r="G37" s="13"/>
      <c r="H37" s="13"/>
    </row>
    <row r="38" spans="1:9" ht="15.9" customHeight="1" x14ac:dyDescent="0.25">
      <c r="B38" t="s">
        <v>29</v>
      </c>
      <c r="C38" s="3">
        <v>446</v>
      </c>
      <c r="D38" s="10">
        <v>1032</v>
      </c>
      <c r="E38" s="10">
        <v>90</v>
      </c>
      <c r="F38" s="14">
        <f>+D38+E38</f>
        <v>1122</v>
      </c>
      <c r="G38" s="13"/>
      <c r="H38" s="13"/>
    </row>
    <row r="39" spans="1:9" ht="15.9" customHeight="1" x14ac:dyDescent="0.25">
      <c r="C39" s="3"/>
      <c r="D39" s="7">
        <f>SUM(D36:D38)</f>
        <v>2039</v>
      </c>
      <c r="E39" s="7">
        <f>SUM(E36:E38)</f>
        <v>174</v>
      </c>
      <c r="F39" s="14">
        <f>SUM(F36:F38)</f>
        <v>2213</v>
      </c>
      <c r="G39" s="14"/>
      <c r="H39" s="14"/>
      <c r="I39" s="6"/>
    </row>
    <row r="40" spans="1:9" x14ac:dyDescent="0.25">
      <c r="C40" s="3"/>
      <c r="D40" s="10"/>
      <c r="E40" s="10"/>
      <c r="F40" s="17"/>
      <c r="G40" s="15"/>
      <c r="H40" s="15"/>
    </row>
    <row r="41" spans="1:9" x14ac:dyDescent="0.25">
      <c r="C41" s="3"/>
      <c r="D41" s="10"/>
      <c r="E41" s="10"/>
      <c r="F41" s="17"/>
      <c r="G41" s="15"/>
      <c r="H41" s="15"/>
    </row>
    <row r="42" spans="1:9" x14ac:dyDescent="0.25">
      <c r="C42" s="3"/>
      <c r="D42" s="10"/>
      <c r="E42" s="10"/>
      <c r="F42" s="17"/>
      <c r="G42" s="15"/>
      <c r="H42" s="15"/>
    </row>
    <row r="43" spans="1:9" x14ac:dyDescent="0.25">
      <c r="D43" s="10"/>
      <c r="E43" s="10"/>
      <c r="F43" s="17"/>
      <c r="G43" s="15"/>
      <c r="H43" s="15"/>
    </row>
    <row r="44" spans="1:9" x14ac:dyDescent="0.25">
      <c r="D44" s="10"/>
      <c r="E44" s="10"/>
      <c r="F44" s="17"/>
      <c r="G44" s="15"/>
      <c r="H44" s="15"/>
    </row>
    <row r="45" spans="1:9" x14ac:dyDescent="0.25">
      <c r="D45" s="10"/>
      <c r="E45" s="10"/>
      <c r="F45" s="17"/>
      <c r="G45" s="15"/>
      <c r="H45" s="15"/>
    </row>
    <row r="46" spans="1:9" x14ac:dyDescent="0.25">
      <c r="D46" s="10"/>
      <c r="E46" s="10"/>
      <c r="F46" s="17"/>
      <c r="G46" s="15"/>
      <c r="H46" s="15"/>
    </row>
    <row r="47" spans="1:9" x14ac:dyDescent="0.25">
      <c r="D47" s="10"/>
      <c r="E47" s="10"/>
      <c r="F47" s="17"/>
      <c r="G47" s="15"/>
      <c r="H47" s="15"/>
    </row>
    <row r="48" spans="1:9" x14ac:dyDescent="0.25">
      <c r="D48" s="10"/>
      <c r="E48" s="10"/>
      <c r="F48" s="17"/>
      <c r="G48" s="15"/>
      <c r="H48" s="15"/>
    </row>
    <row r="49" spans="4:8" x14ac:dyDescent="0.25">
      <c r="D49" s="10"/>
      <c r="E49" s="10"/>
      <c r="F49" s="17"/>
      <c r="G49" s="15"/>
      <c r="H49" s="15"/>
    </row>
    <row r="50" spans="4:8" x14ac:dyDescent="0.25">
      <c r="D50" s="10"/>
      <c r="E50" s="10"/>
      <c r="F50" s="17"/>
      <c r="G50" s="15"/>
      <c r="H50" s="15"/>
    </row>
    <row r="51" spans="4:8" x14ac:dyDescent="0.25">
      <c r="D51" s="10"/>
      <c r="E51" s="10"/>
      <c r="F51" s="17"/>
      <c r="G51" s="15"/>
      <c r="H51" s="15"/>
    </row>
    <row r="52" spans="4:8" x14ac:dyDescent="0.25">
      <c r="D52" s="10"/>
      <c r="E52" s="10"/>
      <c r="F52" s="17"/>
      <c r="G52" s="15"/>
      <c r="H52" s="15"/>
    </row>
    <row r="53" spans="4:8" x14ac:dyDescent="0.25">
      <c r="D53" s="10"/>
      <c r="E53" s="10"/>
      <c r="F53" s="17"/>
      <c r="G53" s="15"/>
      <c r="H53" s="15"/>
    </row>
    <row r="54" spans="4:8" x14ac:dyDescent="0.25">
      <c r="D54" s="10"/>
      <c r="E54" s="10"/>
      <c r="F54" s="17"/>
      <c r="G54" s="15"/>
      <c r="H54" s="15"/>
    </row>
    <row r="55" spans="4:8" x14ac:dyDescent="0.25">
      <c r="D55" s="10"/>
      <c r="E55" s="10"/>
      <c r="F55" s="17"/>
      <c r="G55" s="15"/>
      <c r="H55" s="15"/>
    </row>
  </sheetData>
  <pageMargins left="0.75" right="0.75" top="1" bottom="1" header="0.5" footer="0.5"/>
  <pageSetup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topLeftCell="A11" workbookViewId="0">
      <selection activeCell="F26" sqref="F26:F28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16" customWidth="1"/>
    <col min="7" max="7" width="10.33203125" style="11" customWidth="1"/>
    <col min="8" max="8" width="11.6640625" style="11" bestFit="1" customWidth="1"/>
    <col min="9" max="9" width="28.5546875" customWidth="1"/>
  </cols>
  <sheetData>
    <row r="1" spans="1:9" x14ac:dyDescent="0.25">
      <c r="A1" s="8" t="s">
        <v>0</v>
      </c>
    </row>
    <row r="3" spans="1:9" ht="14.25" customHeight="1" x14ac:dyDescent="0.25">
      <c r="A3" s="2"/>
      <c r="B3" s="2"/>
      <c r="C3" s="2"/>
      <c r="D3" s="2" t="s">
        <v>56</v>
      </c>
      <c r="E3" s="2"/>
      <c r="F3" s="12"/>
      <c r="G3" s="12"/>
      <c r="H3" s="12"/>
      <c r="I3" s="2"/>
    </row>
    <row r="4" spans="1:9" ht="19.5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2" t="s">
        <v>9</v>
      </c>
      <c r="G4" s="12" t="s">
        <v>59</v>
      </c>
      <c r="H4" s="12" t="s">
        <v>60</v>
      </c>
      <c r="I4" s="2" t="s">
        <v>55</v>
      </c>
    </row>
    <row r="6" spans="1:9" ht="15.9" customHeight="1" x14ac:dyDescent="0.25">
      <c r="A6" t="s">
        <v>6</v>
      </c>
      <c r="B6" t="s">
        <v>6</v>
      </c>
      <c r="C6" s="3" t="s">
        <v>7</v>
      </c>
      <c r="D6" s="10">
        <v>8349</v>
      </c>
      <c r="E6" s="10">
        <v>439</v>
      </c>
      <c r="F6" s="14">
        <f>+D6+E6</f>
        <v>8788</v>
      </c>
      <c r="G6" s="13"/>
      <c r="H6" s="13"/>
    </row>
    <row r="7" spans="1:9" ht="15.9" customHeight="1" x14ac:dyDescent="0.25">
      <c r="B7" t="s">
        <v>8</v>
      </c>
      <c r="C7" s="3" t="s">
        <v>7</v>
      </c>
      <c r="D7" s="10">
        <v>3132</v>
      </c>
      <c r="E7" s="10">
        <v>165</v>
      </c>
      <c r="F7" s="14">
        <f>+D7+E7</f>
        <v>3297</v>
      </c>
      <c r="G7" s="13"/>
      <c r="H7" s="13"/>
    </row>
    <row r="8" spans="1:9" ht="15.9" customHeight="1" x14ac:dyDescent="0.25">
      <c r="C8" s="3"/>
      <c r="D8" s="7">
        <f>SUM(D6:D7)</f>
        <v>11481</v>
      </c>
      <c r="E8" s="7">
        <f>SUM(E6:E7)</f>
        <v>604</v>
      </c>
      <c r="F8" s="14">
        <f>SUM(F6:F7)</f>
        <v>12085</v>
      </c>
      <c r="G8" s="14"/>
      <c r="H8" s="14"/>
    </row>
    <row r="9" spans="1:9" ht="15.9" customHeight="1" x14ac:dyDescent="0.25">
      <c r="C9" s="3"/>
      <c r="D9" s="10"/>
      <c r="E9" s="10"/>
      <c r="F9" s="17"/>
      <c r="G9" s="15"/>
      <c r="H9" s="15"/>
    </row>
    <row r="10" spans="1:9" ht="15.9" customHeight="1" x14ac:dyDescent="0.25">
      <c r="A10" s="18" t="s">
        <v>10</v>
      </c>
      <c r="B10" t="s">
        <v>11</v>
      </c>
      <c r="C10" s="3" t="s">
        <v>12</v>
      </c>
      <c r="D10" s="10">
        <f>62391-3500</f>
        <v>58891</v>
      </c>
      <c r="E10" s="10">
        <v>6932</v>
      </c>
      <c r="F10" s="14">
        <f>+D10+E10</f>
        <v>65823</v>
      </c>
      <c r="G10" s="13">
        <v>1211</v>
      </c>
      <c r="H10" s="13">
        <f>+F10+G10</f>
        <v>67034</v>
      </c>
      <c r="I10" t="s">
        <v>58</v>
      </c>
    </row>
    <row r="11" spans="1:9" ht="15.9" customHeight="1" x14ac:dyDescent="0.25">
      <c r="B11" t="s">
        <v>13</v>
      </c>
      <c r="C11" s="3" t="s">
        <v>12</v>
      </c>
      <c r="D11" s="10">
        <v>0</v>
      </c>
      <c r="E11" s="10">
        <v>500</v>
      </c>
      <c r="F11" s="14">
        <f>+D11+E11</f>
        <v>500</v>
      </c>
      <c r="G11" s="13"/>
      <c r="H11" s="13">
        <f>+F11+G11</f>
        <v>500</v>
      </c>
    </row>
    <row r="12" spans="1:9" ht="15.9" customHeight="1" x14ac:dyDescent="0.25">
      <c r="B12" t="s">
        <v>14</v>
      </c>
      <c r="C12" s="3" t="s">
        <v>12</v>
      </c>
      <c r="D12" s="10">
        <v>0</v>
      </c>
      <c r="E12" s="10">
        <v>250</v>
      </c>
      <c r="F12" s="14">
        <f>+D12+E12</f>
        <v>250</v>
      </c>
      <c r="G12" s="13"/>
      <c r="H12" s="13">
        <f>+F12+G12</f>
        <v>250</v>
      </c>
    </row>
    <row r="13" spans="1:9" ht="15.9" customHeight="1" x14ac:dyDescent="0.25">
      <c r="B13" t="s">
        <v>15</v>
      </c>
      <c r="C13" s="3" t="s">
        <v>12</v>
      </c>
      <c r="D13" s="10">
        <v>10943</v>
      </c>
      <c r="E13" s="10">
        <v>1216</v>
      </c>
      <c r="F13" s="14">
        <f>+D13+E13</f>
        <v>12159</v>
      </c>
      <c r="G13" s="13">
        <v>1843</v>
      </c>
      <c r="H13" s="13">
        <f>+F13+G13</f>
        <v>14002</v>
      </c>
      <c r="I13" t="s">
        <v>16</v>
      </c>
    </row>
    <row r="14" spans="1:9" ht="15.9" customHeight="1" x14ac:dyDescent="0.25">
      <c r="C14" s="3"/>
      <c r="D14" s="7">
        <f>SUM(D10:D13)</f>
        <v>69834</v>
      </c>
      <c r="E14" s="7">
        <f>SUM(E10:E13)</f>
        <v>8898</v>
      </c>
      <c r="F14" s="14">
        <f>SUM(F10:F13)</f>
        <v>78732</v>
      </c>
      <c r="G14" s="14">
        <f>SUM(G10:G13)</f>
        <v>3054</v>
      </c>
      <c r="H14" s="14">
        <f>SUM(H10:H13)</f>
        <v>81786</v>
      </c>
    </row>
    <row r="15" spans="1:9" ht="15.9" customHeight="1" x14ac:dyDescent="0.25">
      <c r="C15" s="3"/>
      <c r="D15" s="10"/>
      <c r="E15" s="10"/>
      <c r="F15" s="17"/>
      <c r="G15" s="15"/>
      <c r="H15" s="15"/>
    </row>
    <row r="16" spans="1:9" ht="15.9" customHeight="1" x14ac:dyDescent="0.25">
      <c r="A16" t="s">
        <v>30</v>
      </c>
      <c r="B16" t="s">
        <v>31</v>
      </c>
      <c r="C16" s="3">
        <v>3358</v>
      </c>
      <c r="D16" s="10">
        <v>1032</v>
      </c>
      <c r="E16" s="10">
        <v>90</v>
      </c>
      <c r="F16" s="14">
        <f>+D16+E16</f>
        <v>1122</v>
      </c>
      <c r="G16" s="13"/>
      <c r="H16" s="13"/>
    </row>
    <row r="17" spans="1:9" ht="15.9" customHeight="1" x14ac:dyDescent="0.25">
      <c r="C17" s="3"/>
      <c r="D17" s="10"/>
      <c r="E17" s="10"/>
      <c r="F17" s="17"/>
      <c r="G17" s="15"/>
      <c r="H17" s="15"/>
    </row>
    <row r="18" spans="1:9" ht="15.9" customHeight="1" x14ac:dyDescent="0.25">
      <c r="A18" t="s">
        <v>17</v>
      </c>
      <c r="B18" t="s">
        <v>18</v>
      </c>
      <c r="C18" s="3" t="s">
        <v>19</v>
      </c>
      <c r="D18" s="10">
        <v>1179</v>
      </c>
      <c r="E18" s="10">
        <v>102</v>
      </c>
      <c r="F18" s="14">
        <f>+D18+E18</f>
        <v>1281</v>
      </c>
      <c r="G18" s="13"/>
      <c r="H18" s="13">
        <f>+F18</f>
        <v>1281</v>
      </c>
    </row>
    <row r="19" spans="1:9" ht="15.9" customHeight="1" x14ac:dyDescent="0.25">
      <c r="B19" t="s">
        <v>20</v>
      </c>
      <c r="C19" s="3" t="s">
        <v>19</v>
      </c>
      <c r="D19" s="10">
        <v>41</v>
      </c>
      <c r="E19" s="10">
        <v>4</v>
      </c>
      <c r="F19" s="14">
        <f>+D19+E19</f>
        <v>45</v>
      </c>
      <c r="G19" s="13">
        <v>7</v>
      </c>
      <c r="H19" s="13">
        <f>+G19+F19</f>
        <v>52</v>
      </c>
    </row>
    <row r="20" spans="1:9" ht="15.9" customHeight="1" x14ac:dyDescent="0.25">
      <c r="B20" t="s">
        <v>21</v>
      </c>
      <c r="C20" s="3" t="s">
        <v>22</v>
      </c>
      <c r="D20" s="10">
        <v>249</v>
      </c>
      <c r="E20" s="10">
        <v>22</v>
      </c>
      <c r="F20" s="14">
        <f>+D20+E20</f>
        <v>271</v>
      </c>
      <c r="G20" s="13">
        <f>28+13+83</f>
        <v>124</v>
      </c>
      <c r="H20" s="13">
        <f>+G20+F20</f>
        <v>395</v>
      </c>
    </row>
    <row r="21" spans="1:9" ht="15.9" customHeight="1" x14ac:dyDescent="0.25">
      <c r="C21" s="3"/>
      <c r="D21" s="7">
        <f>SUM(D18:D20)</f>
        <v>1469</v>
      </c>
      <c r="E21" s="7">
        <f>SUM(E18:E20)</f>
        <v>128</v>
      </c>
      <c r="F21" s="14">
        <f>SUM(F18:F20)</f>
        <v>1597</v>
      </c>
      <c r="G21" s="14">
        <f>SUM(G18:G20)</f>
        <v>131</v>
      </c>
      <c r="H21" s="14">
        <f>SUM(H18:H20)</f>
        <v>1728</v>
      </c>
      <c r="I21" t="s">
        <v>51</v>
      </c>
    </row>
    <row r="22" spans="1:9" ht="15.9" customHeight="1" x14ac:dyDescent="0.25">
      <c r="C22" s="3"/>
      <c r="D22" s="10"/>
      <c r="E22" s="10"/>
      <c r="F22" s="17"/>
      <c r="G22" s="15"/>
      <c r="H22" s="15"/>
    </row>
    <row r="23" spans="1:9" ht="15.9" customHeight="1" x14ac:dyDescent="0.25">
      <c r="A23" t="s">
        <v>32</v>
      </c>
      <c r="B23" t="s">
        <v>33</v>
      </c>
      <c r="C23" s="4" t="s">
        <v>34</v>
      </c>
      <c r="D23" s="10">
        <v>446</v>
      </c>
      <c r="E23" s="10">
        <v>34</v>
      </c>
      <c r="F23" s="14">
        <f t="shared" ref="F23:F31" si="0">+D23+E23</f>
        <v>480</v>
      </c>
      <c r="G23" s="13">
        <v>0</v>
      </c>
      <c r="H23" s="13">
        <f t="shared" ref="H23:H31" si="1">+F23+G23</f>
        <v>480</v>
      </c>
      <c r="I23" t="s">
        <v>52</v>
      </c>
    </row>
    <row r="24" spans="1:9" ht="15.9" customHeight="1" x14ac:dyDescent="0.25">
      <c r="B24" t="s">
        <v>35</v>
      </c>
      <c r="C24" s="4" t="s">
        <v>36</v>
      </c>
      <c r="D24" s="10">
        <v>858</v>
      </c>
      <c r="E24" s="10">
        <v>75</v>
      </c>
      <c r="F24" s="14">
        <f t="shared" si="0"/>
        <v>933</v>
      </c>
      <c r="G24" s="17">
        <v>446</v>
      </c>
      <c r="H24" s="13">
        <f t="shared" si="1"/>
        <v>1379</v>
      </c>
    </row>
    <row r="25" spans="1:9" ht="15.9" customHeight="1" x14ac:dyDescent="0.25">
      <c r="B25" t="s">
        <v>37</v>
      </c>
      <c r="C25" s="3">
        <v>29320</v>
      </c>
      <c r="D25" s="10">
        <v>106</v>
      </c>
      <c r="E25" s="10">
        <v>9</v>
      </c>
      <c r="F25" s="14">
        <f t="shared" si="0"/>
        <v>115</v>
      </c>
      <c r="G25" s="17">
        <v>4</v>
      </c>
      <c r="H25" s="13">
        <f t="shared" si="1"/>
        <v>119</v>
      </c>
    </row>
    <row r="26" spans="1:9" ht="15.9" customHeight="1" x14ac:dyDescent="0.25">
      <c r="B26" t="s">
        <v>38</v>
      </c>
      <c r="C26" s="4" t="s">
        <v>39</v>
      </c>
      <c r="D26" s="10">
        <v>4189</v>
      </c>
      <c r="E26" s="10">
        <f>8088-4189</f>
        <v>3899</v>
      </c>
      <c r="F26" s="14">
        <f t="shared" si="0"/>
        <v>8088</v>
      </c>
      <c r="G26" s="17">
        <v>0</v>
      </c>
      <c r="H26" s="13">
        <f t="shared" si="1"/>
        <v>8088</v>
      </c>
      <c r="I26" t="s">
        <v>57</v>
      </c>
    </row>
    <row r="27" spans="1:9" ht="15.9" customHeight="1" x14ac:dyDescent="0.25">
      <c r="B27" t="s">
        <v>40</v>
      </c>
      <c r="C27" s="4" t="s">
        <v>41</v>
      </c>
      <c r="D27" s="10">
        <v>279</v>
      </c>
      <c r="E27" s="10">
        <v>24</v>
      </c>
      <c r="F27" s="14">
        <f t="shared" si="0"/>
        <v>303</v>
      </c>
      <c r="G27" s="17">
        <v>47</v>
      </c>
      <c r="H27" s="13">
        <f t="shared" si="1"/>
        <v>350</v>
      </c>
      <c r="I27" t="s">
        <v>53</v>
      </c>
    </row>
    <row r="28" spans="1:9" ht="15.9" customHeight="1" x14ac:dyDescent="0.25">
      <c r="B28" t="s">
        <v>42</v>
      </c>
      <c r="C28" s="4" t="s">
        <v>43</v>
      </c>
      <c r="D28" s="10">
        <v>1692</v>
      </c>
      <c r="E28" s="10">
        <v>147</v>
      </c>
      <c r="F28" s="14">
        <f t="shared" si="0"/>
        <v>1839</v>
      </c>
      <c r="G28" s="17">
        <v>301</v>
      </c>
      <c r="H28" s="13">
        <f t="shared" si="1"/>
        <v>2140</v>
      </c>
      <c r="I28" t="s">
        <v>53</v>
      </c>
    </row>
    <row r="29" spans="1:9" ht="15.9" customHeight="1" x14ac:dyDescent="0.25">
      <c r="B29" t="s">
        <v>44</v>
      </c>
      <c r="C29" s="4" t="s">
        <v>45</v>
      </c>
      <c r="D29" s="10">
        <v>4554</v>
      </c>
      <c r="E29" s="10">
        <v>396</v>
      </c>
      <c r="F29" s="14">
        <f t="shared" si="0"/>
        <v>4950</v>
      </c>
      <c r="G29" s="17">
        <v>361</v>
      </c>
      <c r="H29" s="13">
        <f t="shared" si="1"/>
        <v>5311</v>
      </c>
    </row>
    <row r="30" spans="1:9" ht="15.9" customHeight="1" x14ac:dyDescent="0.25">
      <c r="B30" t="s">
        <v>46</v>
      </c>
      <c r="C30" s="4" t="s">
        <v>47</v>
      </c>
      <c r="D30" s="10">
        <v>0</v>
      </c>
      <c r="E30" s="10">
        <v>0</v>
      </c>
      <c r="F30" s="17">
        <f t="shared" si="0"/>
        <v>0</v>
      </c>
      <c r="G30" s="15">
        <v>0</v>
      </c>
      <c r="H30" s="13">
        <f t="shared" si="1"/>
        <v>0</v>
      </c>
      <c r="I30" t="s">
        <v>49</v>
      </c>
    </row>
    <row r="31" spans="1:9" ht="15.9" customHeight="1" x14ac:dyDescent="0.25">
      <c r="B31" t="s">
        <v>48</v>
      </c>
      <c r="C31" s="4" t="s">
        <v>50</v>
      </c>
      <c r="D31" s="10">
        <v>0</v>
      </c>
      <c r="E31" s="10">
        <v>91</v>
      </c>
      <c r="F31" s="14">
        <f t="shared" si="0"/>
        <v>91</v>
      </c>
      <c r="G31" s="13">
        <v>0</v>
      </c>
      <c r="H31" s="13">
        <f t="shared" si="1"/>
        <v>91</v>
      </c>
    </row>
    <row r="32" spans="1:9" ht="15.9" customHeight="1" x14ac:dyDescent="0.25">
      <c r="C32" s="3"/>
      <c r="D32" s="7">
        <f>SUM(D23:D31)</f>
        <v>12124</v>
      </c>
      <c r="E32" s="7">
        <f>SUM(E23:E31)</f>
        <v>4675</v>
      </c>
      <c r="F32" s="14">
        <f>SUM(F23:F31)</f>
        <v>16799</v>
      </c>
      <c r="G32" s="14">
        <f>SUM(G23:G31)</f>
        <v>1159</v>
      </c>
      <c r="H32" s="14">
        <f>SUM(H23:H31)</f>
        <v>17958</v>
      </c>
    </row>
    <row r="33" spans="1:9" ht="15.9" customHeight="1" x14ac:dyDescent="0.25">
      <c r="C33" s="3"/>
      <c r="D33" s="10"/>
      <c r="E33" s="10"/>
      <c r="F33" s="17"/>
      <c r="G33" s="15"/>
      <c r="H33" s="15"/>
    </row>
    <row r="34" spans="1:9" ht="15.9" customHeight="1" x14ac:dyDescent="0.25">
      <c r="A34" t="s">
        <v>23</v>
      </c>
      <c r="B34" t="s">
        <v>24</v>
      </c>
      <c r="C34" s="3">
        <v>178477</v>
      </c>
      <c r="D34" s="10">
        <v>4001</v>
      </c>
      <c r="E34" s="10">
        <v>445</v>
      </c>
      <c r="F34" s="14">
        <f>+D34+E34</f>
        <v>4446</v>
      </c>
      <c r="G34" s="13">
        <v>731</v>
      </c>
      <c r="H34" s="14">
        <f>+F34+G34</f>
        <v>5177</v>
      </c>
      <c r="I34" t="s">
        <v>54</v>
      </c>
    </row>
    <row r="35" spans="1:9" ht="15.9" customHeight="1" x14ac:dyDescent="0.25">
      <c r="C35" s="3"/>
      <c r="D35" s="10"/>
      <c r="E35" s="10"/>
      <c r="F35" s="17"/>
      <c r="G35" s="15"/>
      <c r="H35" s="15"/>
    </row>
    <row r="36" spans="1:9" ht="15.9" customHeight="1" x14ac:dyDescent="0.25">
      <c r="A36" t="s">
        <v>25</v>
      </c>
      <c r="B36" t="s">
        <v>26</v>
      </c>
      <c r="C36" s="3">
        <v>5553</v>
      </c>
      <c r="D36" s="10">
        <v>304</v>
      </c>
      <c r="E36" s="10">
        <v>23</v>
      </c>
      <c r="F36" s="14">
        <f>+D36+E36</f>
        <v>327</v>
      </c>
      <c r="G36" s="13"/>
      <c r="H36" s="13"/>
    </row>
    <row r="37" spans="1:9" ht="15.9" customHeight="1" x14ac:dyDescent="0.25">
      <c r="B37" t="s">
        <v>27</v>
      </c>
      <c r="C37" s="3">
        <v>5576</v>
      </c>
      <c r="D37" s="10">
        <v>703</v>
      </c>
      <c r="E37" s="10">
        <v>61</v>
      </c>
      <c r="F37" s="14">
        <f>+D37+E37</f>
        <v>764</v>
      </c>
      <c r="G37" s="13"/>
      <c r="H37" s="13"/>
    </row>
    <row r="38" spans="1:9" ht="15.9" customHeight="1" x14ac:dyDescent="0.25">
      <c r="B38" t="s">
        <v>29</v>
      </c>
      <c r="C38" s="3">
        <v>446</v>
      </c>
      <c r="D38" s="10">
        <v>1032</v>
      </c>
      <c r="E38" s="10">
        <v>90</v>
      </c>
      <c r="F38" s="14">
        <f>+D38+E38</f>
        <v>1122</v>
      </c>
      <c r="G38" s="13"/>
      <c r="H38" s="13"/>
    </row>
    <row r="39" spans="1:9" ht="15.9" customHeight="1" x14ac:dyDescent="0.25">
      <c r="C39" s="3"/>
      <c r="D39" s="7">
        <f>SUM(D36:D38)</f>
        <v>2039</v>
      </c>
      <c r="E39" s="7">
        <f>SUM(E36:E38)</f>
        <v>174</v>
      </c>
      <c r="F39" s="14">
        <f>SUM(F36:F38)</f>
        <v>2213</v>
      </c>
      <c r="G39" s="14"/>
      <c r="H39" s="14"/>
      <c r="I39" s="6"/>
    </row>
    <row r="40" spans="1:9" x14ac:dyDescent="0.25">
      <c r="C40" s="3"/>
      <c r="D40" s="10"/>
      <c r="E40" s="10"/>
      <c r="F40" s="17"/>
      <c r="G40" s="15"/>
      <c r="H40" s="15"/>
    </row>
    <row r="41" spans="1:9" x14ac:dyDescent="0.25">
      <c r="C41" s="3"/>
      <c r="D41" s="10"/>
      <c r="E41" s="10"/>
      <c r="F41" s="17"/>
      <c r="G41" s="15"/>
      <c r="H41" s="15"/>
    </row>
    <row r="42" spans="1:9" x14ac:dyDescent="0.25">
      <c r="C42" s="3"/>
      <c r="D42" s="10"/>
      <c r="E42" s="10"/>
      <c r="F42" s="17"/>
      <c r="G42" s="15"/>
      <c r="H42" s="15"/>
    </row>
    <row r="43" spans="1:9" x14ac:dyDescent="0.25">
      <c r="D43" s="10"/>
      <c r="E43" s="10"/>
      <c r="F43" s="17"/>
      <c r="G43" s="15"/>
      <c r="H43" s="15"/>
    </row>
    <row r="44" spans="1:9" x14ac:dyDescent="0.25">
      <c r="D44" s="10"/>
      <c r="E44" s="10"/>
      <c r="F44" s="17"/>
      <c r="G44" s="15"/>
      <c r="H44" s="15"/>
    </row>
    <row r="45" spans="1:9" x14ac:dyDescent="0.25">
      <c r="D45" s="10"/>
      <c r="E45" s="10"/>
      <c r="F45" s="17"/>
      <c r="G45" s="15"/>
      <c r="H45" s="15"/>
    </row>
    <row r="46" spans="1:9" x14ac:dyDescent="0.25">
      <c r="D46" s="10"/>
      <c r="E46" s="10"/>
      <c r="F46" s="17"/>
      <c r="G46" s="15"/>
      <c r="H46" s="15"/>
    </row>
    <row r="47" spans="1:9" x14ac:dyDescent="0.25">
      <c r="D47" s="10"/>
      <c r="E47" s="10"/>
      <c r="F47" s="17"/>
      <c r="G47" s="15"/>
      <c r="H47" s="15"/>
    </row>
    <row r="48" spans="1:9" x14ac:dyDescent="0.25">
      <c r="D48" s="10"/>
      <c r="E48" s="10"/>
      <c r="F48" s="17"/>
      <c r="G48" s="15"/>
      <c r="H48" s="15"/>
    </row>
    <row r="49" spans="4:8" x14ac:dyDescent="0.25">
      <c r="D49" s="10"/>
      <c r="E49" s="10"/>
      <c r="F49" s="17"/>
      <c r="G49" s="15"/>
      <c r="H49" s="15"/>
    </row>
    <row r="50" spans="4:8" x14ac:dyDescent="0.25">
      <c r="D50" s="10"/>
      <c r="E50" s="10"/>
      <c r="F50" s="17"/>
      <c r="G50" s="15"/>
      <c r="H50" s="15"/>
    </row>
    <row r="51" spans="4:8" x14ac:dyDescent="0.25">
      <c r="D51" s="10"/>
      <c r="E51" s="10"/>
      <c r="F51" s="17"/>
      <c r="G51" s="15"/>
      <c r="H51" s="15"/>
    </row>
    <row r="52" spans="4:8" x14ac:dyDescent="0.25">
      <c r="D52" s="10"/>
      <c r="E52" s="10"/>
      <c r="F52" s="17"/>
      <c r="G52" s="15"/>
      <c r="H52" s="15"/>
    </row>
    <row r="53" spans="4:8" x14ac:dyDescent="0.25">
      <c r="D53" s="10"/>
      <c r="E53" s="10"/>
      <c r="F53" s="17"/>
      <c r="G53" s="15"/>
      <c r="H53" s="15"/>
    </row>
    <row r="54" spans="4:8" x14ac:dyDescent="0.25">
      <c r="D54" s="10"/>
      <c r="E54" s="10"/>
      <c r="F54" s="17"/>
      <c r="G54" s="15"/>
      <c r="H54" s="15"/>
    </row>
    <row r="55" spans="4:8" x14ac:dyDescent="0.25">
      <c r="D55" s="10"/>
      <c r="E55" s="10"/>
      <c r="F55" s="17"/>
      <c r="G55" s="15"/>
      <c r="H55" s="15"/>
    </row>
  </sheetData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0001</vt:lpstr>
      <vt:lpstr>0002</vt:lpstr>
      <vt:lpstr>0003</vt:lpstr>
      <vt:lpstr>0310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Energy Services</dc:creator>
  <cp:lastModifiedBy>Havlíček Jan</cp:lastModifiedBy>
  <cp:lastPrinted>2000-02-25T18:50:19Z</cp:lastPrinted>
  <dcterms:created xsi:type="dcterms:W3CDTF">1999-12-14T15:50:28Z</dcterms:created>
  <dcterms:modified xsi:type="dcterms:W3CDTF">2023-09-10T16:02:09Z</dcterms:modified>
</cp:coreProperties>
</file>