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7656" windowHeight="9120"/>
  </bookViews>
  <sheets>
    <sheet name="JAN 00" sheetId="1" r:id="rId1"/>
  </sheets>
  <definedNames>
    <definedName name="_xlnm.Print_Area" localSheetId="0">'JAN 00'!$A$1:$AH$78</definedName>
    <definedName name="_xlnm.Print_Titles" localSheetId="0">'JAN 00'!$1:$8</definedName>
  </definedNames>
  <calcPr calcId="0" fullCalcOnLoad="1"/>
</workbook>
</file>

<file path=xl/calcChain.xml><?xml version="1.0" encoding="utf-8"?>
<calcChain xmlns="http://schemas.openxmlformats.org/spreadsheetml/2006/main">
  <c r="E7" i="1" l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H10" i="1"/>
  <c r="AH11" i="1"/>
  <c r="AH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H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H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H15" i="1"/>
  <c r="AH18" i="1"/>
  <c r="AH20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H23" i="1"/>
  <c r="AH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H29" i="1"/>
  <c r="AH30" i="1"/>
  <c r="AH31" i="1"/>
  <c r="AH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H33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H35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H37" i="1"/>
  <c r="AH40" i="1"/>
  <c r="AH41" i="1"/>
  <c r="AH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H43" i="1"/>
  <c r="AH44" i="1"/>
  <c r="AH45" i="1"/>
  <c r="AH46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H48" i="1"/>
  <c r="AH50" i="1"/>
  <c r="AH51" i="1"/>
  <c r="AH52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H54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H56" i="1"/>
  <c r="AH59" i="1"/>
  <c r="AH60" i="1"/>
  <c r="AH61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H63" i="1"/>
  <c r="AH66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H67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H69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H71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H73" i="1"/>
</calcChain>
</file>

<file path=xl/comments1.xml><?xml version="1.0" encoding="utf-8"?>
<comments xmlns="http://schemas.openxmlformats.org/spreadsheetml/2006/main">
  <authors>
    <author>hcamp</author>
  </authors>
  <commentList>
    <comment ref="AI2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AI2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AI3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AI3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AI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AI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AI4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AI4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AI4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AI4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AI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AI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AI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AI5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AI5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AI5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AI5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AI6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AI6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<sst xmlns="http://schemas.openxmlformats.org/spreadsheetml/2006/main" count="127" uniqueCount="76">
  <si>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</si>
  <si>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</si>
  <si>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</si>
  <si>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</si>
  <si>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</si>
  <si>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</si>
  <si>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</si>
  <si>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</si>
  <si>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</si>
  <si>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</si>
  <si>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</si>
  <si>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VA Hospital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</si>
  <si>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</si>
  <si>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</si>
  <si>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</si>
  <si>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</si>
  <si>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</si>
  <si>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</si>
  <si>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</si>
  <si>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</si>
  <si>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</si>
  <si>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</si>
  <si>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</si>
  <si>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</si>
  <si>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</si>
  <si>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</si>
  <si>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</si>
  <si>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</si>
  <si>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</si>
  <si>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</si>
  <si>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</si>
  <si>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</si>
  <si>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</si>
  <si>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Month to Date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</si>
  <si>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</si>
  <si>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</si>
  <si>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</si>
  <si>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</si>
  <si>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</si>
  <si>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</si>
  <si>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</si>
  <si>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</si>
  <si>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</si>
  <si>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</si>
  <si>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</si>
  <si>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</si>
  <si>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</si>
  <si>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</si>
  <si>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</si>
  <si>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</si>
  <si>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</si>
  <si>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</si>
  <si>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</si>
  <si>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</si>
  <si>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</si>
  <si>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</si>
  <si>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</si>
  <si>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</si>
  <si>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</si>
  <si>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</si>
  <si>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</si>
  <si>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</si>
  <si>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</si>
  <si>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</si>
  <si>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</si>
  <si>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</si>
  <si>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</si>
  <si>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</si>
  <si>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</si>
  <si>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</si>
  <si>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</si>
  <si>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</si>
  <si>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PG&amp;E THOMPSONVILLE</t>
  </si>
  <si>
    <t>TEJAS THOMPSONVILLE</t>
  </si>
  <si>
    <t>CHAMPIONS</t>
  </si>
  <si>
    <t>Huntsman 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</si>
</sst>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right"/>
    </xf>
    <xf numFmtId="0" fontId="0" fillId="2" borderId="1" xfId="0" applyFill="1" applyBorder="1"/>
    <xf numFmtId="0" fontId="10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5" fillId="0" borderId="0" xfId="0" applyFont="1" applyFill="1" applyAlignment="1">
      <alignment horizontal="right"/>
    </xf>
    <xf numFmtId="0" fontId="11" fillId="0" borderId="0" xfId="0" applyFont="1" applyAlignment="1">
      <alignment horizontal="center"/>
    </xf>
    <xf numFmtId="0" fontId="11" fillId="0" borderId="0" xfId="0" applyFont="1" applyFill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5" fillId="0" borderId="0" xfId="0" applyNumberFormat="1" applyFont="1" applyFill="1" applyAlignment="1">
      <alignment horizontal="right"/>
    </xf>
    <xf numFmtId="3" fontId="0" fillId="0" borderId="3" xfId="0" applyNumberFormat="1" applyBorder="1"/>
    <xf numFmtId="3" fontId="5" fillId="0" borderId="3" xfId="0" applyNumberFormat="1" applyFont="1" applyFill="1" applyBorder="1" applyAlignment="1">
      <alignment horizontal="right"/>
    </xf>
    <xf numFmtId="3" fontId="0" fillId="0" borderId="0" xfId="0" applyNumberFormat="1" applyBorder="1"/>
    <xf numFmtId="3" fontId="5" fillId="0" borderId="0" xfId="0" applyNumberFormat="1" applyFont="1" applyFill="1" applyBorder="1" applyAlignment="1">
      <alignment horizontal="right"/>
    </xf>
    <xf numFmtId="3" fontId="2" fillId="2" borderId="1" xfId="0" applyNumberFormat="1" applyFont="1" applyFill="1" applyBorder="1"/>
    <xf numFmtId="3" fontId="2" fillId="0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2" fillId="2" borderId="0" xfId="0" applyNumberFormat="1" applyFont="1" applyFill="1"/>
    <xf numFmtId="3" fontId="1" fillId="0" borderId="0" xfId="0" applyNumberFormat="1" applyFont="1"/>
    <xf numFmtId="3" fontId="9" fillId="2" borderId="1" xfId="0" applyNumberFormat="1" applyFont="1" applyFill="1" applyBorder="1"/>
    <xf numFmtId="3" fontId="9" fillId="0" borderId="1" xfId="0" applyNumberFormat="1" applyFont="1" applyFill="1" applyBorder="1" applyAlignment="1">
      <alignment horizontal="right"/>
    </xf>
    <xf numFmtId="3" fontId="0" fillId="0" borderId="2" xfId="0" applyNumberFormat="1" applyBorder="1"/>
    <xf numFmtId="3" fontId="5" fillId="0" borderId="2" xfId="0" applyNumberFormat="1" applyFont="1" applyFill="1" applyBorder="1" applyAlignment="1">
      <alignment horizontal="right"/>
    </xf>
    <xf numFmtId="0" fontId="4" fillId="0" borderId="0" xfId="0" applyFont="1"/>
    <xf numFmtId="3" fontId="4" fillId="0" borderId="0" xfId="0" applyNumberFormat="1" applyFont="1"/>
    <xf numFmtId="3" fontId="5" fillId="0" borderId="0" xfId="0" applyNumberFormat="1" applyFont="1"/>
    <xf numFmtId="3" fontId="5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I82"/>
  <sheetViews>
    <sheetView showGridLines="0" tabSelected="1" topLeftCell="Z1" workbookViewId="0">
      <selection activeCell="AF12" sqref="AF12"/>
    </sheetView>
  </sheetViews>
  <sheetFormatPr defaultRowHeight="13.2" x14ac:dyDescent="0.25"/>
  <cols>
    <col min="1" max="1" width="30.44140625" bestFit="1" customWidth="1"/>
    <col min="2" max="2" width="23.5546875" customWidth="1"/>
    <col min="3" max="3" width="13.88671875" bestFit="1" customWidth="1"/>
    <col min="4" max="22" width="14.88671875" hidden="1" customWidth="1"/>
    <col min="23" max="32" width="14.88671875" customWidth="1"/>
    <col min="33" max="33" width="2" customWidth="1"/>
    <col min="34" max="34" width="18.5546875" style="21" bestFit="1" customWidth="1"/>
  </cols>
  <sheetData>
    <row r="1" spans="1:34" ht="22.8" x14ac:dyDescent="0.4">
      <c r="D1" s="10" t="s">
        <v>24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</row>
    <row r="2" spans="1:34" x14ac:dyDescent="0.25">
      <c r="D2" s="8" t="s">
        <v>34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</row>
    <row r="3" spans="1:34" x14ac:dyDescent="0.25">
      <c r="D3" s="8" t="s">
        <v>52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</row>
    <row r="5" spans="1:34" ht="17.399999999999999" x14ac:dyDescent="0.3">
      <c r="D5" s="22" t="s">
        <v>23</v>
      </c>
      <c r="E5" s="22" t="s">
        <v>23</v>
      </c>
      <c r="F5" s="22" t="s">
        <v>23</v>
      </c>
      <c r="G5" s="22" t="s">
        <v>23</v>
      </c>
      <c r="H5" s="22" t="s">
        <v>23</v>
      </c>
      <c r="I5" s="22" t="s">
        <v>23</v>
      </c>
      <c r="J5" s="22" t="s">
        <v>23</v>
      </c>
      <c r="K5" s="22" t="s">
        <v>23</v>
      </c>
      <c r="L5" s="22" t="s">
        <v>23</v>
      </c>
      <c r="M5" s="22" t="s">
        <v>23</v>
      </c>
      <c r="N5" s="22" t="s">
        <v>23</v>
      </c>
      <c r="O5" s="22" t="s">
        <v>23</v>
      </c>
      <c r="P5" s="22" t="s">
        <v>23</v>
      </c>
      <c r="Q5" s="22" t="s">
        <v>23</v>
      </c>
      <c r="R5" s="22" t="s">
        <v>23</v>
      </c>
      <c r="S5" s="22" t="s">
        <v>23</v>
      </c>
      <c r="T5" s="22" t="s">
        <v>23</v>
      </c>
      <c r="U5" s="22" t="s">
        <v>23</v>
      </c>
      <c r="V5" s="22" t="s">
        <v>23</v>
      </c>
      <c r="W5" s="22" t="s">
        <v>23</v>
      </c>
      <c r="X5" s="22" t="s">
        <v>23</v>
      </c>
      <c r="Y5" s="22" t="s">
        <v>23</v>
      </c>
      <c r="Z5" s="22" t="s">
        <v>23</v>
      </c>
      <c r="AA5" s="22" t="s">
        <v>23</v>
      </c>
      <c r="AB5" s="22" t="s">
        <v>23</v>
      </c>
      <c r="AC5" s="22" t="s">
        <v>23</v>
      </c>
      <c r="AD5" s="22" t="s">
        <v>23</v>
      </c>
      <c r="AE5" s="22" t="s">
        <v>23</v>
      </c>
      <c r="AF5" s="22" t="s">
        <v>23</v>
      </c>
      <c r="AH5" s="23" t="s">
        <v>33</v>
      </c>
    </row>
    <row r="6" spans="1:34" ht="17.399999999999999" x14ac:dyDescent="0.3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</row>
    <row r="7" spans="1:34" ht="17.399999999999999" x14ac:dyDescent="0.3">
      <c r="A7" s="11" t="s">
        <v>25</v>
      </c>
      <c r="C7" s="26" t="s">
        <v>53</v>
      </c>
      <c r="D7" s="12">
        <v>36526</v>
      </c>
      <c r="E7" s="12">
        <f t="shared" ref="E7:K7" si="0">D7+1</f>
        <v>36527</v>
      </c>
      <c r="F7" s="12">
        <f t="shared" si="0"/>
        <v>36528</v>
      </c>
      <c r="G7" s="12">
        <f t="shared" si="0"/>
        <v>36529</v>
      </c>
      <c r="H7" s="12">
        <f t="shared" si="0"/>
        <v>36530</v>
      </c>
      <c r="I7" s="12">
        <f t="shared" si="0"/>
        <v>36531</v>
      </c>
      <c r="J7" s="12">
        <f t="shared" si="0"/>
        <v>36532</v>
      </c>
      <c r="K7" s="12">
        <f t="shared" si="0"/>
        <v>36533</v>
      </c>
      <c r="L7" s="12">
        <f t="shared" ref="L7:U7" si="1">K7+1</f>
        <v>36534</v>
      </c>
      <c r="M7" s="12">
        <f t="shared" si="1"/>
        <v>36535</v>
      </c>
      <c r="N7" s="12">
        <f t="shared" si="1"/>
        <v>36536</v>
      </c>
      <c r="O7" s="12">
        <f t="shared" si="1"/>
        <v>36537</v>
      </c>
      <c r="P7" s="12">
        <f t="shared" si="1"/>
        <v>36538</v>
      </c>
      <c r="Q7" s="12">
        <f t="shared" si="1"/>
        <v>36539</v>
      </c>
      <c r="R7" s="12">
        <f t="shared" si="1"/>
        <v>36540</v>
      </c>
      <c r="S7" s="12">
        <f t="shared" si="1"/>
        <v>36541</v>
      </c>
      <c r="T7" s="12">
        <f t="shared" si="1"/>
        <v>36542</v>
      </c>
      <c r="U7" s="12">
        <f t="shared" si="1"/>
        <v>36543</v>
      </c>
      <c r="V7" s="12">
        <f t="shared" ref="V7:AC7" si="2">U7+1</f>
        <v>36544</v>
      </c>
      <c r="W7" s="12">
        <f t="shared" si="2"/>
        <v>36545</v>
      </c>
      <c r="X7" s="12">
        <f t="shared" si="2"/>
        <v>36546</v>
      </c>
      <c r="Y7" s="12">
        <f t="shared" si="2"/>
        <v>36547</v>
      </c>
      <c r="Z7" s="12">
        <f t="shared" si="2"/>
        <v>36548</v>
      </c>
      <c r="AA7" s="12">
        <f t="shared" si="2"/>
        <v>36549</v>
      </c>
      <c r="AB7" s="12">
        <f t="shared" si="2"/>
        <v>36550</v>
      </c>
      <c r="AC7" s="12">
        <f t="shared" si="2"/>
        <v>36551</v>
      </c>
      <c r="AD7" s="12">
        <f>AC7+1</f>
        <v>36552</v>
      </c>
      <c r="AE7" s="12">
        <f>AD7+1</f>
        <v>36553</v>
      </c>
      <c r="AF7" s="12">
        <f>AE7+1</f>
        <v>36554</v>
      </c>
      <c r="AG7" s="12">
        <v>36421</v>
      </c>
    </row>
    <row r="8" spans="1:34" ht="17.399999999999999" x14ac:dyDescent="0.3"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</row>
    <row r="9" spans="1:34" x14ac:dyDescent="0.25">
      <c r="A9" s="8" t="s">
        <v>21</v>
      </c>
    </row>
    <row r="10" spans="1:34" x14ac:dyDescent="0.25">
      <c r="A10">
        <v>982000</v>
      </c>
      <c r="C10" t="s">
        <v>54</v>
      </c>
      <c r="D10" s="29">
        <v>175000</v>
      </c>
      <c r="E10" s="29">
        <v>175000</v>
      </c>
      <c r="F10" s="29">
        <v>175000</v>
      </c>
      <c r="G10" s="29">
        <v>175000</v>
      </c>
      <c r="H10" s="29">
        <v>210000</v>
      </c>
      <c r="I10" s="29">
        <v>210000</v>
      </c>
      <c r="J10" s="29">
        <v>210000</v>
      </c>
      <c r="K10" s="29">
        <v>210000</v>
      </c>
      <c r="L10" s="29">
        <v>210000</v>
      </c>
      <c r="M10" s="29">
        <v>210000</v>
      </c>
      <c r="N10" s="29">
        <v>210000</v>
      </c>
      <c r="O10" s="29">
        <v>210000</v>
      </c>
      <c r="P10" s="29">
        <v>210000</v>
      </c>
      <c r="Q10" s="29">
        <v>210000</v>
      </c>
      <c r="R10" s="29">
        <v>210000</v>
      </c>
      <c r="S10" s="29">
        <v>210000</v>
      </c>
      <c r="T10" s="29">
        <v>210000</v>
      </c>
      <c r="U10" s="47">
        <v>150000</v>
      </c>
      <c r="V10" s="46">
        <v>150000</v>
      </c>
      <c r="W10" s="46">
        <v>150000</v>
      </c>
      <c r="X10" s="46">
        <v>150000</v>
      </c>
      <c r="Y10" s="46">
        <v>150000</v>
      </c>
      <c r="Z10" s="46">
        <v>150000</v>
      </c>
      <c r="AA10" s="46">
        <v>150000</v>
      </c>
      <c r="AB10" s="46">
        <v>150000</v>
      </c>
      <c r="AC10" s="46">
        <v>150000</v>
      </c>
      <c r="AD10" s="46">
        <v>150000</v>
      </c>
      <c r="AE10" s="46">
        <v>150000</v>
      </c>
      <c r="AF10" s="46">
        <v>150000</v>
      </c>
      <c r="AH10" s="30">
        <f t="shared" ref="AH10:AH15" si="3">SUM(D10:AG10)</f>
        <v>5230000</v>
      </c>
    </row>
    <row r="11" spans="1:34" x14ac:dyDescent="0.25">
      <c r="A11">
        <v>981258</v>
      </c>
      <c r="B11" t="s">
        <v>51</v>
      </c>
      <c r="C11" t="s">
        <v>74</v>
      </c>
      <c r="D11" s="46">
        <v>0</v>
      </c>
      <c r="E11" s="46">
        <v>0</v>
      </c>
      <c r="F11" s="46">
        <v>0</v>
      </c>
      <c r="G11" s="46">
        <v>0</v>
      </c>
      <c r="H11" s="46">
        <v>0</v>
      </c>
      <c r="I11" s="46">
        <v>0</v>
      </c>
      <c r="J11" s="46">
        <v>0</v>
      </c>
      <c r="K11" s="46">
        <v>0</v>
      </c>
      <c r="L11" s="46">
        <v>0</v>
      </c>
      <c r="M11" s="46">
        <v>0</v>
      </c>
      <c r="N11" s="46">
        <v>0</v>
      </c>
      <c r="O11" s="46">
        <v>0</v>
      </c>
      <c r="P11" s="46">
        <v>0</v>
      </c>
      <c r="Q11" s="46">
        <v>0</v>
      </c>
      <c r="R11" s="46">
        <v>0</v>
      </c>
      <c r="S11" s="46">
        <v>0</v>
      </c>
      <c r="T11" s="46">
        <v>0</v>
      </c>
      <c r="U11" s="46">
        <v>0</v>
      </c>
      <c r="V11" s="46">
        <v>0</v>
      </c>
      <c r="W11" s="46">
        <v>0</v>
      </c>
      <c r="X11" s="46">
        <v>0</v>
      </c>
      <c r="Y11" s="46">
        <v>0</v>
      </c>
      <c r="Z11" s="46">
        <v>0</v>
      </c>
      <c r="AA11" s="46">
        <v>0</v>
      </c>
      <c r="AB11" s="46">
        <v>0</v>
      </c>
      <c r="AC11" s="46">
        <v>0</v>
      </c>
      <c r="AD11" s="46">
        <v>0</v>
      </c>
      <c r="AE11" s="46">
        <v>0</v>
      </c>
      <c r="AF11" s="46">
        <v>0</v>
      </c>
      <c r="AH11" s="30">
        <f t="shared" si="3"/>
        <v>0</v>
      </c>
    </row>
    <row r="12" spans="1:34" x14ac:dyDescent="0.25">
      <c r="A12" s="45">
        <v>981195</v>
      </c>
      <c r="B12" t="s">
        <v>51</v>
      </c>
      <c r="C12" t="s">
        <v>75</v>
      </c>
      <c r="D12" s="46">
        <v>4000</v>
      </c>
      <c r="E12" s="46">
        <v>4000</v>
      </c>
      <c r="F12" s="46">
        <v>4000</v>
      </c>
      <c r="G12" s="46">
        <v>4000</v>
      </c>
      <c r="H12" s="46">
        <v>4000</v>
      </c>
      <c r="I12" s="46">
        <v>4000</v>
      </c>
      <c r="J12" s="46">
        <v>4000</v>
      </c>
      <c r="K12" s="46">
        <v>4000</v>
      </c>
      <c r="L12" s="46">
        <v>4000</v>
      </c>
      <c r="M12" s="46">
        <v>4000</v>
      </c>
      <c r="N12" s="46">
        <v>4000</v>
      </c>
      <c r="O12" s="46">
        <v>4000</v>
      </c>
      <c r="P12" s="46">
        <v>4000</v>
      </c>
      <c r="Q12" s="46">
        <v>4000</v>
      </c>
      <c r="R12" s="46">
        <v>4000</v>
      </c>
      <c r="S12" s="46">
        <v>4000</v>
      </c>
      <c r="T12" s="46">
        <v>4000</v>
      </c>
      <c r="U12" s="46">
        <v>4000</v>
      </c>
      <c r="V12" s="46">
        <v>4000</v>
      </c>
      <c r="W12" s="46">
        <v>4000</v>
      </c>
      <c r="X12" s="46">
        <v>4000</v>
      </c>
      <c r="Y12" s="46">
        <v>4000</v>
      </c>
      <c r="Z12" s="46">
        <v>4000</v>
      </c>
      <c r="AA12" s="46">
        <v>4000</v>
      </c>
      <c r="AB12" s="46">
        <v>4000</v>
      </c>
      <c r="AC12" s="46">
        <v>4000</v>
      </c>
      <c r="AD12" s="46">
        <v>4000</v>
      </c>
      <c r="AE12" s="46">
        <v>4000</v>
      </c>
      <c r="AF12" s="46">
        <v>4000</v>
      </c>
      <c r="AH12" s="30">
        <f t="shared" si="3"/>
        <v>116000</v>
      </c>
    </row>
    <row r="13" spans="1:34" x14ac:dyDescent="0.25">
      <c r="A13" s="2" t="s">
        <v>60</v>
      </c>
      <c r="B13" t="s">
        <v>64</v>
      </c>
      <c r="D13" s="29">
        <f t="shared" ref="D13:K13" si="4">+D32+D51+D52</f>
        <v>10800</v>
      </c>
      <c r="E13" s="29">
        <f t="shared" si="4"/>
        <v>10800</v>
      </c>
      <c r="F13" s="29">
        <f t="shared" si="4"/>
        <v>10800</v>
      </c>
      <c r="G13" s="29">
        <f t="shared" si="4"/>
        <v>10800</v>
      </c>
      <c r="H13" s="29">
        <f t="shared" si="4"/>
        <v>10800</v>
      </c>
      <c r="I13" s="29">
        <f t="shared" si="4"/>
        <v>10800</v>
      </c>
      <c r="J13" s="29">
        <f t="shared" si="4"/>
        <v>10800</v>
      </c>
      <c r="K13" s="29">
        <f t="shared" si="4"/>
        <v>10800</v>
      </c>
      <c r="L13" s="29">
        <f t="shared" ref="L13:U13" si="5">+L32+L51+L52</f>
        <v>10800</v>
      </c>
      <c r="M13" s="29">
        <f t="shared" si="5"/>
        <v>10800</v>
      </c>
      <c r="N13" s="29">
        <f t="shared" si="5"/>
        <v>10800</v>
      </c>
      <c r="O13" s="29">
        <f t="shared" si="5"/>
        <v>10800</v>
      </c>
      <c r="P13" s="29">
        <f t="shared" si="5"/>
        <v>10800</v>
      </c>
      <c r="Q13" s="29">
        <f t="shared" si="5"/>
        <v>10800</v>
      </c>
      <c r="R13" s="29">
        <f t="shared" si="5"/>
        <v>10800</v>
      </c>
      <c r="S13" s="29">
        <f t="shared" si="5"/>
        <v>10800</v>
      </c>
      <c r="T13" s="29">
        <f t="shared" si="5"/>
        <v>10800</v>
      </c>
      <c r="U13" s="29">
        <f t="shared" si="5"/>
        <v>10800</v>
      </c>
      <c r="V13" s="29">
        <f t="shared" ref="V13:AC13" si="6">+V32+V51+V52</f>
        <v>10800</v>
      </c>
      <c r="W13" s="29">
        <f t="shared" si="6"/>
        <v>10800</v>
      </c>
      <c r="X13" s="29">
        <f t="shared" si="6"/>
        <v>10800</v>
      </c>
      <c r="Y13" s="29">
        <f t="shared" si="6"/>
        <v>10800</v>
      </c>
      <c r="Z13" s="29">
        <f t="shared" si="6"/>
        <v>10800</v>
      </c>
      <c r="AA13" s="29">
        <f t="shared" si="6"/>
        <v>10800</v>
      </c>
      <c r="AB13" s="29">
        <f t="shared" si="6"/>
        <v>10800</v>
      </c>
      <c r="AC13" s="29">
        <f t="shared" si="6"/>
        <v>10800</v>
      </c>
      <c r="AD13" s="29">
        <f>+AD32+AD51+AD52</f>
        <v>10800</v>
      </c>
      <c r="AE13" s="29">
        <f>+AE32+AE51+AE52</f>
        <v>10800</v>
      </c>
      <c r="AF13" s="29">
        <f>+AF32+AF51+AF52</f>
        <v>10800</v>
      </c>
      <c r="AH13" s="30">
        <f t="shared" si="3"/>
        <v>313200</v>
      </c>
    </row>
    <row r="14" spans="1:34" x14ac:dyDescent="0.25">
      <c r="A14">
        <v>980073</v>
      </c>
      <c r="B14" t="s">
        <v>50</v>
      </c>
      <c r="D14" s="29">
        <f t="shared" ref="D14:K14" si="7">SUM(D59:D61)</f>
        <v>9000</v>
      </c>
      <c r="E14" s="29">
        <f t="shared" si="7"/>
        <v>9000</v>
      </c>
      <c r="F14" s="29">
        <f t="shared" si="7"/>
        <v>9000</v>
      </c>
      <c r="G14" s="29">
        <f t="shared" si="7"/>
        <v>9000</v>
      </c>
      <c r="H14" s="29">
        <f t="shared" si="7"/>
        <v>20000</v>
      </c>
      <c r="I14" s="29">
        <f t="shared" si="7"/>
        <v>20000</v>
      </c>
      <c r="J14" s="29">
        <f t="shared" si="7"/>
        <v>9000</v>
      </c>
      <c r="K14" s="29">
        <f t="shared" si="7"/>
        <v>9000</v>
      </c>
      <c r="L14" s="29">
        <f t="shared" ref="L14:U14" si="8">SUM(L59:L61)</f>
        <v>9000</v>
      </c>
      <c r="M14" s="29">
        <f t="shared" si="8"/>
        <v>9000</v>
      </c>
      <c r="N14" s="29">
        <f t="shared" si="8"/>
        <v>9000</v>
      </c>
      <c r="O14" s="29">
        <f t="shared" si="8"/>
        <v>9000</v>
      </c>
      <c r="P14" s="29">
        <f t="shared" si="8"/>
        <v>9000</v>
      </c>
      <c r="Q14" s="29">
        <f t="shared" si="8"/>
        <v>9000</v>
      </c>
      <c r="R14" s="29">
        <f t="shared" si="8"/>
        <v>9000</v>
      </c>
      <c r="S14" s="29">
        <f t="shared" si="8"/>
        <v>9000</v>
      </c>
      <c r="T14" s="29">
        <f t="shared" si="8"/>
        <v>9000</v>
      </c>
      <c r="U14" s="29">
        <f t="shared" si="8"/>
        <v>9000</v>
      </c>
      <c r="V14" s="29">
        <f t="shared" ref="V14:AC14" si="9">SUM(V59:V61)</f>
        <v>4500</v>
      </c>
      <c r="W14" s="29">
        <f t="shared" si="9"/>
        <v>4500</v>
      </c>
      <c r="X14" s="47">
        <f t="shared" si="9"/>
        <v>14000</v>
      </c>
      <c r="Y14" s="46">
        <f t="shared" si="9"/>
        <v>14000</v>
      </c>
      <c r="Z14" s="46">
        <f t="shared" si="9"/>
        <v>14000</v>
      </c>
      <c r="AA14" s="46">
        <f t="shared" si="9"/>
        <v>14000</v>
      </c>
      <c r="AB14" s="46">
        <f t="shared" si="9"/>
        <v>14000</v>
      </c>
      <c r="AC14" s="47">
        <f t="shared" si="9"/>
        <v>26000</v>
      </c>
      <c r="AD14" s="46">
        <f>SUM(AD59:AD61)</f>
        <v>26000</v>
      </c>
      <c r="AE14" s="46">
        <f>SUM(AE59:AE61)</f>
        <v>26000</v>
      </c>
      <c r="AF14" s="47">
        <f>SUM(AF59:AF61)</f>
        <v>41000</v>
      </c>
      <c r="AH14" s="30">
        <f t="shared" si="3"/>
        <v>382000</v>
      </c>
    </row>
    <row r="15" spans="1:34" x14ac:dyDescent="0.25">
      <c r="A15" s="13" t="s">
        <v>27</v>
      </c>
      <c r="D15" s="31">
        <f t="shared" ref="D15:K15" si="10">SUM(D10:D14)</f>
        <v>198800</v>
      </c>
      <c r="E15" s="31">
        <f t="shared" si="10"/>
        <v>198800</v>
      </c>
      <c r="F15" s="31">
        <f t="shared" si="10"/>
        <v>198800</v>
      </c>
      <c r="G15" s="31">
        <f t="shared" si="10"/>
        <v>198800</v>
      </c>
      <c r="H15" s="31">
        <f t="shared" si="10"/>
        <v>244800</v>
      </c>
      <c r="I15" s="31">
        <f t="shared" si="10"/>
        <v>244800</v>
      </c>
      <c r="J15" s="31">
        <f t="shared" si="10"/>
        <v>233800</v>
      </c>
      <c r="K15" s="31">
        <f t="shared" si="10"/>
        <v>233800</v>
      </c>
      <c r="L15" s="31">
        <f t="shared" ref="L15:X15" si="11">SUM(L10:L14)</f>
        <v>233800</v>
      </c>
      <c r="M15" s="31">
        <f t="shared" si="11"/>
        <v>233800</v>
      </c>
      <c r="N15" s="31">
        <f t="shared" si="11"/>
        <v>233800</v>
      </c>
      <c r="O15" s="31">
        <f t="shared" si="11"/>
        <v>233800</v>
      </c>
      <c r="P15" s="31">
        <f t="shared" si="11"/>
        <v>233800</v>
      </c>
      <c r="Q15" s="31">
        <f t="shared" si="11"/>
        <v>233800</v>
      </c>
      <c r="R15" s="31">
        <f t="shared" si="11"/>
        <v>233800</v>
      </c>
      <c r="S15" s="31">
        <f t="shared" si="11"/>
        <v>233800</v>
      </c>
      <c r="T15" s="31">
        <f t="shared" si="11"/>
        <v>233800</v>
      </c>
      <c r="U15" s="31">
        <f t="shared" si="11"/>
        <v>173800</v>
      </c>
      <c r="V15" s="31">
        <f t="shared" si="11"/>
        <v>169300</v>
      </c>
      <c r="W15" s="31">
        <f t="shared" si="11"/>
        <v>169300</v>
      </c>
      <c r="X15" s="31">
        <f t="shared" si="11"/>
        <v>178800</v>
      </c>
      <c r="Y15" s="31">
        <f t="shared" ref="Y15:AF15" si="12">SUM(Y10:Y14)</f>
        <v>178800</v>
      </c>
      <c r="Z15" s="31">
        <f t="shared" si="12"/>
        <v>178800</v>
      </c>
      <c r="AA15" s="31">
        <f t="shared" si="12"/>
        <v>178800</v>
      </c>
      <c r="AB15" s="31">
        <f t="shared" si="12"/>
        <v>178800</v>
      </c>
      <c r="AC15" s="31">
        <f t="shared" si="12"/>
        <v>190800</v>
      </c>
      <c r="AD15" s="31">
        <f t="shared" si="12"/>
        <v>190800</v>
      </c>
      <c r="AE15" s="31">
        <f t="shared" si="12"/>
        <v>190800</v>
      </c>
      <c r="AF15" s="31">
        <f t="shared" si="12"/>
        <v>205800</v>
      </c>
      <c r="AH15" s="32">
        <f t="shared" si="3"/>
        <v>6041200</v>
      </c>
    </row>
    <row r="16" spans="1:34" x14ac:dyDescent="0.25"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H16" s="30"/>
    </row>
    <row r="17" spans="1:35" x14ac:dyDescent="0.25">
      <c r="A17" s="8" t="s">
        <v>22</v>
      </c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H17" s="30"/>
    </row>
    <row r="18" spans="1:35" x14ac:dyDescent="0.25">
      <c r="A18" s="13" t="s">
        <v>28</v>
      </c>
      <c r="D18" s="31">
        <v>20000</v>
      </c>
      <c r="E18" s="31">
        <v>20000</v>
      </c>
      <c r="F18" s="31">
        <v>20000</v>
      </c>
      <c r="G18" s="31">
        <v>20000</v>
      </c>
      <c r="H18" s="31">
        <v>20000</v>
      </c>
      <c r="I18" s="31">
        <v>20000</v>
      </c>
      <c r="J18" s="31">
        <v>20000</v>
      </c>
      <c r="K18" s="31">
        <v>20000</v>
      </c>
      <c r="L18" s="31">
        <v>20000</v>
      </c>
      <c r="M18" s="31">
        <v>20000</v>
      </c>
      <c r="N18" s="31">
        <v>20000</v>
      </c>
      <c r="O18" s="31">
        <v>20000</v>
      </c>
      <c r="P18" s="31">
        <v>20000</v>
      </c>
      <c r="Q18" s="31">
        <v>20000</v>
      </c>
      <c r="R18" s="31">
        <v>20000</v>
      </c>
      <c r="S18" s="31">
        <v>20000</v>
      </c>
      <c r="T18" s="31">
        <v>20000</v>
      </c>
      <c r="U18" s="31">
        <v>20000</v>
      </c>
      <c r="V18" s="31">
        <v>20000</v>
      </c>
      <c r="W18" s="48">
        <v>0</v>
      </c>
      <c r="X18" s="48">
        <v>0</v>
      </c>
      <c r="Y18" s="48">
        <v>0</v>
      </c>
      <c r="Z18" s="48">
        <v>0</v>
      </c>
      <c r="AA18" s="48">
        <v>0</v>
      </c>
      <c r="AB18" s="48">
        <v>0</v>
      </c>
      <c r="AC18" s="48">
        <v>0</v>
      </c>
      <c r="AD18" s="48">
        <v>0</v>
      </c>
      <c r="AE18" s="48">
        <v>0</v>
      </c>
      <c r="AF18" s="48">
        <v>0</v>
      </c>
      <c r="AH18" s="32">
        <f>SUM(D18:AG18)</f>
        <v>380000</v>
      </c>
    </row>
    <row r="19" spans="1:35" x14ac:dyDescent="0.25">
      <c r="A19" s="1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H19" s="34"/>
    </row>
    <row r="20" spans="1:35" x14ac:dyDescent="0.25">
      <c r="A20" s="27" t="s">
        <v>61</v>
      </c>
      <c r="D20" s="31">
        <v>0</v>
      </c>
      <c r="E20" s="31">
        <v>0</v>
      </c>
      <c r="F20" s="31">
        <v>0</v>
      </c>
      <c r="G20" s="31">
        <v>0</v>
      </c>
      <c r="H20" s="31">
        <v>0</v>
      </c>
      <c r="I20" s="31">
        <v>0</v>
      </c>
      <c r="J20" s="31">
        <v>0</v>
      </c>
      <c r="K20" s="31">
        <v>0</v>
      </c>
      <c r="L20" s="31">
        <v>0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v>0</v>
      </c>
      <c r="S20" s="31">
        <v>0</v>
      </c>
      <c r="T20" s="31">
        <v>0</v>
      </c>
      <c r="U20" s="31">
        <v>0</v>
      </c>
      <c r="V20" s="31">
        <v>0</v>
      </c>
      <c r="W20" s="31">
        <v>0</v>
      </c>
      <c r="X20" s="31">
        <v>0</v>
      </c>
      <c r="Y20" s="31">
        <v>0</v>
      </c>
      <c r="Z20" s="31">
        <v>0</v>
      </c>
      <c r="AA20" s="31">
        <v>0</v>
      </c>
      <c r="AB20" s="31">
        <v>0</v>
      </c>
      <c r="AC20" s="31">
        <v>0</v>
      </c>
      <c r="AD20" s="31">
        <v>0</v>
      </c>
      <c r="AE20" s="31">
        <v>0</v>
      </c>
      <c r="AF20" s="31">
        <v>0</v>
      </c>
      <c r="AH20" s="32">
        <f>SUM(D20:AG20)</f>
        <v>0</v>
      </c>
    </row>
    <row r="21" spans="1:35" x14ac:dyDescent="0.25">
      <c r="A21" s="1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H21" s="34"/>
    </row>
    <row r="22" spans="1:35" x14ac:dyDescent="0.25">
      <c r="A22" s="2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H22" s="30"/>
    </row>
    <row r="23" spans="1:35" ht="21.6" thickBot="1" x14ac:dyDescent="0.45">
      <c r="A23" s="16" t="s">
        <v>26</v>
      </c>
      <c r="B23" s="17"/>
      <c r="C23" s="17"/>
      <c r="D23" s="35">
        <f t="shared" ref="D23:K23" si="13">D15+D18+D20</f>
        <v>218800</v>
      </c>
      <c r="E23" s="35">
        <f t="shared" si="13"/>
        <v>218800</v>
      </c>
      <c r="F23" s="35">
        <f t="shared" si="13"/>
        <v>218800</v>
      </c>
      <c r="G23" s="35">
        <f t="shared" si="13"/>
        <v>218800</v>
      </c>
      <c r="H23" s="35">
        <f t="shared" si="13"/>
        <v>264800</v>
      </c>
      <c r="I23" s="35">
        <f t="shared" si="13"/>
        <v>264800</v>
      </c>
      <c r="J23" s="35">
        <f t="shared" si="13"/>
        <v>253800</v>
      </c>
      <c r="K23" s="35">
        <f t="shared" si="13"/>
        <v>253800</v>
      </c>
      <c r="L23" s="35">
        <f t="shared" ref="L23:U23" si="14">L15+L18+L20</f>
        <v>253800</v>
      </c>
      <c r="M23" s="35">
        <f t="shared" si="14"/>
        <v>253800</v>
      </c>
      <c r="N23" s="35">
        <f t="shared" si="14"/>
        <v>253800</v>
      </c>
      <c r="O23" s="35">
        <f t="shared" si="14"/>
        <v>253800</v>
      </c>
      <c r="P23" s="35">
        <f t="shared" si="14"/>
        <v>253800</v>
      </c>
      <c r="Q23" s="35">
        <f t="shared" si="14"/>
        <v>253800</v>
      </c>
      <c r="R23" s="35">
        <f t="shared" si="14"/>
        <v>253800</v>
      </c>
      <c r="S23" s="35">
        <f t="shared" si="14"/>
        <v>253800</v>
      </c>
      <c r="T23" s="35">
        <f t="shared" si="14"/>
        <v>253800</v>
      </c>
      <c r="U23" s="35">
        <f t="shared" si="14"/>
        <v>193800</v>
      </c>
      <c r="V23" s="35">
        <f t="shared" ref="V23:AC23" si="15">V15+V18+V20</f>
        <v>189300</v>
      </c>
      <c r="W23" s="35">
        <f t="shared" si="15"/>
        <v>169300</v>
      </c>
      <c r="X23" s="35">
        <f t="shared" si="15"/>
        <v>178800</v>
      </c>
      <c r="Y23" s="35">
        <f t="shared" si="15"/>
        <v>178800</v>
      </c>
      <c r="Z23" s="35">
        <f t="shared" si="15"/>
        <v>178800</v>
      </c>
      <c r="AA23" s="35">
        <f t="shared" si="15"/>
        <v>178800</v>
      </c>
      <c r="AB23" s="35">
        <f t="shared" si="15"/>
        <v>178800</v>
      </c>
      <c r="AC23" s="35">
        <f t="shared" si="15"/>
        <v>190800</v>
      </c>
      <c r="AD23" s="35">
        <f>AD15+AD18+AD20</f>
        <v>190800</v>
      </c>
      <c r="AE23" s="35">
        <f>AE15+AE18+AE20</f>
        <v>190800</v>
      </c>
      <c r="AF23" s="35">
        <f>AF15+AF18+AF20</f>
        <v>205800</v>
      </c>
      <c r="AH23" s="36">
        <f>AH15+AH18</f>
        <v>6421200</v>
      </c>
    </row>
    <row r="24" spans="1:35" ht="13.8" thickTop="1" x14ac:dyDescent="0.25">
      <c r="A24" s="2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H24" s="30"/>
    </row>
    <row r="25" spans="1:35" x14ac:dyDescent="0.25">
      <c r="A25" s="15" t="s">
        <v>30</v>
      </c>
      <c r="B25" s="14"/>
      <c r="C25" s="14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H25" s="30"/>
    </row>
    <row r="26" spans="1:35" x14ac:dyDescent="0.25">
      <c r="A26" s="2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H26" s="30"/>
    </row>
    <row r="27" spans="1:35" x14ac:dyDescent="0.25">
      <c r="A27" s="1" t="s">
        <v>0</v>
      </c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H27" s="30"/>
    </row>
    <row r="28" spans="1:35" x14ac:dyDescent="0.25">
      <c r="A28" s="24" t="s">
        <v>36</v>
      </c>
      <c r="B28" t="s">
        <v>1</v>
      </c>
      <c r="C28" t="s">
        <v>39</v>
      </c>
      <c r="D28" s="29">
        <v>910</v>
      </c>
      <c r="E28" s="29">
        <v>910</v>
      </c>
      <c r="F28" s="29">
        <v>910</v>
      </c>
      <c r="G28" s="29">
        <v>910</v>
      </c>
      <c r="H28" s="29">
        <v>910</v>
      </c>
      <c r="I28" s="29">
        <v>910</v>
      </c>
      <c r="J28" s="29">
        <v>910</v>
      </c>
      <c r="K28" s="29">
        <v>910</v>
      </c>
      <c r="L28" s="29">
        <v>910</v>
      </c>
      <c r="M28" s="29">
        <v>910</v>
      </c>
      <c r="N28" s="29">
        <v>910</v>
      </c>
      <c r="O28" s="29">
        <v>910</v>
      </c>
      <c r="P28" s="29">
        <v>910</v>
      </c>
      <c r="Q28" s="29">
        <v>910</v>
      </c>
      <c r="R28" s="29">
        <v>910</v>
      </c>
      <c r="S28" s="29">
        <v>910</v>
      </c>
      <c r="T28" s="29">
        <v>910</v>
      </c>
      <c r="U28" s="29">
        <v>910</v>
      </c>
      <c r="V28" s="29">
        <v>910</v>
      </c>
      <c r="W28" s="29">
        <v>910</v>
      </c>
      <c r="X28" s="29">
        <v>910</v>
      </c>
      <c r="Y28" s="29">
        <v>910</v>
      </c>
      <c r="Z28" s="29">
        <v>910</v>
      </c>
      <c r="AA28" s="29">
        <v>910</v>
      </c>
      <c r="AB28" s="29">
        <v>910</v>
      </c>
      <c r="AC28" s="29">
        <v>910</v>
      </c>
      <c r="AD28" s="29">
        <v>910</v>
      </c>
      <c r="AE28" s="29">
        <v>910</v>
      </c>
      <c r="AF28" s="29">
        <v>910</v>
      </c>
      <c r="AH28" s="30">
        <f t="shared" ref="AH28:AH33" si="16">SUM(D28:AG28)</f>
        <v>26390</v>
      </c>
    </row>
    <row r="29" spans="1:35" x14ac:dyDescent="0.25">
      <c r="A29" s="2" t="s">
        <v>35</v>
      </c>
      <c r="B29" s="25" t="s">
        <v>45</v>
      </c>
      <c r="C29" s="25" t="s">
        <v>40</v>
      </c>
      <c r="D29" s="29">
        <f t="shared" ref="D29:AF29" si="17">4000+5000+2500+4000</f>
        <v>15500</v>
      </c>
      <c r="E29" s="29">
        <f t="shared" si="17"/>
        <v>15500</v>
      </c>
      <c r="F29" s="29">
        <f t="shared" si="17"/>
        <v>15500</v>
      </c>
      <c r="G29" s="29">
        <f t="shared" si="17"/>
        <v>15500</v>
      </c>
      <c r="H29" s="29">
        <f t="shared" si="17"/>
        <v>15500</v>
      </c>
      <c r="I29" s="29">
        <f t="shared" si="17"/>
        <v>15500</v>
      </c>
      <c r="J29" s="29">
        <f t="shared" si="17"/>
        <v>15500</v>
      </c>
      <c r="K29" s="29">
        <f t="shared" si="17"/>
        <v>15500</v>
      </c>
      <c r="L29" s="29">
        <f t="shared" si="17"/>
        <v>15500</v>
      </c>
      <c r="M29" s="29">
        <f t="shared" si="17"/>
        <v>15500</v>
      </c>
      <c r="N29" s="29">
        <f t="shared" si="17"/>
        <v>15500</v>
      </c>
      <c r="O29" s="29">
        <f t="shared" si="17"/>
        <v>15500</v>
      </c>
      <c r="P29" s="29">
        <f t="shared" si="17"/>
        <v>15500</v>
      </c>
      <c r="Q29" s="29">
        <f t="shared" si="17"/>
        <v>15500</v>
      </c>
      <c r="R29" s="29">
        <f t="shared" si="17"/>
        <v>15500</v>
      </c>
      <c r="S29" s="29">
        <f t="shared" si="17"/>
        <v>15500</v>
      </c>
      <c r="T29" s="29">
        <f t="shared" si="17"/>
        <v>15500</v>
      </c>
      <c r="U29" s="29">
        <f t="shared" si="17"/>
        <v>15500</v>
      </c>
      <c r="V29" s="29">
        <f t="shared" si="17"/>
        <v>15500</v>
      </c>
      <c r="W29" s="29">
        <f t="shared" si="17"/>
        <v>15500</v>
      </c>
      <c r="X29" s="29">
        <f t="shared" si="17"/>
        <v>15500</v>
      </c>
      <c r="Y29" s="29">
        <f t="shared" si="17"/>
        <v>15500</v>
      </c>
      <c r="Z29" s="29">
        <f t="shared" si="17"/>
        <v>15500</v>
      </c>
      <c r="AA29" s="29">
        <f t="shared" si="17"/>
        <v>15500</v>
      </c>
      <c r="AB29" s="29">
        <f t="shared" si="17"/>
        <v>15500</v>
      </c>
      <c r="AC29" s="29">
        <f t="shared" si="17"/>
        <v>15500</v>
      </c>
      <c r="AD29" s="29">
        <f t="shared" si="17"/>
        <v>15500</v>
      </c>
      <c r="AE29" s="29">
        <f t="shared" si="17"/>
        <v>15500</v>
      </c>
      <c r="AF29" s="29">
        <f t="shared" si="17"/>
        <v>15500</v>
      </c>
      <c r="AH29" s="30">
        <f t="shared" si="16"/>
        <v>449500</v>
      </c>
    </row>
    <row r="30" spans="1:35" x14ac:dyDescent="0.25">
      <c r="A30" s="2" t="s">
        <v>2</v>
      </c>
      <c r="B30" t="s">
        <v>3</v>
      </c>
      <c r="C30" t="s">
        <v>41</v>
      </c>
      <c r="D30" s="29">
        <v>10000</v>
      </c>
      <c r="E30" s="29">
        <v>10000</v>
      </c>
      <c r="F30" s="29">
        <v>10000</v>
      </c>
      <c r="G30" s="29">
        <v>10000</v>
      </c>
      <c r="H30" s="29">
        <v>10000</v>
      </c>
      <c r="I30" s="29">
        <v>10000</v>
      </c>
      <c r="J30" s="29">
        <v>10000</v>
      </c>
      <c r="K30" s="29">
        <v>10000</v>
      </c>
      <c r="L30" s="29">
        <v>10000</v>
      </c>
      <c r="M30" s="29">
        <v>10000</v>
      </c>
      <c r="N30" s="29">
        <v>10000</v>
      </c>
      <c r="O30" s="29">
        <v>10000</v>
      </c>
      <c r="P30" s="29">
        <v>10000</v>
      </c>
      <c r="Q30" s="29">
        <v>10000</v>
      </c>
      <c r="R30" s="29">
        <v>10000</v>
      </c>
      <c r="S30" s="29">
        <v>10000</v>
      </c>
      <c r="T30" s="29">
        <v>10000</v>
      </c>
      <c r="U30" s="29">
        <v>10000</v>
      </c>
      <c r="V30" s="29">
        <v>10000</v>
      </c>
      <c r="W30" s="29">
        <v>10000</v>
      </c>
      <c r="X30" s="29">
        <v>10000</v>
      </c>
      <c r="Y30" s="29">
        <v>10000</v>
      </c>
      <c r="Z30" s="29">
        <v>10000</v>
      </c>
      <c r="AA30" s="29">
        <v>10000</v>
      </c>
      <c r="AB30" s="29">
        <v>10000</v>
      </c>
      <c r="AC30" s="29">
        <v>10000</v>
      </c>
      <c r="AD30" s="29">
        <v>10000</v>
      </c>
      <c r="AE30" s="29">
        <v>10000</v>
      </c>
      <c r="AF30" s="29">
        <v>10000</v>
      </c>
      <c r="AH30" s="30">
        <f t="shared" si="16"/>
        <v>290000</v>
      </c>
    </row>
    <row r="31" spans="1:35" x14ac:dyDescent="0.25">
      <c r="A31" s="2" t="s">
        <v>4</v>
      </c>
      <c r="B31" t="s">
        <v>66</v>
      </c>
      <c r="D31" s="29">
        <v>250</v>
      </c>
      <c r="E31" s="29">
        <v>250</v>
      </c>
      <c r="F31" s="29">
        <v>250</v>
      </c>
      <c r="G31" s="29">
        <v>250</v>
      </c>
      <c r="H31" s="29">
        <v>250</v>
      </c>
      <c r="I31" s="29">
        <v>250</v>
      </c>
      <c r="J31" s="29">
        <v>250</v>
      </c>
      <c r="K31" s="29">
        <v>250</v>
      </c>
      <c r="L31" s="29">
        <v>250</v>
      </c>
      <c r="M31" s="29">
        <v>250</v>
      </c>
      <c r="N31" s="29">
        <v>250</v>
      </c>
      <c r="O31" s="29">
        <v>250</v>
      </c>
      <c r="P31" s="29">
        <v>250</v>
      </c>
      <c r="Q31" s="29">
        <v>250</v>
      </c>
      <c r="R31" s="29">
        <v>250</v>
      </c>
      <c r="S31" s="29">
        <v>250</v>
      </c>
      <c r="T31" s="29">
        <v>250</v>
      </c>
      <c r="U31" s="29">
        <v>250</v>
      </c>
      <c r="V31" s="29">
        <v>250</v>
      </c>
      <c r="W31" s="29">
        <v>250</v>
      </c>
      <c r="X31" s="29">
        <v>250</v>
      </c>
      <c r="Y31" s="29">
        <v>250</v>
      </c>
      <c r="Z31" s="29">
        <v>250</v>
      </c>
      <c r="AA31" s="29">
        <v>250</v>
      </c>
      <c r="AB31" s="29">
        <v>250</v>
      </c>
      <c r="AC31" s="29">
        <v>250</v>
      </c>
      <c r="AD31" s="29">
        <v>250</v>
      </c>
      <c r="AE31" s="29">
        <v>250</v>
      </c>
      <c r="AF31" s="29">
        <v>250</v>
      </c>
      <c r="AH31" s="30">
        <f t="shared" si="16"/>
        <v>7250</v>
      </c>
    </row>
    <row r="32" spans="1:35" x14ac:dyDescent="0.25">
      <c r="A32" s="2" t="s">
        <v>35</v>
      </c>
      <c r="B32" t="s">
        <v>55</v>
      </c>
      <c r="C32" t="s">
        <v>42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D32" s="38">
        <v>0</v>
      </c>
      <c r="AE32" s="38">
        <v>0</v>
      </c>
      <c r="AF32" s="38">
        <v>0</v>
      </c>
      <c r="AH32" s="30">
        <f t="shared" si="16"/>
        <v>0</v>
      </c>
    </row>
    <row r="33" spans="1:35" x14ac:dyDescent="0.25">
      <c r="A33" s="2"/>
      <c r="B33" s="13" t="s">
        <v>32</v>
      </c>
      <c r="C33" s="13"/>
      <c r="D33" s="31">
        <f t="shared" ref="D33:K33" si="18">SUM(D28:D32)</f>
        <v>26660</v>
      </c>
      <c r="E33" s="31">
        <f t="shared" si="18"/>
        <v>26660</v>
      </c>
      <c r="F33" s="31">
        <f t="shared" si="18"/>
        <v>26660</v>
      </c>
      <c r="G33" s="31">
        <f t="shared" si="18"/>
        <v>26660</v>
      </c>
      <c r="H33" s="31">
        <f t="shared" si="18"/>
        <v>26660</v>
      </c>
      <c r="I33" s="31">
        <f t="shared" si="18"/>
        <v>26660</v>
      </c>
      <c r="J33" s="31">
        <f t="shared" si="18"/>
        <v>26660</v>
      </c>
      <c r="K33" s="31">
        <f t="shared" si="18"/>
        <v>26660</v>
      </c>
      <c r="L33" s="31">
        <f t="shared" ref="L33:X33" si="19">SUM(L28:L32)</f>
        <v>26660</v>
      </c>
      <c r="M33" s="31">
        <f t="shared" si="19"/>
        <v>26660</v>
      </c>
      <c r="N33" s="31">
        <f t="shared" si="19"/>
        <v>26660</v>
      </c>
      <c r="O33" s="31">
        <f t="shared" si="19"/>
        <v>26660</v>
      </c>
      <c r="P33" s="31">
        <f t="shared" si="19"/>
        <v>26660</v>
      </c>
      <c r="Q33" s="31">
        <f t="shared" si="19"/>
        <v>26660</v>
      </c>
      <c r="R33" s="31">
        <f t="shared" si="19"/>
        <v>26660</v>
      </c>
      <c r="S33" s="31">
        <f t="shared" si="19"/>
        <v>26660</v>
      </c>
      <c r="T33" s="31">
        <f t="shared" si="19"/>
        <v>26660</v>
      </c>
      <c r="U33" s="31">
        <f t="shared" si="19"/>
        <v>26660</v>
      </c>
      <c r="V33" s="31">
        <f t="shared" si="19"/>
        <v>26660</v>
      </c>
      <c r="W33" s="31">
        <f t="shared" si="19"/>
        <v>26660</v>
      </c>
      <c r="X33" s="31">
        <f t="shared" si="19"/>
        <v>26660</v>
      </c>
      <c r="Y33" s="31">
        <f t="shared" ref="Y33:AF33" si="20">SUM(Y28:Y32)</f>
        <v>26660</v>
      </c>
      <c r="Z33" s="31">
        <f t="shared" si="20"/>
        <v>26660</v>
      </c>
      <c r="AA33" s="31">
        <f t="shared" si="20"/>
        <v>26660</v>
      </c>
      <c r="AB33" s="31">
        <f t="shared" si="20"/>
        <v>26660</v>
      </c>
      <c r="AC33" s="31">
        <f t="shared" si="20"/>
        <v>26660</v>
      </c>
      <c r="AD33" s="31">
        <f t="shared" si="20"/>
        <v>26660</v>
      </c>
      <c r="AE33" s="31">
        <f t="shared" si="20"/>
        <v>26660</v>
      </c>
      <c r="AF33" s="31">
        <f t="shared" si="20"/>
        <v>26660</v>
      </c>
      <c r="AH33" s="32">
        <f t="shared" si="16"/>
        <v>773140</v>
      </c>
    </row>
    <row r="34" spans="1:35" x14ac:dyDescent="0.25">
      <c r="A34" s="2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H34" s="30"/>
    </row>
    <row r="35" spans="1:35" x14ac:dyDescent="0.25">
      <c r="A35" s="2" t="s">
        <v>35</v>
      </c>
      <c r="B35" t="s">
        <v>67</v>
      </c>
      <c r="C35" s="2" t="s">
        <v>40</v>
      </c>
      <c r="D35" s="38">
        <f t="shared" ref="D35:K35" si="21">D23-D33-D56-D63-D69</f>
        <v>103000</v>
      </c>
      <c r="E35" s="38">
        <f t="shared" si="21"/>
        <v>103000</v>
      </c>
      <c r="F35" s="38">
        <f t="shared" si="21"/>
        <v>103000</v>
      </c>
      <c r="G35" s="38">
        <f t="shared" si="21"/>
        <v>103000</v>
      </c>
      <c r="H35" s="38">
        <f t="shared" si="21"/>
        <v>138000</v>
      </c>
      <c r="I35" s="38">
        <f t="shared" si="21"/>
        <v>138000</v>
      </c>
      <c r="J35" s="38">
        <f t="shared" si="21"/>
        <v>138000</v>
      </c>
      <c r="K35" s="38">
        <f t="shared" si="21"/>
        <v>138000</v>
      </c>
      <c r="L35" s="38">
        <f t="shared" ref="L35:U35" si="22">L23-L33-L56-L63-L69</f>
        <v>138000</v>
      </c>
      <c r="M35" s="38">
        <f t="shared" si="22"/>
        <v>138000</v>
      </c>
      <c r="N35" s="38">
        <f t="shared" si="22"/>
        <v>138000</v>
      </c>
      <c r="O35" s="38">
        <f t="shared" si="22"/>
        <v>138000</v>
      </c>
      <c r="P35" s="38">
        <f t="shared" si="22"/>
        <v>138000</v>
      </c>
      <c r="Q35" s="38">
        <f t="shared" si="22"/>
        <v>138000</v>
      </c>
      <c r="R35" s="38">
        <f t="shared" si="22"/>
        <v>138000</v>
      </c>
      <c r="S35" s="38">
        <f t="shared" si="22"/>
        <v>138000</v>
      </c>
      <c r="T35" s="38">
        <f t="shared" si="22"/>
        <v>138000</v>
      </c>
      <c r="U35" s="38">
        <f t="shared" si="22"/>
        <v>78000</v>
      </c>
      <c r="V35" s="38">
        <f t="shared" ref="V35:AC35" si="23">V23-V33-V56-V63-V69</f>
        <v>78000</v>
      </c>
      <c r="W35" s="38">
        <f t="shared" si="23"/>
        <v>58000</v>
      </c>
      <c r="X35" s="38">
        <f t="shared" si="23"/>
        <v>58000</v>
      </c>
      <c r="Y35" s="38">
        <f t="shared" si="23"/>
        <v>58000</v>
      </c>
      <c r="Z35" s="38">
        <f t="shared" si="23"/>
        <v>58000</v>
      </c>
      <c r="AA35" s="38">
        <f t="shared" si="23"/>
        <v>58000</v>
      </c>
      <c r="AB35" s="38">
        <f t="shared" si="23"/>
        <v>58000</v>
      </c>
      <c r="AC35" s="38">
        <f t="shared" si="23"/>
        <v>58000</v>
      </c>
      <c r="AD35" s="38">
        <f>AD23-AD33-AD56-AD63-AD69</f>
        <v>58000</v>
      </c>
      <c r="AE35" s="38">
        <f>AE23-AE33-AE56-AE63-AE69</f>
        <v>58000</v>
      </c>
      <c r="AF35" s="38">
        <f>AF23-AF33-AF56-AF63-AF69</f>
        <v>58000</v>
      </c>
      <c r="AH35" s="30">
        <f>SUM(D35:AG35)</f>
        <v>2942000</v>
      </c>
    </row>
    <row r="36" spans="1:35" x14ac:dyDescent="0.25">
      <c r="A36" s="2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H36" s="30"/>
    </row>
    <row r="37" spans="1:35" ht="15.6" x14ac:dyDescent="0.3">
      <c r="A37" s="3" t="s">
        <v>6</v>
      </c>
      <c r="B37" s="4"/>
      <c r="C37" s="4"/>
      <c r="D37" s="39">
        <f t="shared" ref="D37:K37" si="24">D33+D35</f>
        <v>129660</v>
      </c>
      <c r="E37" s="39">
        <f t="shared" si="24"/>
        <v>129660</v>
      </c>
      <c r="F37" s="39">
        <f t="shared" si="24"/>
        <v>129660</v>
      </c>
      <c r="G37" s="39">
        <f t="shared" si="24"/>
        <v>129660</v>
      </c>
      <c r="H37" s="39">
        <f t="shared" si="24"/>
        <v>164660</v>
      </c>
      <c r="I37" s="39">
        <f t="shared" si="24"/>
        <v>164660</v>
      </c>
      <c r="J37" s="39">
        <f t="shared" si="24"/>
        <v>164660</v>
      </c>
      <c r="K37" s="39">
        <f t="shared" si="24"/>
        <v>164660</v>
      </c>
      <c r="L37" s="39">
        <f t="shared" ref="L37:U37" si="25">L33+L35</f>
        <v>164660</v>
      </c>
      <c r="M37" s="39">
        <f t="shared" si="25"/>
        <v>164660</v>
      </c>
      <c r="N37" s="39">
        <f t="shared" si="25"/>
        <v>164660</v>
      </c>
      <c r="O37" s="39">
        <f t="shared" si="25"/>
        <v>164660</v>
      </c>
      <c r="P37" s="39">
        <f t="shared" si="25"/>
        <v>164660</v>
      </c>
      <c r="Q37" s="39">
        <f t="shared" si="25"/>
        <v>164660</v>
      </c>
      <c r="R37" s="39">
        <f t="shared" si="25"/>
        <v>164660</v>
      </c>
      <c r="S37" s="39">
        <f t="shared" si="25"/>
        <v>164660</v>
      </c>
      <c r="T37" s="39">
        <f t="shared" si="25"/>
        <v>164660</v>
      </c>
      <c r="U37" s="39">
        <f t="shared" si="25"/>
        <v>104660</v>
      </c>
      <c r="V37" s="39">
        <f t="shared" ref="V37:AC37" si="26">V33+V35</f>
        <v>104660</v>
      </c>
      <c r="W37" s="39">
        <f t="shared" si="26"/>
        <v>84660</v>
      </c>
      <c r="X37" s="39">
        <f t="shared" si="26"/>
        <v>84660</v>
      </c>
      <c r="Y37" s="39">
        <f t="shared" si="26"/>
        <v>84660</v>
      </c>
      <c r="Z37" s="39">
        <f t="shared" si="26"/>
        <v>84660</v>
      </c>
      <c r="AA37" s="39">
        <f t="shared" si="26"/>
        <v>84660</v>
      </c>
      <c r="AB37" s="39">
        <f t="shared" si="26"/>
        <v>84660</v>
      </c>
      <c r="AC37" s="39">
        <f t="shared" si="26"/>
        <v>84660</v>
      </c>
      <c r="AD37" s="39">
        <f>AD33+AD35</f>
        <v>84660</v>
      </c>
      <c r="AE37" s="39">
        <f>AE33+AE35</f>
        <v>84660</v>
      </c>
      <c r="AF37" s="39">
        <f>AF33+AF35</f>
        <v>84660</v>
      </c>
      <c r="AH37" s="30">
        <f>SUM(D37:AG37)</f>
        <v>3715140</v>
      </c>
    </row>
    <row r="38" spans="1:35" x14ac:dyDescent="0.25">
      <c r="A38" s="2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H38" s="30"/>
    </row>
    <row r="39" spans="1:35" x14ac:dyDescent="0.25">
      <c r="A39" s="1" t="s">
        <v>7</v>
      </c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H39" s="30"/>
    </row>
    <row r="40" spans="1:35" x14ac:dyDescent="0.25">
      <c r="A40" s="24" t="s">
        <v>36</v>
      </c>
      <c r="B40" t="s">
        <v>8</v>
      </c>
      <c r="C40" t="s">
        <v>39</v>
      </c>
      <c r="D40" s="29">
        <v>90</v>
      </c>
      <c r="E40" s="29">
        <v>90</v>
      </c>
      <c r="F40" s="29">
        <v>90</v>
      </c>
      <c r="G40" s="29">
        <v>90</v>
      </c>
      <c r="H40" s="29">
        <v>90</v>
      </c>
      <c r="I40" s="29">
        <v>90</v>
      </c>
      <c r="J40" s="29">
        <v>90</v>
      </c>
      <c r="K40" s="29">
        <v>90</v>
      </c>
      <c r="L40" s="29">
        <v>90</v>
      </c>
      <c r="M40" s="29">
        <v>90</v>
      </c>
      <c r="N40" s="29">
        <v>90</v>
      </c>
      <c r="O40" s="29">
        <v>90</v>
      </c>
      <c r="P40" s="29">
        <v>90</v>
      </c>
      <c r="Q40" s="29">
        <v>90</v>
      </c>
      <c r="R40" s="29">
        <v>90</v>
      </c>
      <c r="S40" s="29">
        <v>90</v>
      </c>
      <c r="T40" s="29">
        <v>90</v>
      </c>
      <c r="U40" s="29">
        <v>90</v>
      </c>
      <c r="V40" s="29">
        <v>90</v>
      </c>
      <c r="W40" s="29">
        <v>90</v>
      </c>
      <c r="X40" s="29">
        <v>90</v>
      </c>
      <c r="Y40" s="29">
        <v>90</v>
      </c>
      <c r="Z40" s="29">
        <v>90</v>
      </c>
      <c r="AA40" s="29">
        <v>90</v>
      </c>
      <c r="AB40" s="29">
        <v>90</v>
      </c>
      <c r="AC40" s="29">
        <v>90</v>
      </c>
      <c r="AD40" s="29">
        <v>90</v>
      </c>
      <c r="AE40" s="29">
        <v>90</v>
      </c>
      <c r="AF40" s="29">
        <v>90</v>
      </c>
      <c r="AH40" s="30">
        <f>SUM(D40:AG40)</f>
        <v>2610</v>
      </c>
    </row>
    <row r="41" spans="1:35" x14ac:dyDescent="0.25">
      <c r="A41" s="2" t="s">
        <v>9</v>
      </c>
      <c r="C41" t="s">
        <v>46</v>
      </c>
      <c r="D41" s="29">
        <v>250</v>
      </c>
      <c r="E41" s="29">
        <v>250</v>
      </c>
      <c r="F41" s="29">
        <v>250</v>
      </c>
      <c r="G41" s="29">
        <v>250</v>
      </c>
      <c r="H41" s="29">
        <v>250</v>
      </c>
      <c r="I41" s="29">
        <v>250</v>
      </c>
      <c r="J41" s="29">
        <v>250</v>
      </c>
      <c r="K41" s="29">
        <v>250</v>
      </c>
      <c r="L41" s="29">
        <v>250</v>
      </c>
      <c r="M41" s="29">
        <v>250</v>
      </c>
      <c r="N41" s="29">
        <v>250</v>
      </c>
      <c r="O41" s="29">
        <v>250</v>
      </c>
      <c r="P41" s="29">
        <v>250</v>
      </c>
      <c r="Q41" s="29">
        <v>250</v>
      </c>
      <c r="R41" s="29">
        <v>250</v>
      </c>
      <c r="S41" s="29">
        <v>250</v>
      </c>
      <c r="T41" s="29">
        <v>250</v>
      </c>
      <c r="U41" s="29">
        <v>250</v>
      </c>
      <c r="V41" s="29">
        <v>250</v>
      </c>
      <c r="W41" s="29">
        <v>250</v>
      </c>
      <c r="X41" s="29">
        <v>250</v>
      </c>
      <c r="Y41" s="29">
        <v>250</v>
      </c>
      <c r="Z41" s="29">
        <v>250</v>
      </c>
      <c r="AA41" s="29">
        <v>250</v>
      </c>
      <c r="AB41" s="29">
        <v>250</v>
      </c>
      <c r="AC41" s="29">
        <v>250</v>
      </c>
      <c r="AD41" s="29">
        <v>250</v>
      </c>
      <c r="AE41" s="29">
        <v>250</v>
      </c>
      <c r="AF41" s="29">
        <v>250</v>
      </c>
      <c r="AH41" s="30">
        <f t="shared" ref="AH41:AH46" si="27">SUM(D41:AG41)</f>
        <v>7250</v>
      </c>
    </row>
    <row r="42" spans="1:35" x14ac:dyDescent="0.25">
      <c r="A42" s="2" t="s">
        <v>4</v>
      </c>
      <c r="B42" t="s">
        <v>68</v>
      </c>
      <c r="C42" t="s">
        <v>10</v>
      </c>
      <c r="D42" s="29">
        <v>21000</v>
      </c>
      <c r="E42" s="29">
        <v>21000</v>
      </c>
      <c r="F42" s="29">
        <v>21000</v>
      </c>
      <c r="G42" s="29">
        <v>21000</v>
      </c>
      <c r="H42" s="29">
        <v>21000</v>
      </c>
      <c r="I42" s="29">
        <v>21000</v>
      </c>
      <c r="J42" s="29">
        <v>21000</v>
      </c>
      <c r="K42" s="29">
        <v>21000</v>
      </c>
      <c r="L42" s="29">
        <v>21000</v>
      </c>
      <c r="M42" s="29">
        <v>21000</v>
      </c>
      <c r="N42" s="29">
        <v>21000</v>
      </c>
      <c r="O42" s="29">
        <v>21000</v>
      </c>
      <c r="P42" s="29">
        <v>21000</v>
      </c>
      <c r="Q42" s="29">
        <v>21000</v>
      </c>
      <c r="R42" s="29">
        <v>21000</v>
      </c>
      <c r="S42" s="29">
        <v>21000</v>
      </c>
      <c r="T42" s="29">
        <v>21000</v>
      </c>
      <c r="U42" s="29">
        <v>21000</v>
      </c>
      <c r="V42" s="29">
        <v>21000</v>
      </c>
      <c r="W42" s="29">
        <v>21000</v>
      </c>
      <c r="X42" s="29">
        <v>21000</v>
      </c>
      <c r="Y42" s="29">
        <v>21000</v>
      </c>
      <c r="Z42" s="29">
        <v>21000</v>
      </c>
      <c r="AA42" s="29">
        <v>21000</v>
      </c>
      <c r="AB42" s="29">
        <v>21000</v>
      </c>
      <c r="AC42" s="29">
        <v>21000</v>
      </c>
      <c r="AD42" s="29">
        <v>21000</v>
      </c>
      <c r="AE42" s="29">
        <v>21000</v>
      </c>
      <c r="AF42" s="29">
        <v>21000</v>
      </c>
      <c r="AH42" s="30">
        <f t="shared" si="27"/>
        <v>609000</v>
      </c>
    </row>
    <row r="43" spans="1:35" x14ac:dyDescent="0.25">
      <c r="A43" s="2" t="s">
        <v>62</v>
      </c>
      <c r="B43" t="s">
        <v>70</v>
      </c>
      <c r="C43" t="s">
        <v>10</v>
      </c>
      <c r="D43" s="29">
        <f t="shared" ref="D43:AF43" si="28">7000+2000</f>
        <v>9000</v>
      </c>
      <c r="E43" s="29">
        <f t="shared" si="28"/>
        <v>9000</v>
      </c>
      <c r="F43" s="29">
        <f t="shared" si="28"/>
        <v>9000</v>
      </c>
      <c r="G43" s="29">
        <f t="shared" si="28"/>
        <v>9000</v>
      </c>
      <c r="H43" s="29">
        <f t="shared" si="28"/>
        <v>9000</v>
      </c>
      <c r="I43" s="29">
        <f t="shared" si="28"/>
        <v>9000</v>
      </c>
      <c r="J43" s="29">
        <f t="shared" si="28"/>
        <v>9000</v>
      </c>
      <c r="K43" s="29">
        <f t="shared" si="28"/>
        <v>9000</v>
      </c>
      <c r="L43" s="29">
        <f t="shared" si="28"/>
        <v>9000</v>
      </c>
      <c r="M43" s="29">
        <f t="shared" si="28"/>
        <v>9000</v>
      </c>
      <c r="N43" s="29">
        <f t="shared" si="28"/>
        <v>9000</v>
      </c>
      <c r="O43" s="29">
        <f t="shared" si="28"/>
        <v>9000</v>
      </c>
      <c r="P43" s="29">
        <f t="shared" si="28"/>
        <v>9000</v>
      </c>
      <c r="Q43" s="29">
        <f t="shared" si="28"/>
        <v>9000</v>
      </c>
      <c r="R43" s="29">
        <f t="shared" si="28"/>
        <v>9000</v>
      </c>
      <c r="S43" s="29">
        <f t="shared" si="28"/>
        <v>9000</v>
      </c>
      <c r="T43" s="29">
        <f t="shared" si="28"/>
        <v>9000</v>
      </c>
      <c r="U43" s="29">
        <f t="shared" si="28"/>
        <v>9000</v>
      </c>
      <c r="V43" s="29">
        <f t="shared" si="28"/>
        <v>9000</v>
      </c>
      <c r="W43" s="29">
        <f t="shared" si="28"/>
        <v>9000</v>
      </c>
      <c r="X43" s="29">
        <f t="shared" si="28"/>
        <v>9000</v>
      </c>
      <c r="Y43" s="29">
        <f t="shared" si="28"/>
        <v>9000</v>
      </c>
      <c r="Z43" s="29">
        <f t="shared" si="28"/>
        <v>9000</v>
      </c>
      <c r="AA43" s="29">
        <f t="shared" si="28"/>
        <v>9000</v>
      </c>
      <c r="AB43" s="29">
        <f t="shared" si="28"/>
        <v>9000</v>
      </c>
      <c r="AC43" s="29">
        <f t="shared" si="28"/>
        <v>9000</v>
      </c>
      <c r="AD43" s="29">
        <f t="shared" si="28"/>
        <v>9000</v>
      </c>
      <c r="AE43" s="29">
        <f t="shared" si="28"/>
        <v>9000</v>
      </c>
      <c r="AF43" s="29">
        <f t="shared" si="28"/>
        <v>9000</v>
      </c>
      <c r="AH43" s="30">
        <f t="shared" si="27"/>
        <v>261000</v>
      </c>
    </row>
    <row r="44" spans="1:35" x14ac:dyDescent="0.25">
      <c r="A44" s="2" t="s">
        <v>4</v>
      </c>
      <c r="B44" t="s">
        <v>69</v>
      </c>
      <c r="C44" t="s">
        <v>47</v>
      </c>
      <c r="D44" s="29">
        <v>7500</v>
      </c>
      <c r="E44" s="29">
        <v>7500</v>
      </c>
      <c r="F44" s="29">
        <v>7500</v>
      </c>
      <c r="G44" s="29">
        <v>7500</v>
      </c>
      <c r="H44" s="29">
        <v>7500</v>
      </c>
      <c r="I44" s="29">
        <v>7500</v>
      </c>
      <c r="J44" s="29">
        <v>7500</v>
      </c>
      <c r="K44" s="29">
        <v>7500</v>
      </c>
      <c r="L44" s="29">
        <v>7500</v>
      </c>
      <c r="M44" s="29">
        <v>7500</v>
      </c>
      <c r="N44" s="29">
        <v>7500</v>
      </c>
      <c r="O44" s="29">
        <v>7500</v>
      </c>
      <c r="P44" s="29">
        <v>7500</v>
      </c>
      <c r="Q44" s="29">
        <v>7500</v>
      </c>
      <c r="R44" s="29">
        <v>7500</v>
      </c>
      <c r="S44" s="29">
        <v>7500</v>
      </c>
      <c r="T44" s="29">
        <v>7500</v>
      </c>
      <c r="U44" s="29">
        <v>7500</v>
      </c>
      <c r="V44" s="29">
        <v>7500</v>
      </c>
      <c r="W44" s="29">
        <v>7500</v>
      </c>
      <c r="X44" s="29">
        <v>7500</v>
      </c>
      <c r="Y44" s="29">
        <v>7500</v>
      </c>
      <c r="Z44" s="29">
        <v>7500</v>
      </c>
      <c r="AA44" s="29">
        <v>7500</v>
      </c>
      <c r="AB44" s="29">
        <v>7500</v>
      </c>
      <c r="AC44" s="29">
        <v>7500</v>
      </c>
      <c r="AD44" s="29">
        <v>7500</v>
      </c>
      <c r="AE44" s="29">
        <v>7500</v>
      </c>
      <c r="AF44" s="29">
        <v>7500</v>
      </c>
      <c r="AH44" s="30">
        <f t="shared" si="27"/>
        <v>217500</v>
      </c>
    </row>
    <row r="45" spans="1:35" x14ac:dyDescent="0.25">
      <c r="A45" s="2" t="s">
        <v>62</v>
      </c>
      <c r="B45" t="s">
        <v>71</v>
      </c>
      <c r="C45" t="s">
        <v>47</v>
      </c>
      <c r="D45" s="29">
        <v>2000</v>
      </c>
      <c r="E45" s="29">
        <v>2000</v>
      </c>
      <c r="F45" s="29">
        <v>2000</v>
      </c>
      <c r="G45" s="29">
        <v>2000</v>
      </c>
      <c r="H45" s="29">
        <v>2000</v>
      </c>
      <c r="I45" s="29">
        <v>2000</v>
      </c>
      <c r="J45" s="29">
        <v>2000</v>
      </c>
      <c r="K45" s="29">
        <v>2000</v>
      </c>
      <c r="L45" s="29">
        <v>2000</v>
      </c>
      <c r="M45" s="29">
        <v>2000</v>
      </c>
      <c r="N45" s="29">
        <v>2000</v>
      </c>
      <c r="O45" s="29">
        <v>2000</v>
      </c>
      <c r="P45" s="29">
        <v>2000</v>
      </c>
      <c r="Q45" s="29">
        <v>2000</v>
      </c>
      <c r="R45" s="29">
        <v>2000</v>
      </c>
      <c r="S45" s="29">
        <v>2000</v>
      </c>
      <c r="T45" s="29">
        <v>2000</v>
      </c>
      <c r="U45" s="29">
        <v>2000</v>
      </c>
      <c r="V45" s="29">
        <v>2000</v>
      </c>
      <c r="W45" s="29">
        <v>2000</v>
      </c>
      <c r="X45" s="29">
        <v>2000</v>
      </c>
      <c r="Y45" s="29">
        <v>2000</v>
      </c>
      <c r="Z45" s="29">
        <v>2000</v>
      </c>
      <c r="AA45" s="29">
        <v>2000</v>
      </c>
      <c r="AB45" s="29">
        <v>2000</v>
      </c>
      <c r="AC45" s="29">
        <v>2000</v>
      </c>
      <c r="AD45" s="29">
        <v>2000</v>
      </c>
      <c r="AE45" s="29">
        <v>2000</v>
      </c>
      <c r="AF45" s="29">
        <v>2000</v>
      </c>
      <c r="AH45" s="30">
        <f t="shared" si="27"/>
        <v>58000</v>
      </c>
    </row>
    <row r="46" spans="1:35" x14ac:dyDescent="0.25">
      <c r="A46" s="2" t="s">
        <v>4</v>
      </c>
      <c r="B46" t="s">
        <v>11</v>
      </c>
      <c r="C46" t="s">
        <v>44</v>
      </c>
      <c r="D46" s="29">
        <v>500</v>
      </c>
      <c r="E46" s="29">
        <v>500</v>
      </c>
      <c r="F46" s="29">
        <v>500</v>
      </c>
      <c r="G46" s="29">
        <v>500</v>
      </c>
      <c r="H46" s="29">
        <v>500</v>
      </c>
      <c r="I46" s="29">
        <v>500</v>
      </c>
      <c r="J46" s="29">
        <v>500</v>
      </c>
      <c r="K46" s="29">
        <v>500</v>
      </c>
      <c r="L46" s="29">
        <v>500</v>
      </c>
      <c r="M46" s="29">
        <v>500</v>
      </c>
      <c r="N46" s="29">
        <v>500</v>
      </c>
      <c r="O46" s="29">
        <v>500</v>
      </c>
      <c r="P46" s="29">
        <v>500</v>
      </c>
      <c r="Q46" s="29">
        <v>500</v>
      </c>
      <c r="R46" s="29">
        <v>500</v>
      </c>
      <c r="S46" s="29">
        <v>500</v>
      </c>
      <c r="T46" s="29">
        <v>500</v>
      </c>
      <c r="U46" s="29">
        <v>500</v>
      </c>
      <c r="V46" s="29">
        <v>500</v>
      </c>
      <c r="W46" s="29">
        <v>500</v>
      </c>
      <c r="X46" s="29">
        <v>500</v>
      </c>
      <c r="Y46" s="29">
        <v>500</v>
      </c>
      <c r="Z46" s="29">
        <v>500</v>
      </c>
      <c r="AA46" s="29">
        <v>500</v>
      </c>
      <c r="AB46" s="29">
        <v>500</v>
      </c>
      <c r="AC46" s="29">
        <v>500</v>
      </c>
      <c r="AD46" s="29">
        <v>500</v>
      </c>
      <c r="AE46" s="29">
        <v>500</v>
      </c>
      <c r="AF46" s="29">
        <v>500</v>
      </c>
      <c r="AH46" s="30">
        <f t="shared" si="27"/>
        <v>14500</v>
      </c>
    </row>
    <row r="47" spans="1:35" x14ac:dyDescent="0.25">
      <c r="A47" s="2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H47" s="30"/>
    </row>
    <row r="48" spans="1:35" x14ac:dyDescent="0.25">
      <c r="A48" s="1" t="s">
        <v>12</v>
      </c>
      <c r="D48" s="40">
        <f t="shared" ref="D48:K48" si="29">SUM(D40:D47)</f>
        <v>40340</v>
      </c>
      <c r="E48" s="40">
        <f t="shared" si="29"/>
        <v>40340</v>
      </c>
      <c r="F48" s="40">
        <f t="shared" si="29"/>
        <v>40340</v>
      </c>
      <c r="G48" s="40">
        <f t="shared" si="29"/>
        <v>40340</v>
      </c>
      <c r="H48" s="40">
        <f t="shared" si="29"/>
        <v>40340</v>
      </c>
      <c r="I48" s="40">
        <f t="shared" si="29"/>
        <v>40340</v>
      </c>
      <c r="J48" s="40">
        <f t="shared" si="29"/>
        <v>40340</v>
      </c>
      <c r="K48" s="40">
        <f t="shared" si="29"/>
        <v>40340</v>
      </c>
      <c r="L48" s="40">
        <f t="shared" ref="L48:X48" si="30">SUM(L40:L47)</f>
        <v>40340</v>
      </c>
      <c r="M48" s="40">
        <f t="shared" si="30"/>
        <v>40340</v>
      </c>
      <c r="N48" s="40">
        <f t="shared" si="30"/>
        <v>40340</v>
      </c>
      <c r="O48" s="40">
        <f t="shared" si="30"/>
        <v>40340</v>
      </c>
      <c r="P48" s="40">
        <f t="shared" si="30"/>
        <v>40340</v>
      </c>
      <c r="Q48" s="40">
        <f t="shared" si="30"/>
        <v>40340</v>
      </c>
      <c r="R48" s="40">
        <f t="shared" si="30"/>
        <v>40340</v>
      </c>
      <c r="S48" s="40">
        <f t="shared" si="30"/>
        <v>40340</v>
      </c>
      <c r="T48" s="40">
        <f t="shared" si="30"/>
        <v>40340</v>
      </c>
      <c r="U48" s="40">
        <f t="shared" si="30"/>
        <v>40340</v>
      </c>
      <c r="V48" s="40">
        <f t="shared" si="30"/>
        <v>40340</v>
      </c>
      <c r="W48" s="40">
        <f t="shared" si="30"/>
        <v>40340</v>
      </c>
      <c r="X48" s="40">
        <f t="shared" si="30"/>
        <v>40340</v>
      </c>
      <c r="Y48" s="40">
        <f t="shared" ref="Y48:AF48" si="31">SUM(Y40:Y47)</f>
        <v>40340</v>
      </c>
      <c r="Z48" s="40">
        <f t="shared" si="31"/>
        <v>40340</v>
      </c>
      <c r="AA48" s="40">
        <f t="shared" si="31"/>
        <v>40340</v>
      </c>
      <c r="AB48" s="40">
        <f t="shared" si="31"/>
        <v>40340</v>
      </c>
      <c r="AC48" s="40">
        <f t="shared" si="31"/>
        <v>40340</v>
      </c>
      <c r="AD48" s="40">
        <f t="shared" si="31"/>
        <v>40340</v>
      </c>
      <c r="AE48" s="40">
        <f t="shared" si="31"/>
        <v>40340</v>
      </c>
      <c r="AF48" s="40">
        <f t="shared" si="31"/>
        <v>40340</v>
      </c>
      <c r="AH48" s="30">
        <f>SUM(D48:AG48)</f>
        <v>1169860</v>
      </c>
    </row>
    <row r="49" spans="1:35" x14ac:dyDescent="0.25">
      <c r="A49" s="1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H49" s="30"/>
    </row>
    <row r="50" spans="1:35" x14ac:dyDescent="0.25">
      <c r="A50" s="2" t="s">
        <v>13</v>
      </c>
      <c r="B50" t="s">
        <v>3</v>
      </c>
      <c r="C50" t="s">
        <v>43</v>
      </c>
      <c r="D50" s="29">
        <v>4000</v>
      </c>
      <c r="E50" s="29">
        <v>4000</v>
      </c>
      <c r="F50" s="29">
        <v>4000</v>
      </c>
      <c r="G50" s="29">
        <v>4000</v>
      </c>
      <c r="H50" s="29">
        <v>4000</v>
      </c>
      <c r="I50" s="29">
        <v>4000</v>
      </c>
      <c r="J50" s="29">
        <v>4000</v>
      </c>
      <c r="K50" s="29">
        <v>4000</v>
      </c>
      <c r="L50" s="29">
        <v>4000</v>
      </c>
      <c r="M50" s="29">
        <v>4000</v>
      </c>
      <c r="N50" s="29">
        <v>4000</v>
      </c>
      <c r="O50" s="29">
        <v>4000</v>
      </c>
      <c r="P50" s="29">
        <v>4000</v>
      </c>
      <c r="Q50" s="29">
        <v>4000</v>
      </c>
      <c r="R50" s="29">
        <v>4000</v>
      </c>
      <c r="S50" s="29">
        <v>4000</v>
      </c>
      <c r="T50" s="29">
        <v>4000</v>
      </c>
      <c r="U50" s="29">
        <v>4000</v>
      </c>
      <c r="V50" s="29">
        <v>4000</v>
      </c>
      <c r="W50" s="29">
        <v>4000</v>
      </c>
      <c r="X50" s="29">
        <v>4000</v>
      </c>
      <c r="Y50" s="29">
        <v>4000</v>
      </c>
      <c r="Z50" s="29">
        <v>4000</v>
      </c>
      <c r="AA50" s="29">
        <v>4000</v>
      </c>
      <c r="AB50" s="29">
        <v>4000</v>
      </c>
      <c r="AC50" s="29">
        <v>4000</v>
      </c>
      <c r="AD50" s="29">
        <v>4000</v>
      </c>
      <c r="AE50" s="29">
        <v>4000</v>
      </c>
      <c r="AF50" s="29">
        <v>4000</v>
      </c>
      <c r="AH50" s="30">
        <f>SUM(D50:AG50)</f>
        <v>116000</v>
      </c>
    </row>
    <row r="51" spans="1:35" x14ac:dyDescent="0.25">
      <c r="A51" s="2" t="s">
        <v>4</v>
      </c>
      <c r="B51" t="s">
        <v>5</v>
      </c>
      <c r="C51" t="s">
        <v>42</v>
      </c>
      <c r="D51" s="29">
        <v>8000</v>
      </c>
      <c r="E51" s="29">
        <v>8000</v>
      </c>
      <c r="F51" s="29">
        <v>8000</v>
      </c>
      <c r="G51" s="29">
        <v>8000</v>
      </c>
      <c r="H51" s="29">
        <v>8000</v>
      </c>
      <c r="I51" s="29">
        <v>8000</v>
      </c>
      <c r="J51" s="29">
        <v>8000</v>
      </c>
      <c r="K51" s="29">
        <v>8000</v>
      </c>
      <c r="L51" s="29">
        <v>8000</v>
      </c>
      <c r="M51" s="29">
        <v>8000</v>
      </c>
      <c r="N51" s="29">
        <v>8000</v>
      </c>
      <c r="O51" s="29">
        <v>8000</v>
      </c>
      <c r="P51" s="29">
        <v>8000</v>
      </c>
      <c r="Q51" s="29">
        <v>8000</v>
      </c>
      <c r="R51" s="29">
        <v>8000</v>
      </c>
      <c r="S51" s="29">
        <v>8000</v>
      </c>
      <c r="T51" s="29">
        <v>8000</v>
      </c>
      <c r="U51" s="29">
        <v>8000</v>
      </c>
      <c r="V51" s="29">
        <v>8000</v>
      </c>
      <c r="W51" s="29">
        <v>8000</v>
      </c>
      <c r="X51" s="29">
        <v>8000</v>
      </c>
      <c r="Y51" s="29">
        <v>8000</v>
      </c>
      <c r="Z51" s="29">
        <v>8000</v>
      </c>
      <c r="AA51" s="29">
        <v>8000</v>
      </c>
      <c r="AB51" s="29">
        <v>8000</v>
      </c>
      <c r="AC51" s="29">
        <v>8000</v>
      </c>
      <c r="AD51" s="29">
        <v>8000</v>
      </c>
      <c r="AE51" s="29">
        <v>8000</v>
      </c>
      <c r="AF51" s="29">
        <v>8000</v>
      </c>
      <c r="AH51" s="30">
        <f>SUM(D51:AG51)</f>
        <v>232000</v>
      </c>
    </row>
    <row r="52" spans="1:35" x14ac:dyDescent="0.25">
      <c r="A52" s="2" t="s">
        <v>14</v>
      </c>
      <c r="B52" t="s">
        <v>5</v>
      </c>
      <c r="C52" t="s">
        <v>63</v>
      </c>
      <c r="D52" s="29">
        <v>2800</v>
      </c>
      <c r="E52" s="29">
        <v>2800</v>
      </c>
      <c r="F52" s="29">
        <v>2800</v>
      </c>
      <c r="G52" s="29">
        <v>2800</v>
      </c>
      <c r="H52" s="29">
        <v>2800</v>
      </c>
      <c r="I52" s="29">
        <v>2800</v>
      </c>
      <c r="J52" s="29">
        <v>2800</v>
      </c>
      <c r="K52" s="29">
        <v>2800</v>
      </c>
      <c r="L52" s="29">
        <v>2800</v>
      </c>
      <c r="M52" s="29">
        <v>2800</v>
      </c>
      <c r="N52" s="29">
        <v>2800</v>
      </c>
      <c r="O52" s="29">
        <v>2800</v>
      </c>
      <c r="P52" s="29">
        <v>2800</v>
      </c>
      <c r="Q52" s="29">
        <v>2800</v>
      </c>
      <c r="R52" s="29">
        <v>2800</v>
      </c>
      <c r="S52" s="29">
        <v>2800</v>
      </c>
      <c r="T52" s="29">
        <v>2800</v>
      </c>
      <c r="U52" s="29">
        <v>2800</v>
      </c>
      <c r="V52" s="29">
        <v>2800</v>
      </c>
      <c r="W52" s="29">
        <v>2800</v>
      </c>
      <c r="X52" s="29">
        <v>2800</v>
      </c>
      <c r="Y52" s="29">
        <v>2800</v>
      </c>
      <c r="Z52" s="29">
        <v>2800</v>
      </c>
      <c r="AA52" s="29">
        <v>2800</v>
      </c>
      <c r="AB52" s="29">
        <v>2800</v>
      </c>
      <c r="AC52" s="29">
        <v>2800</v>
      </c>
      <c r="AD52" s="29">
        <v>2800</v>
      </c>
      <c r="AE52" s="29">
        <v>2800</v>
      </c>
      <c r="AF52" s="29">
        <v>2800</v>
      </c>
      <c r="AH52" s="30">
        <f>SUM(D52:AG52)</f>
        <v>81200</v>
      </c>
    </row>
    <row r="53" spans="1:35" x14ac:dyDescent="0.25">
      <c r="A53" s="2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H53" s="30"/>
    </row>
    <row r="54" spans="1:35" x14ac:dyDescent="0.25">
      <c r="A54" s="1" t="s">
        <v>15</v>
      </c>
      <c r="D54" s="40">
        <f t="shared" ref="D54:K54" si="32">SUM(D50:D53)</f>
        <v>14800</v>
      </c>
      <c r="E54" s="40">
        <f t="shared" si="32"/>
        <v>14800</v>
      </c>
      <c r="F54" s="40">
        <f t="shared" si="32"/>
        <v>14800</v>
      </c>
      <c r="G54" s="40">
        <f t="shared" si="32"/>
        <v>14800</v>
      </c>
      <c r="H54" s="40">
        <f t="shared" si="32"/>
        <v>14800</v>
      </c>
      <c r="I54" s="40">
        <f t="shared" si="32"/>
        <v>14800</v>
      </c>
      <c r="J54" s="40">
        <f t="shared" si="32"/>
        <v>14800</v>
      </c>
      <c r="K54" s="40">
        <f t="shared" si="32"/>
        <v>14800</v>
      </c>
      <c r="L54" s="40">
        <f t="shared" ref="L54:X54" si="33">SUM(L50:L53)</f>
        <v>14800</v>
      </c>
      <c r="M54" s="40">
        <f t="shared" si="33"/>
        <v>14800</v>
      </c>
      <c r="N54" s="40">
        <f t="shared" si="33"/>
        <v>14800</v>
      </c>
      <c r="O54" s="40">
        <f t="shared" si="33"/>
        <v>14800</v>
      </c>
      <c r="P54" s="40">
        <f t="shared" si="33"/>
        <v>14800</v>
      </c>
      <c r="Q54" s="40">
        <f t="shared" si="33"/>
        <v>14800</v>
      </c>
      <c r="R54" s="40">
        <f t="shared" si="33"/>
        <v>14800</v>
      </c>
      <c r="S54" s="40">
        <f t="shared" si="33"/>
        <v>14800</v>
      </c>
      <c r="T54" s="40">
        <f t="shared" si="33"/>
        <v>14800</v>
      </c>
      <c r="U54" s="40">
        <f t="shared" si="33"/>
        <v>14800</v>
      </c>
      <c r="V54" s="40">
        <f t="shared" si="33"/>
        <v>14800</v>
      </c>
      <c r="W54" s="40">
        <f t="shared" si="33"/>
        <v>14800</v>
      </c>
      <c r="X54" s="40">
        <f t="shared" si="33"/>
        <v>14800</v>
      </c>
      <c r="Y54" s="40">
        <f t="shared" ref="Y54:AF54" si="34">SUM(Y50:Y53)</f>
        <v>14800</v>
      </c>
      <c r="Z54" s="40">
        <f t="shared" si="34"/>
        <v>14800</v>
      </c>
      <c r="AA54" s="40">
        <f t="shared" si="34"/>
        <v>14800</v>
      </c>
      <c r="AB54" s="40">
        <f t="shared" si="34"/>
        <v>14800</v>
      </c>
      <c r="AC54" s="40">
        <f t="shared" si="34"/>
        <v>14800</v>
      </c>
      <c r="AD54" s="40">
        <f t="shared" si="34"/>
        <v>14800</v>
      </c>
      <c r="AE54" s="40">
        <f t="shared" si="34"/>
        <v>14800</v>
      </c>
      <c r="AF54" s="40">
        <f t="shared" si="34"/>
        <v>14800</v>
      </c>
      <c r="AH54" s="30">
        <f>SUM(D54:AG54)</f>
        <v>429200</v>
      </c>
    </row>
    <row r="55" spans="1:35" x14ac:dyDescent="0.25">
      <c r="A55" s="2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H55" s="30"/>
    </row>
    <row r="56" spans="1:35" ht="15.6" x14ac:dyDescent="0.3">
      <c r="A56" s="3" t="s">
        <v>16</v>
      </c>
      <c r="B56" s="4"/>
      <c r="C56" s="4"/>
      <c r="D56" s="39">
        <f t="shared" ref="D56:K56" si="35">D48+D54</f>
        <v>55140</v>
      </c>
      <c r="E56" s="39">
        <f t="shared" si="35"/>
        <v>55140</v>
      </c>
      <c r="F56" s="39">
        <f t="shared" si="35"/>
        <v>55140</v>
      </c>
      <c r="G56" s="39">
        <f t="shared" si="35"/>
        <v>55140</v>
      </c>
      <c r="H56" s="39">
        <f t="shared" si="35"/>
        <v>55140</v>
      </c>
      <c r="I56" s="39">
        <f t="shared" si="35"/>
        <v>55140</v>
      </c>
      <c r="J56" s="39">
        <f t="shared" si="35"/>
        <v>55140</v>
      </c>
      <c r="K56" s="39">
        <f t="shared" si="35"/>
        <v>55140</v>
      </c>
      <c r="L56" s="39">
        <f t="shared" ref="L56:U56" si="36">L48+L54</f>
        <v>55140</v>
      </c>
      <c r="M56" s="39">
        <f t="shared" si="36"/>
        <v>55140</v>
      </c>
      <c r="N56" s="39">
        <f t="shared" si="36"/>
        <v>55140</v>
      </c>
      <c r="O56" s="39">
        <f t="shared" si="36"/>
        <v>55140</v>
      </c>
      <c r="P56" s="39">
        <f t="shared" si="36"/>
        <v>55140</v>
      </c>
      <c r="Q56" s="39">
        <f t="shared" si="36"/>
        <v>55140</v>
      </c>
      <c r="R56" s="39">
        <f t="shared" si="36"/>
        <v>55140</v>
      </c>
      <c r="S56" s="39">
        <f t="shared" si="36"/>
        <v>55140</v>
      </c>
      <c r="T56" s="39">
        <f t="shared" si="36"/>
        <v>55140</v>
      </c>
      <c r="U56" s="39">
        <f t="shared" si="36"/>
        <v>55140</v>
      </c>
      <c r="V56" s="39">
        <f t="shared" ref="V56:AC56" si="37">V48+V54</f>
        <v>55140</v>
      </c>
      <c r="W56" s="39">
        <f t="shared" si="37"/>
        <v>55140</v>
      </c>
      <c r="X56" s="39">
        <f t="shared" si="37"/>
        <v>55140</v>
      </c>
      <c r="Y56" s="39">
        <f t="shared" si="37"/>
        <v>55140</v>
      </c>
      <c r="Z56" s="39">
        <f t="shared" si="37"/>
        <v>55140</v>
      </c>
      <c r="AA56" s="39">
        <f t="shared" si="37"/>
        <v>55140</v>
      </c>
      <c r="AB56" s="39">
        <f t="shared" si="37"/>
        <v>55140</v>
      </c>
      <c r="AC56" s="39">
        <f t="shared" si="37"/>
        <v>55140</v>
      </c>
      <c r="AD56" s="39">
        <f>AD48+AD54</f>
        <v>55140</v>
      </c>
      <c r="AE56" s="39">
        <f>AE48+AE54</f>
        <v>55140</v>
      </c>
      <c r="AF56" s="39">
        <f>AF48+AF54</f>
        <v>55140</v>
      </c>
      <c r="AH56" s="30">
        <f>SUM(D56:AG56)</f>
        <v>1599060</v>
      </c>
    </row>
    <row r="57" spans="1:35" x14ac:dyDescent="0.25">
      <c r="A57" s="2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H57" s="30"/>
    </row>
    <row r="58" spans="1:35" x14ac:dyDescent="0.25">
      <c r="A58" s="1" t="s">
        <v>17</v>
      </c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H58" s="30"/>
    </row>
    <row r="59" spans="1:35" x14ac:dyDescent="0.25">
      <c r="A59" s="2" t="s">
        <v>35</v>
      </c>
      <c r="B59" t="s">
        <v>56</v>
      </c>
      <c r="D59" s="46">
        <v>2000</v>
      </c>
      <c r="E59" s="46">
        <v>2000</v>
      </c>
      <c r="F59" s="46">
        <v>2000</v>
      </c>
      <c r="G59" s="46">
        <v>2000</v>
      </c>
      <c r="H59" s="47">
        <v>4000</v>
      </c>
      <c r="I59" s="46">
        <v>4000</v>
      </c>
      <c r="J59" s="47">
        <v>2000</v>
      </c>
      <c r="K59" s="46">
        <v>2000</v>
      </c>
      <c r="L59" s="46">
        <v>2000</v>
      </c>
      <c r="M59" s="46">
        <v>2000</v>
      </c>
      <c r="N59" s="46">
        <v>2000</v>
      </c>
      <c r="O59" s="46">
        <v>2000</v>
      </c>
      <c r="P59" s="46">
        <v>2000</v>
      </c>
      <c r="Q59" s="46">
        <v>2000</v>
      </c>
      <c r="R59" s="46">
        <v>2000</v>
      </c>
      <c r="S59" s="46">
        <v>2000</v>
      </c>
      <c r="T59" s="46">
        <v>2000</v>
      </c>
      <c r="U59" s="46">
        <v>2000</v>
      </c>
      <c r="V59" s="47">
        <v>1000</v>
      </c>
      <c r="W59" s="46">
        <v>1000</v>
      </c>
      <c r="X59" s="47">
        <v>3500</v>
      </c>
      <c r="Y59" s="46">
        <v>3500</v>
      </c>
      <c r="Z59" s="46">
        <v>3500</v>
      </c>
      <c r="AA59" s="46">
        <v>3500</v>
      </c>
      <c r="AB59" s="46">
        <v>3500</v>
      </c>
      <c r="AC59" s="47">
        <v>6000</v>
      </c>
      <c r="AD59" s="47">
        <v>6000</v>
      </c>
      <c r="AE59" s="47">
        <v>6000</v>
      </c>
      <c r="AF59" s="47">
        <v>11000</v>
      </c>
      <c r="AH59" s="30">
        <f>SUM(D59:AG59)</f>
        <v>88500</v>
      </c>
    </row>
    <row r="60" spans="1:35" x14ac:dyDescent="0.25">
      <c r="A60" s="2" t="s">
        <v>35</v>
      </c>
      <c r="B60" t="s">
        <v>57</v>
      </c>
      <c r="D60" s="46">
        <v>7000</v>
      </c>
      <c r="E60" s="46">
        <v>7000</v>
      </c>
      <c r="F60" s="46">
        <v>7000</v>
      </c>
      <c r="G60" s="46">
        <v>7000</v>
      </c>
      <c r="H60" s="47">
        <v>16000</v>
      </c>
      <c r="I60" s="46">
        <v>16000</v>
      </c>
      <c r="J60" s="47">
        <v>7000</v>
      </c>
      <c r="K60" s="46">
        <v>7000</v>
      </c>
      <c r="L60" s="46">
        <v>7000</v>
      </c>
      <c r="M60" s="46">
        <v>7000</v>
      </c>
      <c r="N60" s="46">
        <v>7000</v>
      </c>
      <c r="O60" s="46">
        <v>7000</v>
      </c>
      <c r="P60" s="46">
        <v>7000</v>
      </c>
      <c r="Q60" s="46">
        <v>7000</v>
      </c>
      <c r="R60" s="46">
        <v>7000</v>
      </c>
      <c r="S60" s="46">
        <v>7000</v>
      </c>
      <c r="T60" s="46">
        <v>7000</v>
      </c>
      <c r="U60" s="46">
        <v>7000</v>
      </c>
      <c r="V60" s="47">
        <v>3500</v>
      </c>
      <c r="W60" s="46">
        <v>3500</v>
      </c>
      <c r="X60" s="47">
        <v>10500</v>
      </c>
      <c r="Y60" s="46">
        <v>10500</v>
      </c>
      <c r="Z60" s="46">
        <v>10500</v>
      </c>
      <c r="AA60" s="46">
        <v>10500</v>
      </c>
      <c r="AB60" s="46">
        <v>10500</v>
      </c>
      <c r="AC60" s="47">
        <v>20000</v>
      </c>
      <c r="AD60" s="47">
        <v>20000</v>
      </c>
      <c r="AE60" s="47">
        <v>20000</v>
      </c>
      <c r="AF60" s="47">
        <v>30000</v>
      </c>
      <c r="AH60" s="30">
        <f>SUM(D60:AG60)</f>
        <v>293500</v>
      </c>
    </row>
    <row r="61" spans="1:35" x14ac:dyDescent="0.25">
      <c r="A61" s="2" t="s">
        <v>35</v>
      </c>
      <c r="B61" t="s">
        <v>58</v>
      </c>
      <c r="D61" s="46">
        <v>0</v>
      </c>
      <c r="E61" s="46">
        <v>0</v>
      </c>
      <c r="F61" s="46">
        <v>0</v>
      </c>
      <c r="G61" s="46">
        <v>0</v>
      </c>
      <c r="H61" s="46">
        <v>0</v>
      </c>
      <c r="I61" s="46">
        <v>0</v>
      </c>
      <c r="J61" s="46">
        <v>0</v>
      </c>
      <c r="K61" s="46">
        <v>0</v>
      </c>
      <c r="L61" s="46">
        <v>0</v>
      </c>
      <c r="M61" s="46">
        <v>0</v>
      </c>
      <c r="N61" s="46">
        <v>0</v>
      </c>
      <c r="O61" s="46">
        <v>0</v>
      </c>
      <c r="P61" s="46">
        <v>0</v>
      </c>
      <c r="Q61" s="46">
        <v>0</v>
      </c>
      <c r="R61" s="46">
        <v>0</v>
      </c>
      <c r="S61" s="46">
        <v>0</v>
      </c>
      <c r="T61" s="46">
        <v>0</v>
      </c>
      <c r="U61" s="46">
        <v>0</v>
      </c>
      <c r="V61" s="46">
        <v>0</v>
      </c>
      <c r="W61" s="46">
        <v>0</v>
      </c>
      <c r="X61" s="46">
        <v>0</v>
      </c>
      <c r="Y61" s="46">
        <v>0</v>
      </c>
      <c r="Z61" s="46">
        <v>0</v>
      </c>
      <c r="AA61" s="46">
        <v>0</v>
      </c>
      <c r="AB61" s="46">
        <v>0</v>
      </c>
      <c r="AC61" s="46">
        <v>0</v>
      </c>
      <c r="AD61" s="46">
        <v>0</v>
      </c>
      <c r="AE61" s="46">
        <v>0</v>
      </c>
      <c r="AF61" s="46">
        <v>0</v>
      </c>
      <c r="AH61" s="30">
        <f>SUM(D61:AG61)</f>
        <v>0</v>
      </c>
    </row>
    <row r="62" spans="1:35" x14ac:dyDescent="0.25"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H62" s="30"/>
    </row>
    <row r="63" spans="1:35" ht="15.6" x14ac:dyDescent="0.3">
      <c r="A63" s="3" t="s">
        <v>18</v>
      </c>
      <c r="B63" s="5"/>
      <c r="C63" s="5"/>
      <c r="D63" s="39">
        <f t="shared" ref="D63:K63" si="38">SUM(D59:D62)</f>
        <v>9000</v>
      </c>
      <c r="E63" s="39">
        <f t="shared" si="38"/>
        <v>9000</v>
      </c>
      <c r="F63" s="39">
        <f t="shared" si="38"/>
        <v>9000</v>
      </c>
      <c r="G63" s="39">
        <f t="shared" si="38"/>
        <v>9000</v>
      </c>
      <c r="H63" s="39">
        <f t="shared" si="38"/>
        <v>20000</v>
      </c>
      <c r="I63" s="39">
        <f t="shared" si="38"/>
        <v>20000</v>
      </c>
      <c r="J63" s="39">
        <f t="shared" si="38"/>
        <v>9000</v>
      </c>
      <c r="K63" s="39">
        <f t="shared" si="38"/>
        <v>9000</v>
      </c>
      <c r="L63" s="39">
        <f t="shared" ref="L63:X63" si="39">SUM(L59:L62)</f>
        <v>9000</v>
      </c>
      <c r="M63" s="39">
        <f t="shared" si="39"/>
        <v>9000</v>
      </c>
      <c r="N63" s="39">
        <f t="shared" si="39"/>
        <v>9000</v>
      </c>
      <c r="O63" s="39">
        <f t="shared" si="39"/>
        <v>9000</v>
      </c>
      <c r="P63" s="39">
        <f t="shared" si="39"/>
        <v>9000</v>
      </c>
      <c r="Q63" s="39">
        <f t="shared" si="39"/>
        <v>9000</v>
      </c>
      <c r="R63" s="39">
        <f t="shared" si="39"/>
        <v>9000</v>
      </c>
      <c r="S63" s="39">
        <f t="shared" si="39"/>
        <v>9000</v>
      </c>
      <c r="T63" s="39">
        <f t="shared" si="39"/>
        <v>9000</v>
      </c>
      <c r="U63" s="39">
        <f t="shared" si="39"/>
        <v>9000</v>
      </c>
      <c r="V63" s="39">
        <f t="shared" si="39"/>
        <v>4500</v>
      </c>
      <c r="W63" s="39">
        <f t="shared" si="39"/>
        <v>4500</v>
      </c>
      <c r="X63" s="39">
        <f t="shared" si="39"/>
        <v>14000</v>
      </c>
      <c r="Y63" s="39">
        <f t="shared" ref="Y63:AF63" si="40">SUM(Y59:Y62)</f>
        <v>14000</v>
      </c>
      <c r="Z63" s="39">
        <f t="shared" si="40"/>
        <v>14000</v>
      </c>
      <c r="AA63" s="39">
        <f t="shared" si="40"/>
        <v>14000</v>
      </c>
      <c r="AB63" s="39">
        <f t="shared" si="40"/>
        <v>14000</v>
      </c>
      <c r="AC63" s="39">
        <f t="shared" si="40"/>
        <v>26000</v>
      </c>
      <c r="AD63" s="39">
        <f t="shared" si="40"/>
        <v>26000</v>
      </c>
      <c r="AE63" s="39">
        <f t="shared" si="40"/>
        <v>26000</v>
      </c>
      <c r="AF63" s="39">
        <f t="shared" si="40"/>
        <v>41000</v>
      </c>
      <c r="AH63" s="30">
        <f>SUM(D63:AG63)</f>
        <v>382000</v>
      </c>
    </row>
    <row r="64" spans="1:35" x14ac:dyDescent="0.25">
      <c r="A64" s="2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H64" s="30"/>
    </row>
    <row r="65" spans="1:34" x14ac:dyDescent="0.25">
      <c r="A65" s="1" t="s">
        <v>19</v>
      </c>
      <c r="B65" s="6"/>
      <c r="C65" s="6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H65" s="30"/>
    </row>
    <row r="66" spans="1:34" x14ac:dyDescent="0.25">
      <c r="A66" s="7" t="s">
        <v>37</v>
      </c>
      <c r="B66" s="6"/>
      <c r="C66" s="6" t="s">
        <v>49</v>
      </c>
      <c r="D66" s="29">
        <v>10000</v>
      </c>
      <c r="E66" s="29">
        <v>10000</v>
      </c>
      <c r="F66" s="29">
        <v>10000</v>
      </c>
      <c r="G66" s="29">
        <v>10000</v>
      </c>
      <c r="H66" s="29">
        <v>10000</v>
      </c>
      <c r="I66" s="29">
        <v>10000</v>
      </c>
      <c r="J66" s="29">
        <v>10000</v>
      </c>
      <c r="K66" s="29">
        <v>10000</v>
      </c>
      <c r="L66" s="29">
        <v>10000</v>
      </c>
      <c r="M66" s="29">
        <v>10000</v>
      </c>
      <c r="N66" s="29">
        <v>10000</v>
      </c>
      <c r="O66" s="29">
        <v>10000</v>
      </c>
      <c r="P66" s="29">
        <v>10000</v>
      </c>
      <c r="Q66" s="29">
        <v>10000</v>
      </c>
      <c r="R66" s="29">
        <v>10000</v>
      </c>
      <c r="S66" s="29">
        <v>10000</v>
      </c>
      <c r="T66" s="29">
        <v>10000</v>
      </c>
      <c r="U66" s="29">
        <v>10000</v>
      </c>
      <c r="V66" s="29">
        <v>10000</v>
      </c>
      <c r="W66" s="29">
        <v>10000</v>
      </c>
      <c r="X66" s="29">
        <v>10000</v>
      </c>
      <c r="Y66" s="29">
        <v>10000</v>
      </c>
      <c r="Z66" s="29">
        <v>10000</v>
      </c>
      <c r="AA66" s="29">
        <v>10000</v>
      </c>
      <c r="AB66" s="29">
        <v>10000</v>
      </c>
      <c r="AC66" s="29">
        <v>10000</v>
      </c>
      <c r="AD66" s="29">
        <v>10000</v>
      </c>
      <c r="AE66" s="29">
        <v>10000</v>
      </c>
      <c r="AF66" s="29">
        <v>10000</v>
      </c>
      <c r="AH66" s="30">
        <f>SUM(D66:AG66)</f>
        <v>290000</v>
      </c>
    </row>
    <row r="67" spans="1:34" x14ac:dyDescent="0.25">
      <c r="A67" s="7" t="s">
        <v>38</v>
      </c>
      <c r="B67" s="6"/>
      <c r="C67" s="6" t="s">
        <v>48</v>
      </c>
      <c r="D67" s="29">
        <f t="shared" ref="D67:AF67" si="41">21000-6000</f>
        <v>15000</v>
      </c>
      <c r="E67" s="29">
        <f t="shared" si="41"/>
        <v>15000</v>
      </c>
      <c r="F67" s="29">
        <f t="shared" si="41"/>
        <v>15000</v>
      </c>
      <c r="G67" s="29">
        <f t="shared" si="41"/>
        <v>15000</v>
      </c>
      <c r="H67" s="29">
        <f t="shared" si="41"/>
        <v>15000</v>
      </c>
      <c r="I67" s="29">
        <f t="shared" si="41"/>
        <v>15000</v>
      </c>
      <c r="J67" s="29">
        <f t="shared" si="41"/>
        <v>15000</v>
      </c>
      <c r="K67" s="29">
        <f t="shared" si="41"/>
        <v>15000</v>
      </c>
      <c r="L67" s="29">
        <f t="shared" si="41"/>
        <v>15000</v>
      </c>
      <c r="M67" s="29">
        <f t="shared" si="41"/>
        <v>15000</v>
      </c>
      <c r="N67" s="29">
        <f t="shared" si="41"/>
        <v>15000</v>
      </c>
      <c r="O67" s="29">
        <f t="shared" si="41"/>
        <v>15000</v>
      </c>
      <c r="P67" s="29">
        <f t="shared" si="41"/>
        <v>15000</v>
      </c>
      <c r="Q67" s="29">
        <f t="shared" si="41"/>
        <v>15000</v>
      </c>
      <c r="R67" s="29">
        <f t="shared" si="41"/>
        <v>15000</v>
      </c>
      <c r="S67" s="29">
        <f t="shared" si="41"/>
        <v>15000</v>
      </c>
      <c r="T67" s="29">
        <f t="shared" si="41"/>
        <v>15000</v>
      </c>
      <c r="U67" s="29">
        <f t="shared" si="41"/>
        <v>15000</v>
      </c>
      <c r="V67" s="29">
        <f t="shared" si="41"/>
        <v>15000</v>
      </c>
      <c r="W67" s="29">
        <f t="shared" si="41"/>
        <v>15000</v>
      </c>
      <c r="X67" s="29">
        <f t="shared" si="41"/>
        <v>15000</v>
      </c>
      <c r="Y67" s="29">
        <f t="shared" si="41"/>
        <v>15000</v>
      </c>
      <c r="Z67" s="29">
        <f t="shared" si="41"/>
        <v>15000</v>
      </c>
      <c r="AA67" s="29">
        <f t="shared" si="41"/>
        <v>15000</v>
      </c>
      <c r="AB67" s="29">
        <f t="shared" si="41"/>
        <v>15000</v>
      </c>
      <c r="AC67" s="29">
        <f t="shared" si="41"/>
        <v>15000</v>
      </c>
      <c r="AD67" s="29">
        <f t="shared" si="41"/>
        <v>15000</v>
      </c>
      <c r="AE67" s="29">
        <f t="shared" si="41"/>
        <v>15000</v>
      </c>
      <c r="AF67" s="29">
        <f t="shared" si="41"/>
        <v>15000</v>
      </c>
      <c r="AH67" s="30">
        <f>SUM(D67:AG67)</f>
        <v>435000</v>
      </c>
    </row>
    <row r="68" spans="1:34" x14ac:dyDescent="0.25">
      <c r="A68" s="7"/>
      <c r="B68" s="6"/>
      <c r="C68" s="6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H68" s="30"/>
    </row>
    <row r="69" spans="1:34" ht="15.6" x14ac:dyDescent="0.3">
      <c r="A69" s="3" t="s">
        <v>20</v>
      </c>
      <c r="B69" s="5"/>
      <c r="C69" s="5"/>
      <c r="D69" s="39">
        <f t="shared" ref="D69:K69" si="42">SUM(D66:D68)</f>
        <v>25000</v>
      </c>
      <c r="E69" s="39">
        <f t="shared" si="42"/>
        <v>25000</v>
      </c>
      <c r="F69" s="39">
        <f t="shared" si="42"/>
        <v>25000</v>
      </c>
      <c r="G69" s="39">
        <f t="shared" si="42"/>
        <v>25000</v>
      </c>
      <c r="H69" s="39">
        <f t="shared" si="42"/>
        <v>25000</v>
      </c>
      <c r="I69" s="39">
        <f t="shared" si="42"/>
        <v>25000</v>
      </c>
      <c r="J69" s="39">
        <f t="shared" si="42"/>
        <v>25000</v>
      </c>
      <c r="K69" s="39">
        <f t="shared" si="42"/>
        <v>25000</v>
      </c>
      <c r="L69" s="39">
        <f t="shared" ref="L69:X69" si="43">SUM(L66:L68)</f>
        <v>25000</v>
      </c>
      <c r="M69" s="39">
        <f t="shared" si="43"/>
        <v>25000</v>
      </c>
      <c r="N69" s="39">
        <f t="shared" si="43"/>
        <v>25000</v>
      </c>
      <c r="O69" s="39">
        <f t="shared" si="43"/>
        <v>25000</v>
      </c>
      <c r="P69" s="39">
        <f t="shared" si="43"/>
        <v>25000</v>
      </c>
      <c r="Q69" s="39">
        <f t="shared" si="43"/>
        <v>25000</v>
      </c>
      <c r="R69" s="39">
        <f t="shared" si="43"/>
        <v>25000</v>
      </c>
      <c r="S69" s="39">
        <f t="shared" si="43"/>
        <v>25000</v>
      </c>
      <c r="T69" s="39">
        <f t="shared" si="43"/>
        <v>25000</v>
      </c>
      <c r="U69" s="39">
        <f t="shared" si="43"/>
        <v>25000</v>
      </c>
      <c r="V69" s="39">
        <f t="shared" si="43"/>
        <v>25000</v>
      </c>
      <c r="W69" s="39">
        <f t="shared" si="43"/>
        <v>25000</v>
      </c>
      <c r="X69" s="39">
        <f t="shared" si="43"/>
        <v>25000</v>
      </c>
      <c r="Y69" s="39">
        <f t="shared" ref="Y69:AF69" si="44">SUM(Y66:Y68)</f>
        <v>25000</v>
      </c>
      <c r="Z69" s="39">
        <f t="shared" si="44"/>
        <v>25000</v>
      </c>
      <c r="AA69" s="39">
        <f t="shared" si="44"/>
        <v>25000</v>
      </c>
      <c r="AB69" s="39">
        <f t="shared" si="44"/>
        <v>25000</v>
      </c>
      <c r="AC69" s="39">
        <f t="shared" si="44"/>
        <v>25000</v>
      </c>
      <c r="AD69" s="39">
        <f t="shared" si="44"/>
        <v>25000</v>
      </c>
      <c r="AE69" s="39">
        <f t="shared" si="44"/>
        <v>25000</v>
      </c>
      <c r="AF69" s="39">
        <f t="shared" si="44"/>
        <v>25000</v>
      </c>
      <c r="AH69" s="30">
        <f>SUM(D69:AG69)</f>
        <v>725000</v>
      </c>
    </row>
    <row r="70" spans="1:34" x14ac:dyDescent="0.25"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H70" s="30"/>
    </row>
    <row r="71" spans="1:34" ht="21.6" thickBot="1" x14ac:dyDescent="0.45">
      <c r="A71" s="16" t="s">
        <v>29</v>
      </c>
      <c r="B71" s="18"/>
      <c r="C71" s="18"/>
      <c r="D71" s="41">
        <f t="shared" ref="D71:K71" si="45">D69+D63+D56+D37</f>
        <v>218800</v>
      </c>
      <c r="E71" s="41">
        <f t="shared" si="45"/>
        <v>218800</v>
      </c>
      <c r="F71" s="41">
        <f t="shared" si="45"/>
        <v>218800</v>
      </c>
      <c r="G71" s="41">
        <f t="shared" si="45"/>
        <v>218800</v>
      </c>
      <c r="H71" s="41">
        <f t="shared" si="45"/>
        <v>264800</v>
      </c>
      <c r="I71" s="41">
        <f t="shared" si="45"/>
        <v>264800</v>
      </c>
      <c r="J71" s="41">
        <f t="shared" si="45"/>
        <v>253800</v>
      </c>
      <c r="K71" s="41">
        <f t="shared" si="45"/>
        <v>253800</v>
      </c>
      <c r="L71" s="41">
        <f t="shared" ref="L71:U71" si="46">L69+L63+L56+L37</f>
        <v>253800</v>
      </c>
      <c r="M71" s="41">
        <f t="shared" si="46"/>
        <v>253800</v>
      </c>
      <c r="N71" s="41">
        <f t="shared" si="46"/>
        <v>253800</v>
      </c>
      <c r="O71" s="41">
        <f t="shared" si="46"/>
        <v>253800</v>
      </c>
      <c r="P71" s="41">
        <f t="shared" si="46"/>
        <v>253800</v>
      </c>
      <c r="Q71" s="41">
        <f t="shared" si="46"/>
        <v>253800</v>
      </c>
      <c r="R71" s="41">
        <f t="shared" si="46"/>
        <v>253800</v>
      </c>
      <c r="S71" s="41">
        <f t="shared" si="46"/>
        <v>253800</v>
      </c>
      <c r="T71" s="41">
        <f t="shared" si="46"/>
        <v>253800</v>
      </c>
      <c r="U71" s="41">
        <f t="shared" si="46"/>
        <v>193800</v>
      </c>
      <c r="V71" s="41">
        <f t="shared" ref="V71:AC71" si="47">V69+V63+V56+V37</f>
        <v>189300</v>
      </c>
      <c r="W71" s="41">
        <f t="shared" si="47"/>
        <v>169300</v>
      </c>
      <c r="X71" s="41">
        <f t="shared" si="47"/>
        <v>178800</v>
      </c>
      <c r="Y71" s="41">
        <f t="shared" si="47"/>
        <v>178800</v>
      </c>
      <c r="Z71" s="41">
        <f t="shared" si="47"/>
        <v>178800</v>
      </c>
      <c r="AA71" s="41">
        <f t="shared" si="47"/>
        <v>178800</v>
      </c>
      <c r="AB71" s="41">
        <f t="shared" si="47"/>
        <v>178800</v>
      </c>
      <c r="AC71" s="41">
        <f t="shared" si="47"/>
        <v>190800</v>
      </c>
      <c r="AD71" s="41">
        <f>AD69+AD63+AD56+AD37</f>
        <v>190800</v>
      </c>
      <c r="AE71" s="41">
        <f>AE69+AE63+AE56+AE37</f>
        <v>190800</v>
      </c>
      <c r="AF71" s="41">
        <f>AF69+AF63+AF56+AF37</f>
        <v>205800</v>
      </c>
      <c r="AH71" s="42">
        <f>SUM(D71:AG71)</f>
        <v>6421200</v>
      </c>
    </row>
    <row r="72" spans="1:34" ht="13.8" thickTop="1" x14ac:dyDescent="0.25"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H72" s="30"/>
    </row>
    <row r="73" spans="1:34" ht="13.8" thickBot="1" x14ac:dyDescent="0.3">
      <c r="A73" s="19" t="s">
        <v>31</v>
      </c>
      <c r="B73" s="20"/>
      <c r="C73" s="20"/>
      <c r="D73" s="43">
        <f t="shared" ref="D73:K73" si="48">D71-D23</f>
        <v>0</v>
      </c>
      <c r="E73" s="43">
        <f t="shared" si="48"/>
        <v>0</v>
      </c>
      <c r="F73" s="43">
        <f t="shared" si="48"/>
        <v>0</v>
      </c>
      <c r="G73" s="43">
        <f t="shared" si="48"/>
        <v>0</v>
      </c>
      <c r="H73" s="43">
        <f t="shared" si="48"/>
        <v>0</v>
      </c>
      <c r="I73" s="43">
        <f t="shared" si="48"/>
        <v>0</v>
      </c>
      <c r="J73" s="43">
        <f t="shared" si="48"/>
        <v>0</v>
      </c>
      <c r="K73" s="43">
        <f t="shared" si="48"/>
        <v>0</v>
      </c>
      <c r="L73" s="43">
        <f t="shared" ref="L73:U73" si="49">L71-L23</f>
        <v>0</v>
      </c>
      <c r="M73" s="43">
        <f t="shared" si="49"/>
        <v>0</v>
      </c>
      <c r="N73" s="43">
        <f t="shared" si="49"/>
        <v>0</v>
      </c>
      <c r="O73" s="43">
        <f t="shared" si="49"/>
        <v>0</v>
      </c>
      <c r="P73" s="43">
        <f t="shared" si="49"/>
        <v>0</v>
      </c>
      <c r="Q73" s="43">
        <f t="shared" si="49"/>
        <v>0</v>
      </c>
      <c r="R73" s="43">
        <f t="shared" si="49"/>
        <v>0</v>
      </c>
      <c r="S73" s="43">
        <f t="shared" si="49"/>
        <v>0</v>
      </c>
      <c r="T73" s="43">
        <f t="shared" si="49"/>
        <v>0</v>
      </c>
      <c r="U73" s="43">
        <f t="shared" si="49"/>
        <v>0</v>
      </c>
      <c r="V73" s="43">
        <f t="shared" ref="V73:AC73" si="50">V71-V23</f>
        <v>0</v>
      </c>
      <c r="W73" s="43">
        <f t="shared" si="50"/>
        <v>0</v>
      </c>
      <c r="X73" s="43">
        <f t="shared" si="50"/>
        <v>0</v>
      </c>
      <c r="Y73" s="43">
        <f t="shared" si="50"/>
        <v>0</v>
      </c>
      <c r="Z73" s="43">
        <f t="shared" si="50"/>
        <v>0</v>
      </c>
      <c r="AA73" s="43">
        <f t="shared" si="50"/>
        <v>0</v>
      </c>
      <c r="AB73" s="43">
        <f t="shared" si="50"/>
        <v>0</v>
      </c>
      <c r="AC73" s="43">
        <f t="shared" si="50"/>
        <v>0</v>
      </c>
      <c r="AD73" s="43">
        <f>AD71-AD23</f>
        <v>0</v>
      </c>
      <c r="AE73" s="43">
        <f>AE71-AE23</f>
        <v>0</v>
      </c>
      <c r="AF73" s="43">
        <f>AF71-AF23</f>
        <v>0</v>
      </c>
      <c r="AH73" s="44">
        <f>SUM(D73:AG73)</f>
        <v>0</v>
      </c>
    </row>
    <row r="74" spans="1:34" ht="13.8" thickTop="1" x14ac:dyDescent="0.25"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H74" s="30"/>
    </row>
    <row r="75" spans="1:34" x14ac:dyDescent="0.25">
      <c r="A75" t="s">
        <v>59</v>
      </c>
      <c r="C75" s="28" t="s">
        <v>65</v>
      </c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H75" s="30"/>
    </row>
    <row r="76" spans="1:34" x14ac:dyDescent="0.25">
      <c r="A76" s="7" t="s">
        <v>37</v>
      </c>
      <c r="B76" t="s">
        <v>72</v>
      </c>
      <c r="C76">
        <v>6296</v>
      </c>
      <c r="D76" s="29">
        <v>10000</v>
      </c>
      <c r="E76" s="29">
        <v>10000</v>
      </c>
      <c r="F76" s="29">
        <v>10000</v>
      </c>
      <c r="G76" s="29">
        <v>10000</v>
      </c>
      <c r="H76" s="29">
        <v>10000</v>
      </c>
      <c r="I76" s="29">
        <v>10000</v>
      </c>
      <c r="J76" s="29">
        <v>10000</v>
      </c>
      <c r="K76" s="29">
        <v>10000</v>
      </c>
      <c r="L76" s="29">
        <v>10000</v>
      </c>
      <c r="M76" s="29">
        <v>10000</v>
      </c>
      <c r="N76" s="29">
        <v>10000</v>
      </c>
      <c r="O76" s="29">
        <v>10000</v>
      </c>
      <c r="P76" s="29">
        <v>10000</v>
      </c>
      <c r="Q76" s="29">
        <v>10000</v>
      </c>
      <c r="R76" s="29">
        <v>10000</v>
      </c>
      <c r="S76" s="29">
        <v>10000</v>
      </c>
      <c r="T76" s="29">
        <v>10000</v>
      </c>
      <c r="U76" s="29">
        <v>10000</v>
      </c>
      <c r="V76" s="29">
        <v>10000</v>
      </c>
      <c r="W76" s="29">
        <v>10000</v>
      </c>
      <c r="X76" s="29">
        <v>10000</v>
      </c>
      <c r="Y76" s="29">
        <v>10000</v>
      </c>
      <c r="Z76" s="29">
        <v>10000</v>
      </c>
      <c r="AA76" s="29">
        <v>10000</v>
      </c>
      <c r="AB76" s="29">
        <v>10000</v>
      </c>
      <c r="AC76" s="29">
        <v>10000</v>
      </c>
      <c r="AD76" s="29">
        <v>10000</v>
      </c>
      <c r="AE76" s="29">
        <v>10000</v>
      </c>
      <c r="AF76" s="29">
        <v>10000</v>
      </c>
      <c r="AH76" s="30"/>
    </row>
    <row r="77" spans="1:34" x14ac:dyDescent="0.25">
      <c r="A77" s="7" t="s">
        <v>38</v>
      </c>
      <c r="B77" t="s">
        <v>73</v>
      </c>
      <c r="C77">
        <v>6351</v>
      </c>
      <c r="D77" s="29">
        <v>5000</v>
      </c>
      <c r="E77" s="29">
        <v>5000</v>
      </c>
      <c r="F77" s="29">
        <v>5000</v>
      </c>
      <c r="G77" s="29">
        <v>5000</v>
      </c>
      <c r="H77" s="29">
        <v>5000</v>
      </c>
      <c r="I77" s="29">
        <v>5000</v>
      </c>
      <c r="J77" s="29">
        <v>5000</v>
      </c>
      <c r="K77" s="29">
        <v>5000</v>
      </c>
      <c r="L77" s="29">
        <v>5000</v>
      </c>
      <c r="M77" s="29">
        <v>5000</v>
      </c>
      <c r="N77" s="29">
        <v>5000</v>
      </c>
      <c r="O77" s="29">
        <v>5000</v>
      </c>
      <c r="P77" s="29">
        <v>5000</v>
      </c>
      <c r="Q77" s="29">
        <v>5000</v>
      </c>
      <c r="R77" s="29">
        <v>5000</v>
      </c>
      <c r="S77" s="29">
        <v>5000</v>
      </c>
      <c r="T77" s="29">
        <v>5000</v>
      </c>
      <c r="U77" s="29">
        <v>5000</v>
      </c>
      <c r="V77" s="29">
        <v>5000</v>
      </c>
      <c r="W77" s="29">
        <v>5000</v>
      </c>
      <c r="X77" s="29">
        <v>5000</v>
      </c>
      <c r="Y77" s="29">
        <v>5000</v>
      </c>
      <c r="Z77" s="29">
        <v>5000</v>
      </c>
      <c r="AA77" s="29">
        <v>5000</v>
      </c>
      <c r="AB77" s="29">
        <v>5000</v>
      </c>
      <c r="AC77" s="29">
        <v>5000</v>
      </c>
      <c r="AD77" s="29">
        <v>5000</v>
      </c>
      <c r="AE77" s="29">
        <v>5000</v>
      </c>
      <c r="AF77" s="29">
        <v>5000</v>
      </c>
      <c r="AH77" s="30"/>
    </row>
    <row r="78" spans="1:34" x14ac:dyDescent="0.25">
      <c r="A78" s="7" t="s">
        <v>38</v>
      </c>
      <c r="B78" t="s">
        <v>73</v>
      </c>
      <c r="C78">
        <v>6351</v>
      </c>
      <c r="D78" s="29">
        <v>10000</v>
      </c>
      <c r="E78" s="29">
        <v>10000</v>
      </c>
      <c r="F78" s="29">
        <v>10000</v>
      </c>
      <c r="G78" s="29">
        <v>10000</v>
      </c>
      <c r="H78" s="29">
        <v>10000</v>
      </c>
      <c r="I78" s="29">
        <v>10000</v>
      </c>
      <c r="J78" s="29">
        <v>10000</v>
      </c>
      <c r="K78" s="29">
        <v>10000</v>
      </c>
      <c r="L78" s="29">
        <v>10000</v>
      </c>
      <c r="M78" s="29">
        <v>10000</v>
      </c>
      <c r="N78" s="29">
        <v>10000</v>
      </c>
      <c r="O78" s="29">
        <v>10000</v>
      </c>
      <c r="P78" s="29">
        <v>10000</v>
      </c>
      <c r="Q78" s="29">
        <v>10000</v>
      </c>
      <c r="R78" s="29">
        <v>10000</v>
      </c>
      <c r="S78" s="29">
        <v>10000</v>
      </c>
      <c r="T78" s="29">
        <v>10000</v>
      </c>
      <c r="U78" s="29">
        <v>10000</v>
      </c>
      <c r="V78" s="29">
        <v>10000</v>
      </c>
      <c r="W78" s="29">
        <v>10000</v>
      </c>
      <c r="X78" s="29">
        <v>10000</v>
      </c>
      <c r="Y78" s="29">
        <v>10000</v>
      </c>
      <c r="Z78" s="29">
        <v>10000</v>
      </c>
      <c r="AA78" s="29">
        <v>10000</v>
      </c>
      <c r="AB78" s="29">
        <v>10000</v>
      </c>
      <c r="AC78" s="29">
        <v>10000</v>
      </c>
      <c r="AD78" s="29">
        <v>10000</v>
      </c>
      <c r="AE78" s="29">
        <v>10000</v>
      </c>
      <c r="AF78" s="29">
        <v>10000</v>
      </c>
      <c r="AH78" s="30"/>
    </row>
    <row r="79" spans="1:34" x14ac:dyDescent="0.25"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H79" s="30"/>
    </row>
    <row r="80" spans="1:34" x14ac:dyDescent="0.25"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H80" s="30"/>
    </row>
    <row r="81" spans="4:34" x14ac:dyDescent="0.25"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H81" s="30"/>
    </row>
    <row r="82" spans="4:34" x14ac:dyDescent="0.25"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H82" s="30"/>
    </row>
  </sheetData>
  <printOptions horizontalCentered="1" verticalCentered="1"/>
  <pageMargins left="0.5" right="0.5" top="0.25" bottom="0.25" header="0.5" footer="0.5"/>
  <pageSetup scale="66" orientation="portrait" verticalDpi="300" r:id="rId1"/>
  <headerFooter alignWithMargins="0"/>
  <rowBreaks count="2" manualBreakCount="2">
    <brk id="23" max="16383" man="1"/>
    <brk id="5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JAN 00</vt:lpstr>
      <vt:lpstr>'JAN 00'!Print_Area</vt:lpstr>
      <vt:lpstr>'JAN 00'!Print_Titles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Havlíček Jan</cp:lastModifiedBy>
  <cp:lastPrinted>2000-01-21T15:20:34Z</cp:lastPrinted>
  <dcterms:created xsi:type="dcterms:W3CDTF">1999-06-11T18:07:23Z</dcterms:created>
  <dcterms:modified xsi:type="dcterms:W3CDTF">2023-09-10T16:02:19Z</dcterms:modified>
</cp:coreProperties>
</file>