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600"/>
  </bookViews>
  <sheets>
    <sheet name="RSP_2001 UnbundledRRQ" sheetId="1" r:id="rId1"/>
  </sheets>
  <calcPr calcId="92512" iterate="1"/>
</workbook>
</file>

<file path=xl/calcChain.xml><?xml version="1.0" encoding="utf-8"?>
<calcChain xmlns="http://schemas.openxmlformats.org/spreadsheetml/2006/main">
  <c r="N14" i="1" l="1"/>
  <c r="N15" i="1"/>
  <c r="F16" i="1"/>
  <c r="G16" i="1"/>
  <c r="H16" i="1"/>
  <c r="J16" i="1"/>
  <c r="K16" i="1"/>
  <c r="M16" i="1"/>
  <c r="N16" i="1"/>
  <c r="N18" i="1"/>
  <c r="N19" i="1"/>
  <c r="N20" i="1"/>
  <c r="N21" i="1"/>
  <c r="N22" i="1"/>
  <c r="F24" i="1"/>
  <c r="G24" i="1"/>
  <c r="H24" i="1"/>
  <c r="I24" i="1"/>
  <c r="J24" i="1"/>
  <c r="K24" i="1"/>
  <c r="M24" i="1"/>
  <c r="N24" i="1"/>
  <c r="K26" i="1"/>
  <c r="N26" i="1"/>
  <c r="P26" i="1"/>
  <c r="N27" i="1"/>
  <c r="N28" i="1"/>
  <c r="N29" i="1"/>
  <c r="F31" i="1"/>
  <c r="G31" i="1"/>
  <c r="H31" i="1"/>
  <c r="J31" i="1"/>
  <c r="K31" i="1"/>
  <c r="M31" i="1"/>
  <c r="N31" i="1"/>
  <c r="N33" i="1"/>
  <c r="F35" i="1"/>
  <c r="G35" i="1"/>
  <c r="H35" i="1"/>
  <c r="J35" i="1"/>
  <c r="K35" i="1"/>
  <c r="M35" i="1"/>
  <c r="N35" i="1"/>
</calcChain>
</file>

<file path=xl/sharedStrings.xml><?xml version="1.0" encoding="utf-8"?>
<sst xmlns="http://schemas.openxmlformats.org/spreadsheetml/2006/main" count="64" uniqueCount="56">
  <si>
    <t>PACIFIC GAS AND ELECTRIC COMPANY</t>
  </si>
  <si>
    <t>ELECTRIC DEPARTMENT</t>
  </si>
  <si>
    <t>(in $000)</t>
  </si>
  <si>
    <t>Line</t>
  </si>
  <si>
    <t>NUCLEAR DECOMM.</t>
  </si>
  <si>
    <t>TRANSMISSION</t>
  </si>
  <si>
    <t>DISTRIBUTION</t>
  </si>
  <si>
    <t>PUBLIC PURPOSE PROGRAMS</t>
  </si>
  <si>
    <t>No.</t>
  </si>
  <si>
    <t>DESCRIPTION</t>
  </si>
  <si>
    <t>(A)</t>
  </si>
  <si>
    <t>(B)</t>
  </si>
  <si>
    <t>(C)</t>
  </si>
  <si>
    <t>(D)</t>
  </si>
  <si>
    <t>(E)</t>
  </si>
  <si>
    <t>(F)</t>
  </si>
  <si>
    <t>SOURCE</t>
  </si>
  <si>
    <t>1999 GRC:</t>
  </si>
  <si>
    <t>GRC Revenue Requirements</t>
  </si>
  <si>
    <t>1999 GRC D. 00-02-046</t>
  </si>
  <si>
    <t>Less:  Other Operating Revenues</t>
  </si>
  <si>
    <t>GRC Revenues Required from Customers</t>
  </si>
  <si>
    <t>Annual Earnings Assessment Proceeding (AEAP)</t>
  </si>
  <si>
    <t>CPUC Fee Revenues</t>
  </si>
  <si>
    <t>Transmission Revenue Balancing Account Adjustment (TRBAA)</t>
  </si>
  <si>
    <t>TOTAL RETAIL SALES REVENUE REQUIREMENTS</t>
  </si>
  <si>
    <t>[a]  As stated in PG&amp;E's supplementary response, dated June 19, 1998, to SCE's petition to modify D. 98-03-063, PG&amp;E proposes to</t>
  </si>
  <si>
    <t xml:space="preserve">     "move the AEAP shareholder incentive and any other funding currently in the public purpose revenues account that is not identified</t>
  </si>
  <si>
    <t xml:space="preserve">     in Section 381 or 382 of the Public Utilities Code to the distribution revenue requirement."</t>
  </si>
  <si>
    <t xml:space="preserve"> </t>
  </si>
  <si>
    <t>2000 Cost of Capital (COC)</t>
  </si>
  <si>
    <t>FERC Adopted Revenue Requirements (TO4)</t>
  </si>
  <si>
    <t>D. 0-06-040</t>
  </si>
  <si>
    <t>FERC Reliability Services Revenue Requirements</t>
  </si>
  <si>
    <t>CARE Shortfall Revenue</t>
  </si>
  <si>
    <t>Sub Total Revenue Requirements</t>
  </si>
  <si>
    <t>CARE Surcharge Revenue</t>
  </si>
  <si>
    <t>(G)</t>
  </si>
  <si>
    <t>2001 UNBUNDLED REVENUE REQUIREMENTS (a)</t>
  </si>
  <si>
    <t>TOTAL</t>
  </si>
  <si>
    <t>FERC Docket No. ER99-4323-000, effective April 1, 2000</t>
  </si>
  <si>
    <t>FERC Docket No. ER00-2360-000</t>
  </si>
  <si>
    <t>TOTAL REVENUE REQUIREMENTS FOR RATE DESIGN</t>
  </si>
  <si>
    <t>ON-GOING TRANSITION COSTS</t>
  </si>
  <si>
    <t xml:space="preserve">AEAP D.00-09-038 (Test Year 2000) </t>
  </si>
  <si>
    <t xml:space="preserve">On-going Transition Costs </t>
  </si>
  <si>
    <t>2001 Estimate</t>
  </si>
  <si>
    <t>Revenue at Present Rates (b)</t>
  </si>
  <si>
    <t>(a) Revenue Requirements for Rate Stabilization Plan (RSP) Application filing.</t>
  </si>
  <si>
    <t>(b) Revenues at current authorized rates times 2001 forecasted sales.</t>
  </si>
  <si>
    <t>UNRECOVERED COST OF SERVICES (UCS)</t>
  </si>
  <si>
    <t>UCS Revenue Requirement</t>
  </si>
  <si>
    <t>Revenue at Proposed Rates (= CARE Shortfall Revenues)</t>
  </si>
  <si>
    <t>(c)</t>
  </si>
  <si>
    <t>(c) The total distribution revenue requirement will include EVBA, HSM and SRA.</t>
  </si>
  <si>
    <t xml:space="preserve">              TABLE 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</si>
</sst>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_);[Red]\(#,##0.000\)"/>
    <numFmt numFmtId="165" formatCode="_(* #,##0_);_(* \(#,##0\);_(@_)"/>
  </numFmts>
  <fonts count="11" x14ac:knownFonts="1">
    <font>
      <sz val="10"/>
      <name val="Arial"/>
    </font>
    <font>
      <sz val="10"/>
      <name val="Arial"/>
    </font>
    <font>
      <sz val="7"/>
      <name val="Small Fonts"/>
    </font>
    <font>
      <b/>
      <sz val="8"/>
      <color indexed="12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Arial Narrow"/>
    </font>
    <font>
      <b/>
      <u/>
      <sz val="8"/>
      <name val="Arial Narrow"/>
    </font>
    <font>
      <u/>
      <sz val="8"/>
      <name val="Arial Narrow"/>
      <family val="2"/>
    </font>
    <font>
      <sz val="8"/>
      <color indexed="12"/>
      <name val="Arial Narrow"/>
      <family val="2"/>
    </font>
    <font>
      <vertAlign val="superscript"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56">
    <xf numFmtId="0" fontId="0" fillId="0" borderId="0" xfId="0"/>
    <xf numFmtId="0" fontId="4" fillId="0" borderId="0" xfId="0" applyFont="1"/>
    <xf numFmtId="38" fontId="4" fillId="0" borderId="0" xfId="0" applyNumberFormat="1" applyFont="1"/>
    <xf numFmtId="38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Continuous" wrapText="1"/>
    </xf>
    <xf numFmtId="0" fontId="7" fillId="0" borderId="0" xfId="0" applyFont="1" applyAlignment="1">
      <alignment horizontal="center" wrapText="1"/>
    </xf>
    <xf numFmtId="38" fontId="6" fillId="0" borderId="0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Continuous" vertical="center" wrapText="1"/>
    </xf>
    <xf numFmtId="0" fontId="8" fillId="0" borderId="0" xfId="0" applyFont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0" xfId="0" applyNumberFormat="1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horizontal="centerContinuous" vertical="center" wrapText="1"/>
    </xf>
    <xf numFmtId="165" fontId="4" fillId="0" borderId="0" xfId="0" applyNumberFormat="1" applyFont="1"/>
    <xf numFmtId="0" fontId="6" fillId="0" borderId="0" xfId="0" applyFont="1"/>
    <xf numFmtId="165" fontId="9" fillId="0" borderId="0" xfId="0" applyNumberFormat="1" applyFont="1"/>
    <xf numFmtId="165" fontId="10" fillId="0" borderId="0" xfId="0" applyNumberFormat="1" applyFont="1"/>
    <xf numFmtId="0" fontId="4" fillId="0" borderId="0" xfId="0" applyFont="1" applyFill="1"/>
    <xf numFmtId="165" fontId="4" fillId="0" borderId="2" xfId="0" applyNumberFormat="1" applyFont="1" applyBorder="1"/>
    <xf numFmtId="165" fontId="9" fillId="0" borderId="0" xfId="0" applyNumberFormat="1" applyFont="1" applyFill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 applyBorder="1"/>
    <xf numFmtId="0" fontId="8" fillId="0" borderId="0" xfId="0" applyFont="1" applyAlignment="1"/>
    <xf numFmtId="38" fontId="4" fillId="0" borderId="0" xfId="1" applyNumberFormat="1" applyFont="1" applyBorder="1"/>
    <xf numFmtId="164" fontId="4" fillId="0" borderId="0" xfId="0" applyNumberFormat="1" applyFont="1"/>
    <xf numFmtId="0" fontId="10" fillId="0" borderId="0" xfId="0" applyFont="1" applyAlignment="1"/>
    <xf numFmtId="38" fontId="4" fillId="0" borderId="0" xfId="0" applyNumberFormat="1" applyFont="1" applyAlignment="1"/>
    <xf numFmtId="0" fontId="5" fillId="0" borderId="0" xfId="0" applyFont="1" applyAlignment="1">
      <alignment horizontal="center" wrapText="1"/>
    </xf>
    <xf numFmtId="165" fontId="9" fillId="0" borderId="1" xfId="0" applyNumberFormat="1" applyFont="1" applyBorder="1"/>
    <xf numFmtId="165" fontId="9" fillId="0" borderId="1" xfId="0" applyNumberFormat="1" applyFont="1" applyFill="1" applyBorder="1"/>
    <xf numFmtId="165" fontId="4" fillId="0" borderId="1" xfId="0" applyNumberFormat="1" applyFont="1" applyBorder="1"/>
    <xf numFmtId="0" fontId="8" fillId="0" borderId="0" xfId="0" applyFont="1"/>
    <xf numFmtId="165" fontId="6" fillId="0" borderId="0" xfId="0" applyNumberFormat="1" applyFont="1" applyBorder="1"/>
    <xf numFmtId="0" fontId="4" fillId="0" borderId="1" xfId="0" applyFont="1" applyBorder="1" applyAlignment="1">
      <alignment horizontal="center" vertical="center" wrapText="1"/>
    </xf>
    <xf numFmtId="38" fontId="4" fillId="0" borderId="0" xfId="0" applyNumberFormat="1" applyFont="1" applyBorder="1"/>
    <xf numFmtId="38" fontId="4" fillId="0" borderId="0" xfId="0" applyNumberFormat="1" applyFont="1" applyBorder="1" applyAlignment="1">
      <alignment horizontal="center" vertical="center" wrapText="1"/>
    </xf>
    <xf numFmtId="165" fontId="9" fillId="0" borderId="0" xfId="0" applyNumberFormat="1" applyFont="1" applyBorder="1"/>
    <xf numFmtId="165" fontId="9" fillId="0" borderId="0" xfId="0" applyNumberFormat="1" applyFont="1" applyFill="1" applyBorder="1"/>
    <xf numFmtId="38" fontId="4" fillId="0" borderId="0" xfId="0" applyNumberFormat="1" applyFont="1" applyBorder="1" applyAlignment="1"/>
    <xf numFmtId="165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workbookViewId="0">
      <selection activeCell="A7" sqref="A7:P7"/>
    </sheetView>
  </sheetViews>
  <sheetFormatPr defaultColWidth="9.109375" defaultRowHeight="10.199999999999999" x14ac:dyDescent="0.2"/>
  <cols>
    <col min="1" max="1" width="3.88671875" style="7" customWidth="1"/>
    <col min="2" max="2" width="1.6640625" style="7" customWidth="1"/>
    <col min="3" max="3" width="1.6640625" style="1" customWidth="1"/>
    <col min="4" max="4" width="2.88671875" style="1" customWidth="1"/>
    <col min="5" max="5" width="34.88671875" style="1" customWidth="1"/>
    <col min="6" max="6" width="9.88671875" style="1" customWidth="1"/>
    <col min="7" max="7" width="11.44140625" style="2" customWidth="1"/>
    <col min="8" max="8" width="9.6640625" style="2" customWidth="1"/>
    <col min="9" max="9" width="1.6640625" style="2" customWidth="1"/>
    <col min="10" max="10" width="11.44140625" style="2" customWidth="1"/>
    <col min="11" max="11" width="10.33203125" style="2" customWidth="1"/>
    <col min="12" max="12" width="1.6640625" style="2" customWidth="1"/>
    <col min="13" max="13" width="9.6640625" style="48" customWidth="1"/>
    <col min="14" max="14" width="9.6640625" style="2" customWidth="1"/>
    <col min="15" max="15" width="1.6640625" style="2" customWidth="1"/>
    <col min="16" max="16" width="38.88671875" style="1" customWidth="1"/>
    <col min="17" max="17" width="1.6640625" style="1" customWidth="1"/>
    <col min="18" max="18" width="3.88671875" style="7" customWidth="1"/>
    <col min="19" max="16384" width="9.109375" style="1"/>
  </cols>
  <sheetData>
    <row r="1" spans="1:18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6" customHeight="1" x14ac:dyDescent="0.2">
      <c r="A2" s="1"/>
      <c r="B2" s="1"/>
      <c r="N2" s="3"/>
      <c r="O2" s="4"/>
      <c r="P2" s="4"/>
      <c r="R2" s="1"/>
    </row>
    <row r="3" spans="1:18" x14ac:dyDescent="0.2">
      <c r="A3" s="5" t="s">
        <v>0</v>
      </c>
      <c r="B3" s="5"/>
      <c r="C3" s="5"/>
      <c r="D3" s="4"/>
      <c r="E3" s="4"/>
      <c r="F3" s="4"/>
      <c r="G3" s="3"/>
      <c r="H3" s="3"/>
      <c r="I3" s="3"/>
      <c r="J3" s="3"/>
      <c r="K3" s="3"/>
      <c r="L3" s="3"/>
      <c r="M3" s="8"/>
      <c r="N3" s="3"/>
      <c r="O3" s="3"/>
      <c r="P3" s="5"/>
      <c r="Q3" s="4"/>
      <c r="R3" s="4"/>
    </row>
    <row r="4" spans="1:18" x14ac:dyDescent="0.2">
      <c r="A4" s="5" t="s">
        <v>1</v>
      </c>
      <c r="B4" s="5"/>
      <c r="C4" s="5"/>
      <c r="D4" s="4"/>
      <c r="E4" s="4"/>
      <c r="F4" s="4"/>
      <c r="G4" s="3"/>
      <c r="H4" s="3"/>
      <c r="I4" s="3"/>
      <c r="J4" s="3"/>
      <c r="K4" s="3"/>
      <c r="L4" s="3"/>
      <c r="M4" s="8"/>
      <c r="N4" s="3"/>
      <c r="O4" s="3"/>
      <c r="P4" s="5"/>
      <c r="Q4" s="4"/>
      <c r="R4" s="4"/>
    </row>
    <row r="5" spans="1:18" x14ac:dyDescent="0.2">
      <c r="A5" s="5" t="s">
        <v>38</v>
      </c>
      <c r="B5" s="5"/>
      <c r="C5" s="5"/>
      <c r="D5" s="4"/>
      <c r="E5" s="4"/>
      <c r="F5" s="4"/>
      <c r="G5" s="3"/>
      <c r="H5" s="3"/>
      <c r="I5" s="3"/>
      <c r="J5" s="3"/>
      <c r="K5" s="3"/>
      <c r="L5" s="3"/>
      <c r="M5" s="8"/>
      <c r="N5" s="3"/>
      <c r="O5" s="3"/>
      <c r="P5" s="5"/>
      <c r="Q5" s="4"/>
      <c r="R5" s="4"/>
    </row>
    <row r="6" spans="1:18" x14ac:dyDescent="0.2">
      <c r="A6" s="5" t="s">
        <v>2</v>
      </c>
      <c r="B6" s="5"/>
      <c r="C6" s="5"/>
      <c r="D6" s="4"/>
      <c r="E6" s="4"/>
      <c r="F6" s="4"/>
      <c r="G6" s="3"/>
      <c r="H6" s="3"/>
      <c r="I6" s="3"/>
      <c r="J6" s="3"/>
      <c r="K6" s="3"/>
      <c r="L6" s="3"/>
      <c r="M6" s="8"/>
      <c r="N6" s="3"/>
      <c r="O6" s="3"/>
      <c r="P6" s="5"/>
      <c r="Q6" s="4"/>
      <c r="R6" s="4"/>
    </row>
    <row r="7" spans="1:18" x14ac:dyDescent="0.2">
      <c r="A7" s="55" t="s">
        <v>55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R7" s="4"/>
    </row>
    <row r="8" spans="1:18" x14ac:dyDescent="0.2">
      <c r="C8" s="4"/>
      <c r="D8" s="4"/>
      <c r="E8" s="4"/>
      <c r="F8" s="4"/>
      <c r="G8" s="8"/>
      <c r="H8" s="8"/>
      <c r="I8" s="8"/>
      <c r="J8" s="8"/>
      <c r="K8" s="8"/>
      <c r="L8" s="8"/>
      <c r="M8" s="8"/>
      <c r="N8" s="8"/>
      <c r="O8" s="8"/>
    </row>
    <row r="9" spans="1:18" s="13" customFormat="1" ht="30.6" x14ac:dyDescent="0.2">
      <c r="A9" s="9" t="s">
        <v>3</v>
      </c>
      <c r="B9" s="9"/>
      <c r="C9" s="10"/>
      <c r="D9" s="11"/>
      <c r="E9" s="12"/>
      <c r="F9" s="14" t="s">
        <v>43</v>
      </c>
      <c r="G9" s="41" t="s">
        <v>50</v>
      </c>
      <c r="H9" s="14" t="s">
        <v>4</v>
      </c>
      <c r="I9" s="14"/>
      <c r="J9" s="14" t="s">
        <v>5</v>
      </c>
      <c r="K9" s="14" t="s">
        <v>6</v>
      </c>
      <c r="L9" s="14"/>
      <c r="M9" s="14" t="s">
        <v>7</v>
      </c>
      <c r="N9" s="14" t="s">
        <v>39</v>
      </c>
      <c r="O9" s="14"/>
      <c r="R9" s="9" t="s">
        <v>3</v>
      </c>
    </row>
    <row r="10" spans="1:18" s="19" customFormat="1" ht="15" customHeight="1" x14ac:dyDescent="0.25">
      <c r="A10" s="15" t="s">
        <v>8</v>
      </c>
      <c r="B10" s="16"/>
      <c r="C10" s="17" t="s">
        <v>9</v>
      </c>
      <c r="D10" s="17"/>
      <c r="E10" s="18"/>
      <c r="F10" s="20" t="s">
        <v>10</v>
      </c>
      <c r="G10" s="20" t="s">
        <v>11</v>
      </c>
      <c r="H10" s="20" t="s">
        <v>12</v>
      </c>
      <c r="I10" s="20"/>
      <c r="J10" s="20" t="s">
        <v>13</v>
      </c>
      <c r="K10" s="20" t="s">
        <v>14</v>
      </c>
      <c r="L10" s="20"/>
      <c r="M10" s="20" t="s">
        <v>15</v>
      </c>
      <c r="N10" s="47" t="s">
        <v>37</v>
      </c>
      <c r="O10" s="21"/>
      <c r="P10" s="18" t="s">
        <v>16</v>
      </c>
      <c r="R10" s="15" t="s">
        <v>8</v>
      </c>
    </row>
    <row r="11" spans="1:18" s="19" customFormat="1" ht="15" customHeight="1" x14ac:dyDescent="0.25">
      <c r="C11" s="22"/>
      <c r="D11" s="23"/>
      <c r="E11" s="24"/>
      <c r="G11" s="21"/>
      <c r="H11" s="21"/>
      <c r="I11" s="21"/>
      <c r="J11" s="21"/>
      <c r="K11" s="21"/>
      <c r="L11" s="21"/>
      <c r="M11" s="49"/>
      <c r="N11" s="21"/>
      <c r="O11" s="21"/>
    </row>
    <row r="12" spans="1:18" x14ac:dyDescent="0.2">
      <c r="G12" s="25"/>
      <c r="H12" s="25"/>
      <c r="I12" s="25"/>
      <c r="J12" s="25"/>
      <c r="K12" s="25"/>
      <c r="L12" s="25"/>
      <c r="M12" s="35"/>
      <c r="N12" s="25"/>
      <c r="O12" s="25"/>
    </row>
    <row r="13" spans="1:18" x14ac:dyDescent="0.2">
      <c r="C13" s="26" t="s">
        <v>17</v>
      </c>
      <c r="G13" s="25"/>
      <c r="H13" s="25"/>
      <c r="I13" s="25"/>
      <c r="J13" s="25"/>
      <c r="K13" s="25"/>
      <c r="L13" s="25"/>
      <c r="M13" s="35"/>
      <c r="N13" s="25"/>
      <c r="O13" s="25"/>
    </row>
    <row r="14" spans="1:18" ht="12" x14ac:dyDescent="0.2">
      <c r="A14" s="7">
        <v>1</v>
      </c>
      <c r="D14" s="1" t="s">
        <v>18</v>
      </c>
      <c r="F14" s="27">
        <v>0</v>
      </c>
      <c r="G14" s="27">
        <v>0</v>
      </c>
      <c r="H14" s="27">
        <v>32761</v>
      </c>
      <c r="I14" s="28"/>
      <c r="J14" s="27">
        <v>0</v>
      </c>
      <c r="K14" s="27">
        <v>2048615</v>
      </c>
      <c r="L14" s="27"/>
      <c r="M14" s="50">
        <v>200817</v>
      </c>
      <c r="N14" s="25">
        <f t="shared" ref="N14:N22" si="0">SUM(G14:M14)</f>
        <v>2282193</v>
      </c>
      <c r="O14" s="25"/>
      <c r="P14" s="29" t="s">
        <v>19</v>
      </c>
      <c r="R14" s="7">
        <v>1</v>
      </c>
    </row>
    <row r="15" spans="1:18" x14ac:dyDescent="0.2">
      <c r="A15" s="7">
        <v>2</v>
      </c>
      <c r="D15" s="1" t="s">
        <v>20</v>
      </c>
      <c r="F15" s="42">
        <v>0</v>
      </c>
      <c r="G15" s="27">
        <v>0</v>
      </c>
      <c r="H15" s="27">
        <v>0</v>
      </c>
      <c r="I15" s="27"/>
      <c r="J15" s="27">
        <v>0</v>
      </c>
      <c r="K15" s="27">
        <v>22281</v>
      </c>
      <c r="L15" s="27"/>
      <c r="M15" s="42">
        <v>0</v>
      </c>
      <c r="N15" s="44">
        <f t="shared" si="0"/>
        <v>22281</v>
      </c>
      <c r="O15" s="25"/>
      <c r="P15" s="29" t="s">
        <v>19</v>
      </c>
      <c r="R15" s="7">
        <v>2</v>
      </c>
    </row>
    <row r="16" spans="1:18" x14ac:dyDescent="0.2">
      <c r="A16" s="7">
        <v>3</v>
      </c>
      <c r="D16" s="1" t="s">
        <v>21</v>
      </c>
      <c r="F16" s="30">
        <f>F14-F15</f>
        <v>0</v>
      </c>
      <c r="G16" s="30">
        <f>G14-G15</f>
        <v>0</v>
      </c>
      <c r="H16" s="30">
        <f>H14-H15</f>
        <v>32761</v>
      </c>
      <c r="I16" s="30"/>
      <c r="J16" s="30">
        <f>J14-J15</f>
        <v>0</v>
      </c>
      <c r="K16" s="30">
        <f>K14-K15</f>
        <v>2026334</v>
      </c>
      <c r="L16" s="35"/>
      <c r="M16" s="35">
        <f>M14-M15</f>
        <v>200817</v>
      </c>
      <c r="N16" s="35">
        <f t="shared" si="0"/>
        <v>2259912</v>
      </c>
      <c r="O16" s="25"/>
      <c r="R16" s="7">
        <v>3</v>
      </c>
    </row>
    <row r="17" spans="1:18" x14ac:dyDescent="0.2">
      <c r="F17" s="35"/>
      <c r="G17" s="35"/>
      <c r="H17" s="35"/>
      <c r="I17" s="35"/>
      <c r="J17" s="35"/>
      <c r="K17" s="35"/>
      <c r="L17" s="35"/>
      <c r="M17" s="35"/>
      <c r="N17" s="35"/>
      <c r="O17" s="25"/>
    </row>
    <row r="18" spans="1:18" ht="12" x14ac:dyDescent="0.2">
      <c r="A18" s="7">
        <v>4</v>
      </c>
      <c r="C18" s="1" t="s">
        <v>30</v>
      </c>
      <c r="F18" s="28" t="s">
        <v>29</v>
      </c>
      <c r="G18" s="27">
        <v>0</v>
      </c>
      <c r="H18" s="27">
        <v>2</v>
      </c>
      <c r="I18" s="27"/>
      <c r="J18" s="27">
        <v>0</v>
      </c>
      <c r="K18" s="27">
        <v>42070</v>
      </c>
      <c r="L18" s="27"/>
      <c r="M18" s="50">
        <v>14</v>
      </c>
      <c r="N18" s="35">
        <f t="shared" si="0"/>
        <v>42086</v>
      </c>
      <c r="O18" s="25"/>
      <c r="P18" s="1" t="s">
        <v>32</v>
      </c>
      <c r="R18" s="7">
        <v>4</v>
      </c>
    </row>
    <row r="19" spans="1:18" x14ac:dyDescent="0.2">
      <c r="A19" s="7">
        <v>5</v>
      </c>
      <c r="C19" s="1" t="s">
        <v>31</v>
      </c>
      <c r="F19" s="1">
        <v>0</v>
      </c>
      <c r="G19" s="27">
        <v>0</v>
      </c>
      <c r="H19" s="27">
        <v>0</v>
      </c>
      <c r="I19" s="27"/>
      <c r="J19" s="31">
        <v>353197</v>
      </c>
      <c r="K19" s="27">
        <v>0</v>
      </c>
      <c r="L19" s="27"/>
      <c r="M19" s="50">
        <v>0</v>
      </c>
      <c r="N19" s="25">
        <f t="shared" si="0"/>
        <v>353197</v>
      </c>
      <c r="O19" s="25"/>
      <c r="P19" s="1" t="s">
        <v>40</v>
      </c>
      <c r="R19" s="7">
        <v>5</v>
      </c>
    </row>
    <row r="20" spans="1:18" x14ac:dyDescent="0.2">
      <c r="A20" s="7">
        <v>6</v>
      </c>
      <c r="C20" s="1" t="s">
        <v>33</v>
      </c>
      <c r="G20" s="27"/>
      <c r="H20" s="27"/>
      <c r="I20" s="27"/>
      <c r="J20" s="31">
        <v>280465</v>
      </c>
      <c r="K20" s="27"/>
      <c r="L20" s="27"/>
      <c r="M20" s="50"/>
      <c r="N20" s="25">
        <f t="shared" si="0"/>
        <v>280465</v>
      </c>
      <c r="O20" s="25"/>
      <c r="P20" s="1" t="s">
        <v>41</v>
      </c>
      <c r="R20" s="7">
        <v>6</v>
      </c>
    </row>
    <row r="21" spans="1:18" x14ac:dyDescent="0.2">
      <c r="A21" s="7">
        <v>7</v>
      </c>
      <c r="C21" s="1" t="s">
        <v>45</v>
      </c>
      <c r="F21" s="27">
        <v>626660</v>
      </c>
      <c r="H21" s="27"/>
      <c r="I21" s="27"/>
      <c r="J21" s="31"/>
      <c r="K21" s="27"/>
      <c r="L21" s="27"/>
      <c r="M21" s="50"/>
      <c r="N21" s="25">
        <f>SUM(F21:M21)</f>
        <v>626660</v>
      </c>
      <c r="O21" s="25"/>
      <c r="P21" s="1" t="s">
        <v>46</v>
      </c>
      <c r="R21" s="7">
        <v>7</v>
      </c>
    </row>
    <row r="22" spans="1:18" x14ac:dyDescent="0.2">
      <c r="A22" s="7">
        <v>8</v>
      </c>
      <c r="C22" s="1" t="s">
        <v>51</v>
      </c>
      <c r="F22" s="42">
        <v>0</v>
      </c>
      <c r="G22" s="42">
        <v>65645</v>
      </c>
      <c r="H22" s="42">
        <v>0</v>
      </c>
      <c r="I22" s="42"/>
      <c r="J22" s="43">
        <v>0</v>
      </c>
      <c r="K22" s="43">
        <v>0</v>
      </c>
      <c r="L22" s="43"/>
      <c r="M22" s="43">
        <v>0</v>
      </c>
      <c r="N22" s="44">
        <f t="shared" si="0"/>
        <v>65645</v>
      </c>
      <c r="O22" s="25"/>
      <c r="P22" s="1" t="s">
        <v>46</v>
      </c>
      <c r="R22" s="7">
        <v>8</v>
      </c>
    </row>
    <row r="24" spans="1:18" ht="12" customHeight="1" x14ac:dyDescent="0.2">
      <c r="A24" s="7">
        <v>9</v>
      </c>
      <c r="E24" s="1" t="s">
        <v>35</v>
      </c>
      <c r="F24" s="27">
        <f>SUM(F16:F22)</f>
        <v>626660</v>
      </c>
      <c r="G24" s="27">
        <f t="shared" ref="G24:N24" si="1">SUM(G16:G22)</f>
        <v>65645</v>
      </c>
      <c r="H24" s="27">
        <f t="shared" si="1"/>
        <v>32763</v>
      </c>
      <c r="I24" s="27">
        <f t="shared" si="1"/>
        <v>0</v>
      </c>
      <c r="J24" s="27">
        <f t="shared" si="1"/>
        <v>633662</v>
      </c>
      <c r="K24" s="27">
        <f t="shared" si="1"/>
        <v>2068404</v>
      </c>
      <c r="L24" s="27"/>
      <c r="M24" s="27">
        <f t="shared" si="1"/>
        <v>200831</v>
      </c>
      <c r="N24" s="27">
        <f t="shared" si="1"/>
        <v>3627965</v>
      </c>
      <c r="O24" s="25"/>
      <c r="R24" s="7">
        <v>9</v>
      </c>
    </row>
    <row r="25" spans="1:18" ht="12" customHeight="1" x14ac:dyDescent="0.2">
      <c r="F25" s="27"/>
      <c r="G25" s="27"/>
      <c r="H25" s="27"/>
      <c r="I25" s="27"/>
      <c r="J25" s="27"/>
      <c r="K25" s="27"/>
      <c r="L25" s="27"/>
      <c r="M25" s="50"/>
      <c r="N25" s="27"/>
      <c r="O25" s="25"/>
    </row>
    <row r="26" spans="1:18" x14ac:dyDescent="0.2">
      <c r="A26" s="7">
        <v>10</v>
      </c>
      <c r="C26" s="1" t="s">
        <v>34</v>
      </c>
      <c r="F26" s="50">
        <v>0</v>
      </c>
      <c r="G26" s="50">
        <v>0</v>
      </c>
      <c r="H26" s="51">
        <v>0</v>
      </c>
      <c r="I26" s="34"/>
      <c r="J26" s="51">
        <v>0</v>
      </c>
      <c r="K26" s="51">
        <f>-M27</f>
        <v>-64615</v>
      </c>
      <c r="L26" s="51"/>
      <c r="M26" s="51">
        <v>0</v>
      </c>
      <c r="N26" s="35">
        <f>SUM(G26:M26)</f>
        <v>-64615</v>
      </c>
      <c r="O26" s="1"/>
      <c r="P26" s="29" t="str">
        <f>P27</f>
        <v>Revenue at Proposed Rates (= CARE Shortfall Revenues)</v>
      </c>
      <c r="R26" s="7">
        <v>10</v>
      </c>
    </row>
    <row r="27" spans="1:18" x14ac:dyDescent="0.2">
      <c r="A27" s="7">
        <v>11</v>
      </c>
      <c r="C27" s="1" t="s">
        <v>36</v>
      </c>
      <c r="F27" s="27">
        <v>0</v>
      </c>
      <c r="G27" s="27">
        <v>0</v>
      </c>
      <c r="H27" s="27">
        <v>0</v>
      </c>
      <c r="I27" s="27"/>
      <c r="J27" s="27">
        <v>0</v>
      </c>
      <c r="K27" s="31">
        <v>0</v>
      </c>
      <c r="L27" s="31"/>
      <c r="M27" s="50">
        <v>64615</v>
      </c>
      <c r="N27" s="25">
        <f>SUM(G27:M27)</f>
        <v>64615</v>
      </c>
      <c r="O27" s="25"/>
      <c r="P27" s="29" t="s">
        <v>52</v>
      </c>
      <c r="R27" s="7">
        <v>11</v>
      </c>
    </row>
    <row r="28" spans="1:18" x14ac:dyDescent="0.2">
      <c r="A28" s="7">
        <v>12</v>
      </c>
      <c r="C28" s="1" t="s">
        <v>22</v>
      </c>
      <c r="F28" s="27">
        <v>0</v>
      </c>
      <c r="G28" s="27">
        <v>0</v>
      </c>
      <c r="H28" s="27">
        <v>0</v>
      </c>
      <c r="I28" s="27"/>
      <c r="J28" s="27">
        <v>0</v>
      </c>
      <c r="K28" s="27">
        <v>16746</v>
      </c>
      <c r="L28" s="27"/>
      <c r="M28" s="50">
        <v>0</v>
      </c>
      <c r="N28" s="25">
        <f>SUM(G28:M28)</f>
        <v>16746</v>
      </c>
      <c r="O28" s="25"/>
      <c r="P28" s="1" t="s">
        <v>44</v>
      </c>
      <c r="R28" s="7">
        <v>12</v>
      </c>
    </row>
    <row r="29" spans="1:18" x14ac:dyDescent="0.2">
      <c r="A29" s="7">
        <v>13</v>
      </c>
      <c r="C29" s="1" t="s">
        <v>23</v>
      </c>
      <c r="F29" s="42">
        <v>0</v>
      </c>
      <c r="G29" s="42">
        <v>0</v>
      </c>
      <c r="H29" s="42">
        <v>0</v>
      </c>
      <c r="I29" s="42"/>
      <c r="J29" s="42">
        <v>0</v>
      </c>
      <c r="K29" s="42">
        <v>9868</v>
      </c>
      <c r="L29" s="42"/>
      <c r="M29" s="42">
        <v>0</v>
      </c>
      <c r="N29" s="44">
        <f>SUM(G29:M29)</f>
        <v>9868</v>
      </c>
      <c r="O29" s="25"/>
      <c r="P29" s="29" t="s">
        <v>47</v>
      </c>
      <c r="R29" s="7">
        <v>13</v>
      </c>
    </row>
    <row r="30" spans="1:18" x14ac:dyDescent="0.2">
      <c r="F30" s="45"/>
      <c r="G30" s="35"/>
      <c r="H30" s="35"/>
      <c r="I30" s="35"/>
      <c r="J30" s="35"/>
      <c r="K30" s="35"/>
      <c r="L30" s="35"/>
      <c r="M30" s="35"/>
      <c r="N30" s="35"/>
      <c r="O30" s="25"/>
    </row>
    <row r="31" spans="1:18" x14ac:dyDescent="0.2">
      <c r="A31" s="7">
        <v>14</v>
      </c>
      <c r="C31" s="32" t="s">
        <v>42</v>
      </c>
      <c r="F31" s="46">
        <f>SUM(F24:F29)</f>
        <v>626660</v>
      </c>
      <c r="G31" s="46">
        <f t="shared" ref="G31:N31" si="2">SUM(G24:G29)</f>
        <v>65645</v>
      </c>
      <c r="H31" s="46">
        <f t="shared" si="2"/>
        <v>32763</v>
      </c>
      <c r="I31" s="46"/>
      <c r="J31" s="46">
        <f t="shared" si="2"/>
        <v>633662</v>
      </c>
      <c r="K31" s="46">
        <f t="shared" si="2"/>
        <v>2030403</v>
      </c>
      <c r="L31" s="53" t="s">
        <v>53</v>
      </c>
      <c r="M31" s="46">
        <f t="shared" si="2"/>
        <v>265446</v>
      </c>
      <c r="N31" s="46">
        <f t="shared" si="2"/>
        <v>3654579</v>
      </c>
      <c r="O31" s="25"/>
      <c r="R31" s="7">
        <v>14</v>
      </c>
    </row>
    <row r="32" spans="1:18" x14ac:dyDescent="0.2">
      <c r="C32" s="32"/>
      <c r="F32" s="46"/>
      <c r="G32" s="46"/>
      <c r="H32" s="46"/>
      <c r="I32" s="46"/>
      <c r="J32" s="46"/>
      <c r="K32" s="46"/>
      <c r="L32" s="46"/>
      <c r="M32" s="46"/>
      <c r="N32" s="46"/>
      <c r="O32" s="25"/>
    </row>
    <row r="33" spans="1:18" x14ac:dyDescent="0.2">
      <c r="A33" s="7">
        <v>15</v>
      </c>
      <c r="C33" s="1" t="s">
        <v>24</v>
      </c>
      <c r="F33" s="42">
        <v>0</v>
      </c>
      <c r="G33" s="42">
        <v>0</v>
      </c>
      <c r="H33" s="42">
        <v>0</v>
      </c>
      <c r="I33" s="42"/>
      <c r="J33" s="43">
        <v>-13938</v>
      </c>
      <c r="K33" s="42">
        <v>0</v>
      </c>
      <c r="L33" s="42"/>
      <c r="M33" s="42">
        <v>0</v>
      </c>
      <c r="N33" s="44">
        <f>SUM(G33:M33)</f>
        <v>-13938</v>
      </c>
      <c r="O33" s="25"/>
      <c r="P33" s="1" t="s">
        <v>40</v>
      </c>
      <c r="R33" s="7">
        <v>15</v>
      </c>
    </row>
    <row r="34" spans="1:18" x14ac:dyDescent="0.2">
      <c r="A34" s="7" t="s">
        <v>29</v>
      </c>
      <c r="F34" s="34"/>
      <c r="G34" s="48"/>
      <c r="H34" s="48"/>
      <c r="I34" s="48"/>
      <c r="J34" s="48"/>
      <c r="K34" s="48"/>
      <c r="L34" s="48"/>
      <c r="N34" s="48"/>
    </row>
    <row r="35" spans="1:18" s="34" customFormat="1" ht="12.75" customHeight="1" x14ac:dyDescent="0.2">
      <c r="A35" s="33">
        <v>16</v>
      </c>
      <c r="B35" s="33"/>
      <c r="C35" s="26" t="s">
        <v>25</v>
      </c>
      <c r="F35" s="46">
        <f>SUM(F31:F33)</f>
        <v>626660</v>
      </c>
      <c r="G35" s="46">
        <f>SUM(G31:G33)</f>
        <v>65645</v>
      </c>
      <c r="H35" s="46">
        <f>SUM(H31:H33)</f>
        <v>32763</v>
      </c>
      <c r="I35" s="46"/>
      <c r="J35" s="46">
        <f>SUM(J31:J34)</f>
        <v>619724</v>
      </c>
      <c r="K35" s="46">
        <f>SUM(K31:K34)</f>
        <v>2030403</v>
      </c>
      <c r="L35" s="46"/>
      <c r="M35" s="46">
        <f>SUM(M31:M34)</f>
        <v>265446</v>
      </c>
      <c r="N35" s="46">
        <f>SUM(N31:N34)</f>
        <v>3640641</v>
      </c>
      <c r="O35" s="35"/>
      <c r="P35" s="1"/>
      <c r="R35" s="33">
        <v>16</v>
      </c>
    </row>
    <row r="36" spans="1:18" s="34" customFormat="1" ht="12.75" customHeight="1" x14ac:dyDescent="0.2">
      <c r="A36" s="33"/>
      <c r="B36" s="33"/>
      <c r="C36" s="26"/>
      <c r="G36" s="35"/>
      <c r="H36" s="35"/>
      <c r="I36" s="35"/>
      <c r="J36" s="35"/>
      <c r="K36" s="35"/>
      <c r="L36" s="35"/>
      <c r="M36" s="35"/>
      <c r="N36" s="35"/>
      <c r="O36" s="35"/>
      <c r="R36" s="33"/>
    </row>
    <row r="37" spans="1:18" s="34" customFormat="1" ht="12.75" customHeight="1" x14ac:dyDescent="0.2">
      <c r="A37" s="33"/>
      <c r="B37" s="33"/>
      <c r="G37" s="35"/>
      <c r="H37" s="35"/>
      <c r="I37" s="35"/>
      <c r="J37" s="35"/>
      <c r="K37" s="35"/>
      <c r="L37" s="35"/>
      <c r="M37" s="35"/>
      <c r="N37" s="35"/>
      <c r="O37" s="35"/>
      <c r="R37" s="33"/>
    </row>
    <row r="38" spans="1:18" x14ac:dyDescent="0.2">
      <c r="A38" s="36"/>
      <c r="C38" s="1" t="s">
        <v>48</v>
      </c>
      <c r="G38" s="37"/>
      <c r="H38" s="37"/>
      <c r="I38" s="37"/>
      <c r="J38" s="37"/>
      <c r="K38" s="37"/>
      <c r="L38" s="37"/>
      <c r="M38" s="37"/>
      <c r="N38" s="37"/>
      <c r="O38" s="37"/>
      <c r="Q38" s="38"/>
    </row>
    <row r="39" spans="1:18" ht="12.75" customHeight="1" x14ac:dyDescent="0.2">
      <c r="A39" s="39"/>
      <c r="C39" s="1" t="s">
        <v>49</v>
      </c>
      <c r="G39" s="37"/>
      <c r="H39" s="37"/>
      <c r="I39" s="37"/>
      <c r="J39" s="37"/>
      <c r="K39" s="37"/>
      <c r="L39" s="37"/>
      <c r="M39" s="37"/>
      <c r="N39" s="37"/>
      <c r="O39" s="37"/>
      <c r="Q39" s="38"/>
    </row>
    <row r="40" spans="1:18" ht="12.75" hidden="1" customHeight="1" x14ac:dyDescent="0.2">
      <c r="A40" s="6" t="s">
        <v>26</v>
      </c>
      <c r="G40" s="37"/>
      <c r="H40" s="37"/>
      <c r="I40" s="37"/>
      <c r="J40" s="37"/>
      <c r="K40" s="37"/>
      <c r="L40" s="37"/>
      <c r="M40" s="37"/>
      <c r="N40" s="1"/>
      <c r="O40" s="1"/>
      <c r="Q40" s="38"/>
    </row>
    <row r="41" spans="1:18" ht="12.75" hidden="1" customHeight="1" x14ac:dyDescent="0.2">
      <c r="A41" s="6" t="s">
        <v>27</v>
      </c>
      <c r="G41" s="37"/>
      <c r="H41" s="37"/>
      <c r="I41" s="37"/>
      <c r="J41" s="37"/>
      <c r="K41" s="37"/>
      <c r="L41" s="37"/>
      <c r="M41" s="37"/>
      <c r="N41" s="1"/>
      <c r="O41" s="1"/>
      <c r="Q41" s="38"/>
    </row>
    <row r="42" spans="1:18" ht="12.75" hidden="1" customHeight="1" x14ac:dyDescent="0.2">
      <c r="A42" s="6" t="s">
        <v>28</v>
      </c>
    </row>
    <row r="43" spans="1:18" ht="12.75" customHeight="1" x14ac:dyDescent="0.2">
      <c r="A43" s="6"/>
      <c r="C43" s="1" t="s">
        <v>54</v>
      </c>
    </row>
    <row r="44" spans="1:18" s="6" customFormat="1" ht="12.75" customHeight="1" x14ac:dyDescent="0.2">
      <c r="E44" s="6" t="s">
        <v>29</v>
      </c>
      <c r="G44" s="40"/>
      <c r="H44" s="40"/>
      <c r="I44" s="40"/>
      <c r="J44" s="40"/>
      <c r="K44" s="40"/>
      <c r="L44" s="40"/>
      <c r="M44" s="52"/>
      <c r="N44" s="40"/>
      <c r="O44" s="40"/>
    </row>
    <row r="45" spans="1:18" x14ac:dyDescent="0.2">
      <c r="F45" s="7" t="s">
        <v>29</v>
      </c>
    </row>
  </sheetData>
  <mergeCells count="2">
    <mergeCell ref="A1:R1"/>
    <mergeCell ref="A7:P7"/>
  </mergeCells>
  <phoneticPr fontId="0" type="noConversion"/>
  <printOptions horizontalCentered="1"/>
  <pageMargins left="0.5" right="0.5" top="0.75" bottom="0.75" header="0.5" footer="0.5"/>
  <pageSetup scale="78" orientation="landscape" horizontalDpi="4294967292" r:id="rId1"/>
  <headerFooter alignWithMargins="0">
    <oddFooter xml:space="preserve">&amp;R&amp;"Arial Narrow,Regular"&amp;8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RSP_2001 UnbundledRRQ</vt:lpstr>
    </vt:vector>
  </TitlesOfParts>
  <Company>PG&amp;E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Pacific Gas and Electric Co.</dc:creator>
  <cp:lastModifiedBy>Havlíček Jan</cp:lastModifiedBy>
  <cp:lastPrinted>2000-11-22T17:20:02Z</cp:lastPrinted>
  <dcterms:created xsi:type="dcterms:W3CDTF">2000-03-01T18:51:24Z</dcterms:created>
  <dcterms:modified xsi:type="dcterms:W3CDTF">2023-09-10T16:02:29Z</dcterms:modified>
</cp:coreProperties>
</file>