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792" firstSheet="1" activeTab="4"/>
  </bookViews>
  <sheets>
    <sheet name="Value at Risk Scenarios" sheetId="1" r:id="rId1"/>
    <sheet name="Constrained Day Ahead MCPs" sheetId="320" r:id="rId2"/>
    <sheet name="98-99 MCP&amp;ExPost" sheetId="13000" r:id="rId3"/>
    <sheet name="SCE BFM  POSITIONS" sheetId="124" r:id="rId4"/>
    <sheet name="PG&amp;E BFM POSITIONS" sheetId="111" r:id="rId5"/>
    <sheet name="SCE BOM JULY 2000" sheetId="109" r:id="rId6"/>
  </sheets>
  <definedNames>
    <definedName name="_xlnm.Print_Area" localSheetId="2">'98-99 MCP&amp;ExPost'!$A$1:$H$25</definedName>
  </definedNames>
  <calcPr calcId="0"/>
</workbook>
</file>

<file path=xl/calcChain.xml><?xml version="1.0" encoding="utf-8"?>
<calcChain xmlns="http://schemas.openxmlformats.org/spreadsheetml/2006/main">
  <c r="C40" i="320" l="1"/>
  <c r="D40" i="320"/>
  <c r="E40" i="320"/>
  <c r="I40" i="320"/>
  <c r="J40" i="320"/>
  <c r="K40" i="320"/>
  <c r="G6" i="111"/>
  <c r="H6" i="111"/>
  <c r="I6" i="111"/>
  <c r="J6" i="111"/>
  <c r="G7" i="111"/>
  <c r="H7" i="111"/>
  <c r="I7" i="111"/>
  <c r="J7" i="111"/>
  <c r="G8" i="111"/>
  <c r="H8" i="111"/>
  <c r="I8" i="111"/>
  <c r="J8" i="111"/>
  <c r="G9" i="111"/>
  <c r="H9" i="111"/>
  <c r="I9" i="111"/>
  <c r="J9" i="111"/>
  <c r="G10" i="111"/>
  <c r="H10" i="111"/>
  <c r="I10" i="111"/>
  <c r="J10" i="111"/>
  <c r="G11" i="111"/>
  <c r="H11" i="111"/>
  <c r="I11" i="111"/>
  <c r="J11" i="111"/>
  <c r="G12" i="111"/>
  <c r="H12" i="111"/>
  <c r="I12" i="111"/>
  <c r="J12" i="111"/>
  <c r="G13" i="111"/>
  <c r="H13" i="111"/>
  <c r="I13" i="111"/>
  <c r="J13" i="111"/>
  <c r="G14" i="111"/>
  <c r="H14" i="111"/>
  <c r="I14" i="111"/>
  <c r="J14" i="111"/>
  <c r="G15" i="111"/>
  <c r="H15" i="111"/>
  <c r="I15" i="111"/>
  <c r="J15" i="111"/>
  <c r="G16" i="111"/>
  <c r="H16" i="111"/>
  <c r="I16" i="111"/>
  <c r="J16" i="111"/>
  <c r="G17" i="111"/>
  <c r="H17" i="111"/>
  <c r="I17" i="111"/>
  <c r="J17" i="111"/>
  <c r="G18" i="111"/>
  <c r="H18" i="111"/>
  <c r="I18" i="111"/>
  <c r="J18" i="111"/>
  <c r="G19" i="111"/>
  <c r="H19" i="111"/>
  <c r="I19" i="111"/>
  <c r="J19" i="111"/>
  <c r="G20" i="111"/>
  <c r="H20" i="111"/>
  <c r="I20" i="111"/>
  <c r="J20" i="111"/>
  <c r="G21" i="111"/>
  <c r="H21" i="111"/>
  <c r="I21" i="111"/>
  <c r="J21" i="111"/>
  <c r="G22" i="111"/>
  <c r="H22" i="111"/>
  <c r="I22" i="111"/>
  <c r="J22" i="111"/>
  <c r="G23" i="111"/>
  <c r="H23" i="111"/>
  <c r="I23" i="111"/>
  <c r="J23" i="111"/>
  <c r="G24" i="111"/>
  <c r="H24" i="111"/>
  <c r="I24" i="111"/>
  <c r="J24" i="111"/>
  <c r="G25" i="111"/>
  <c r="H25" i="111"/>
  <c r="I25" i="111"/>
  <c r="J25" i="111"/>
  <c r="G26" i="111"/>
  <c r="H26" i="111"/>
  <c r="I26" i="111"/>
  <c r="J26" i="111"/>
  <c r="G27" i="111"/>
  <c r="H27" i="111"/>
  <c r="I27" i="111"/>
  <c r="J27" i="111"/>
  <c r="G28" i="111"/>
  <c r="H28" i="111"/>
  <c r="I28" i="111"/>
  <c r="J28" i="111"/>
  <c r="G29" i="111"/>
  <c r="H29" i="111"/>
  <c r="I29" i="111"/>
  <c r="J29" i="111"/>
  <c r="G30" i="111"/>
  <c r="H30" i="111"/>
  <c r="I30" i="111"/>
  <c r="J30" i="111"/>
  <c r="G31" i="111"/>
  <c r="H31" i="111"/>
  <c r="I31" i="111"/>
  <c r="J31" i="111"/>
  <c r="G32" i="111"/>
  <c r="H32" i="111"/>
  <c r="I32" i="111"/>
  <c r="J32" i="111"/>
  <c r="G33" i="111"/>
  <c r="H33" i="111"/>
  <c r="I33" i="111"/>
  <c r="J33" i="111"/>
  <c r="G34" i="111"/>
  <c r="H34" i="111"/>
  <c r="I34" i="111"/>
  <c r="J34" i="111"/>
  <c r="G35" i="111"/>
  <c r="H35" i="111"/>
  <c r="I35" i="111"/>
  <c r="J35" i="111"/>
  <c r="G36" i="111"/>
  <c r="H36" i="111"/>
  <c r="I36" i="111"/>
  <c r="J36" i="111"/>
  <c r="G37" i="111"/>
  <c r="H37" i="111"/>
  <c r="I37" i="111"/>
  <c r="J37" i="111"/>
  <c r="G38" i="111"/>
  <c r="H38" i="111"/>
  <c r="I38" i="111"/>
  <c r="J38" i="111"/>
  <c r="G39" i="111"/>
  <c r="H39" i="111"/>
  <c r="I39" i="111"/>
  <c r="J39" i="111"/>
  <c r="G40" i="111"/>
  <c r="H40" i="111"/>
  <c r="I40" i="111"/>
  <c r="J40" i="111"/>
  <c r="G41" i="111"/>
  <c r="H41" i="111"/>
  <c r="I41" i="111"/>
  <c r="J41" i="111"/>
  <c r="G42" i="111"/>
  <c r="H42" i="111"/>
  <c r="I42" i="111"/>
  <c r="J42" i="111"/>
  <c r="G43" i="111"/>
  <c r="H43" i="111"/>
  <c r="I43" i="111"/>
  <c r="J43" i="111"/>
  <c r="G44" i="111"/>
  <c r="H44" i="111"/>
  <c r="I44" i="111"/>
  <c r="J44" i="111"/>
  <c r="G45" i="111"/>
  <c r="H45" i="111"/>
  <c r="I45" i="111"/>
  <c r="J45" i="111"/>
  <c r="G46" i="111"/>
  <c r="H46" i="111"/>
  <c r="I46" i="111"/>
  <c r="J46" i="111"/>
  <c r="G47" i="111"/>
  <c r="H47" i="111"/>
  <c r="I47" i="111"/>
  <c r="J47" i="111"/>
  <c r="G48" i="111"/>
  <c r="H48" i="111"/>
  <c r="I48" i="111"/>
  <c r="J48" i="111"/>
  <c r="G49" i="111"/>
  <c r="H49" i="111"/>
  <c r="I49" i="111"/>
  <c r="J49" i="111"/>
  <c r="G50" i="111"/>
  <c r="H50" i="111"/>
  <c r="I50" i="111"/>
  <c r="J50" i="111"/>
  <c r="G51" i="111"/>
  <c r="H51" i="111"/>
  <c r="I51" i="111"/>
  <c r="J51" i="111"/>
  <c r="G52" i="111"/>
  <c r="H52" i="111"/>
  <c r="I52" i="111"/>
  <c r="J52" i="111"/>
  <c r="G53" i="111"/>
  <c r="H53" i="111"/>
  <c r="I53" i="111"/>
  <c r="J53" i="111"/>
  <c r="G54" i="111"/>
  <c r="H54" i="111"/>
  <c r="I54" i="111"/>
  <c r="J54" i="111"/>
  <c r="G55" i="111"/>
  <c r="H55" i="111"/>
  <c r="I55" i="111"/>
  <c r="J55" i="111"/>
  <c r="G56" i="111"/>
  <c r="H56" i="111"/>
  <c r="I56" i="111"/>
  <c r="J56" i="111"/>
  <c r="G57" i="111"/>
  <c r="H57" i="111"/>
  <c r="I57" i="111"/>
  <c r="J57" i="111"/>
  <c r="G58" i="111"/>
  <c r="H58" i="111"/>
  <c r="I58" i="111"/>
  <c r="J58" i="111"/>
  <c r="G59" i="111"/>
  <c r="H59" i="111"/>
  <c r="I59" i="111"/>
  <c r="J59" i="111"/>
  <c r="G60" i="111"/>
  <c r="H60" i="111"/>
  <c r="I60" i="111"/>
  <c r="J60" i="111"/>
  <c r="G61" i="111"/>
  <c r="H61" i="111"/>
  <c r="I61" i="111"/>
  <c r="J61" i="111"/>
  <c r="G62" i="111"/>
  <c r="H62" i="111"/>
  <c r="I62" i="111"/>
  <c r="J62" i="111"/>
  <c r="G63" i="111"/>
  <c r="H63" i="111"/>
  <c r="I63" i="111"/>
  <c r="J63" i="111"/>
  <c r="G64" i="111"/>
  <c r="H64" i="111"/>
  <c r="I64" i="111"/>
  <c r="J64" i="111"/>
  <c r="G65" i="111"/>
  <c r="H65" i="111"/>
  <c r="I65" i="111"/>
  <c r="J65" i="111"/>
  <c r="G66" i="111"/>
  <c r="H66" i="111"/>
  <c r="I66" i="111"/>
  <c r="J66" i="111"/>
  <c r="G67" i="111"/>
  <c r="H67" i="111"/>
  <c r="I67" i="111"/>
  <c r="J67" i="111"/>
  <c r="G68" i="111"/>
  <c r="H68" i="111"/>
  <c r="I68" i="111"/>
  <c r="J68" i="111"/>
  <c r="G69" i="111"/>
  <c r="H69" i="111"/>
  <c r="I69" i="111"/>
  <c r="J69" i="111"/>
  <c r="G70" i="111"/>
  <c r="H70" i="111"/>
  <c r="I70" i="111"/>
  <c r="J70" i="111"/>
  <c r="G71" i="111"/>
  <c r="H71" i="111"/>
  <c r="I71" i="111"/>
  <c r="J71" i="111"/>
  <c r="G72" i="111"/>
  <c r="H72" i="111"/>
  <c r="I72" i="111"/>
  <c r="J72" i="111"/>
  <c r="G73" i="111"/>
  <c r="H73" i="111"/>
  <c r="I73" i="111"/>
  <c r="J73" i="111"/>
  <c r="G74" i="111"/>
  <c r="H74" i="111"/>
  <c r="I74" i="111"/>
  <c r="J74" i="111"/>
  <c r="G75" i="111"/>
  <c r="H75" i="111"/>
  <c r="I75" i="111"/>
  <c r="J75" i="111"/>
  <c r="G76" i="111"/>
  <c r="H76" i="111"/>
  <c r="I76" i="111"/>
  <c r="J76" i="111"/>
  <c r="G77" i="111"/>
  <c r="H77" i="111"/>
  <c r="I77" i="111"/>
  <c r="J77" i="111"/>
  <c r="G78" i="111"/>
  <c r="H78" i="111"/>
  <c r="I78" i="111"/>
  <c r="J78" i="111"/>
  <c r="G79" i="111"/>
  <c r="H79" i="111"/>
  <c r="I79" i="111"/>
  <c r="J79" i="111"/>
  <c r="G80" i="111"/>
  <c r="H80" i="111"/>
  <c r="I80" i="111"/>
  <c r="J80" i="111"/>
  <c r="G81" i="111"/>
  <c r="H81" i="111"/>
  <c r="I81" i="111"/>
  <c r="J81" i="111"/>
  <c r="G82" i="111"/>
  <c r="H82" i="111"/>
  <c r="I82" i="111"/>
  <c r="J82" i="111"/>
  <c r="G83" i="111"/>
  <c r="H83" i="111"/>
  <c r="I83" i="111"/>
  <c r="J83" i="111"/>
  <c r="G84" i="111"/>
  <c r="H84" i="111"/>
  <c r="I84" i="111"/>
  <c r="J84" i="111"/>
  <c r="G85" i="111"/>
  <c r="H85" i="111"/>
  <c r="I85" i="111"/>
  <c r="J85" i="111"/>
  <c r="G86" i="111"/>
  <c r="H86" i="111"/>
  <c r="I86" i="111"/>
  <c r="J86" i="111"/>
  <c r="G87" i="111"/>
  <c r="H87" i="111"/>
  <c r="I87" i="111"/>
  <c r="J87" i="111"/>
  <c r="G88" i="111"/>
  <c r="H88" i="111"/>
  <c r="I88" i="111"/>
  <c r="J88" i="111"/>
  <c r="G89" i="111"/>
  <c r="H89" i="111"/>
  <c r="I89" i="111"/>
  <c r="J89" i="111"/>
  <c r="G90" i="111"/>
  <c r="H90" i="111"/>
  <c r="I90" i="111"/>
  <c r="J90" i="111"/>
  <c r="G91" i="111"/>
  <c r="H91" i="111"/>
  <c r="I91" i="111"/>
  <c r="J91" i="111"/>
  <c r="G92" i="111"/>
  <c r="H92" i="111"/>
  <c r="I92" i="111"/>
  <c r="J92" i="111"/>
  <c r="G93" i="111"/>
  <c r="H93" i="111"/>
  <c r="I93" i="111"/>
  <c r="J93" i="111"/>
  <c r="G94" i="111"/>
  <c r="H94" i="111"/>
  <c r="I94" i="111"/>
  <c r="J94" i="111"/>
  <c r="G95" i="111"/>
  <c r="H95" i="111"/>
  <c r="I95" i="111"/>
  <c r="J95" i="111"/>
  <c r="G96" i="111"/>
  <c r="H96" i="111"/>
  <c r="I96" i="111"/>
  <c r="J96" i="111"/>
  <c r="G97" i="111"/>
  <c r="H97" i="111"/>
  <c r="I97" i="111"/>
  <c r="J97" i="111"/>
  <c r="G98" i="111"/>
  <c r="H98" i="111"/>
  <c r="I98" i="111"/>
  <c r="J98" i="111"/>
  <c r="G99" i="111"/>
  <c r="H99" i="111"/>
  <c r="I99" i="111"/>
  <c r="J99" i="111"/>
  <c r="G100" i="111"/>
  <c r="H100" i="111"/>
  <c r="I100" i="111"/>
  <c r="J100" i="111"/>
  <c r="G101" i="111"/>
  <c r="H101" i="111"/>
  <c r="I101" i="111"/>
  <c r="J101" i="111"/>
  <c r="G102" i="111"/>
  <c r="H102" i="111"/>
  <c r="I102" i="111"/>
  <c r="J102" i="111"/>
  <c r="G103" i="111"/>
  <c r="H103" i="111"/>
  <c r="I103" i="111"/>
  <c r="J103" i="111"/>
  <c r="G104" i="111"/>
  <c r="H104" i="111"/>
  <c r="I104" i="111"/>
  <c r="J104" i="111"/>
  <c r="G105" i="111"/>
  <c r="H105" i="111"/>
  <c r="I105" i="111"/>
  <c r="J105" i="111"/>
  <c r="G106" i="111"/>
  <c r="H106" i="111"/>
  <c r="I106" i="111"/>
  <c r="J106" i="111"/>
  <c r="G107" i="111"/>
  <c r="H107" i="111"/>
  <c r="I107" i="111"/>
  <c r="J107" i="111"/>
  <c r="G108" i="111"/>
  <c r="H108" i="111"/>
  <c r="I108" i="111"/>
  <c r="J108" i="111"/>
  <c r="G109" i="111"/>
  <c r="H109" i="111"/>
  <c r="I109" i="111"/>
  <c r="J109" i="111"/>
  <c r="G110" i="111"/>
  <c r="H110" i="111"/>
  <c r="I110" i="111"/>
  <c r="J110" i="111"/>
  <c r="G111" i="111"/>
  <c r="H111" i="111"/>
  <c r="I111" i="111"/>
  <c r="J111" i="111"/>
  <c r="G112" i="111"/>
  <c r="H112" i="111"/>
  <c r="I112" i="111"/>
  <c r="J112" i="111"/>
  <c r="G113" i="111"/>
  <c r="H113" i="111"/>
  <c r="I113" i="111"/>
  <c r="J113" i="111"/>
  <c r="G114" i="111"/>
  <c r="H114" i="111"/>
  <c r="I114" i="111"/>
  <c r="J114" i="111"/>
  <c r="G115" i="111"/>
  <c r="H115" i="111"/>
  <c r="I115" i="111"/>
  <c r="J115" i="111"/>
  <c r="G116" i="111"/>
  <c r="H116" i="111"/>
  <c r="I116" i="111"/>
  <c r="J116" i="111"/>
  <c r="G117" i="111"/>
  <c r="H117" i="111"/>
  <c r="I117" i="111"/>
  <c r="J117" i="111"/>
  <c r="G118" i="111"/>
  <c r="H118" i="111"/>
  <c r="I118" i="111"/>
  <c r="J118" i="111"/>
  <c r="G119" i="111"/>
  <c r="H119" i="111"/>
  <c r="I119" i="111"/>
  <c r="J119" i="111"/>
  <c r="G120" i="111"/>
  <c r="H120" i="111"/>
  <c r="I120" i="111"/>
  <c r="J120" i="111"/>
  <c r="G121" i="111"/>
  <c r="H121" i="111"/>
  <c r="I121" i="111"/>
  <c r="J121" i="111"/>
  <c r="G122" i="111"/>
  <c r="H122" i="111"/>
  <c r="I122" i="111"/>
  <c r="J122" i="111"/>
  <c r="G123" i="111"/>
  <c r="H123" i="111"/>
  <c r="I123" i="111"/>
  <c r="J123" i="111"/>
  <c r="G124" i="111"/>
  <c r="H124" i="111"/>
  <c r="I124" i="111"/>
  <c r="J124" i="111"/>
  <c r="G125" i="111"/>
  <c r="H125" i="111"/>
  <c r="I125" i="111"/>
  <c r="J125" i="111"/>
  <c r="G126" i="111"/>
  <c r="H126" i="111"/>
  <c r="I126" i="111"/>
  <c r="J126" i="111"/>
  <c r="G127" i="111"/>
  <c r="H127" i="111"/>
  <c r="I127" i="111"/>
  <c r="J127" i="111"/>
  <c r="G128" i="111"/>
  <c r="H128" i="111"/>
  <c r="I128" i="111"/>
  <c r="J128" i="111"/>
  <c r="G129" i="111"/>
  <c r="H129" i="111"/>
  <c r="I129" i="111"/>
  <c r="J129" i="111"/>
  <c r="G130" i="111"/>
  <c r="H130" i="111"/>
  <c r="I130" i="111"/>
  <c r="J130" i="111"/>
  <c r="G131" i="111"/>
  <c r="H131" i="111"/>
  <c r="I131" i="111"/>
  <c r="J131" i="111"/>
  <c r="G132" i="111"/>
  <c r="H132" i="111"/>
  <c r="I132" i="111"/>
  <c r="J132" i="111"/>
  <c r="G133" i="111"/>
  <c r="H133" i="111"/>
  <c r="I133" i="111"/>
  <c r="J133" i="111"/>
  <c r="G134" i="111"/>
  <c r="H134" i="111"/>
  <c r="I134" i="111"/>
  <c r="J134" i="111"/>
  <c r="G135" i="111"/>
  <c r="H135" i="111"/>
  <c r="I135" i="111"/>
  <c r="J135" i="111"/>
  <c r="G136" i="111"/>
  <c r="H136" i="111"/>
  <c r="I136" i="111"/>
  <c r="J136" i="111"/>
  <c r="G137" i="111"/>
  <c r="H137" i="111"/>
  <c r="I137" i="111"/>
  <c r="J137" i="111"/>
  <c r="G138" i="111"/>
  <c r="H138" i="111"/>
  <c r="I138" i="111"/>
  <c r="J138" i="111"/>
  <c r="G139" i="111"/>
  <c r="H139" i="111"/>
  <c r="I139" i="111"/>
  <c r="J139" i="111"/>
  <c r="G140" i="111"/>
  <c r="H140" i="111"/>
  <c r="I140" i="111"/>
  <c r="J140" i="111"/>
  <c r="G141" i="111"/>
  <c r="H141" i="111"/>
  <c r="I141" i="111"/>
  <c r="J141" i="111"/>
  <c r="G142" i="111"/>
  <c r="H142" i="111"/>
  <c r="I142" i="111"/>
  <c r="J142" i="111"/>
  <c r="G143" i="111"/>
  <c r="H143" i="111"/>
  <c r="I143" i="111"/>
  <c r="J143" i="111"/>
  <c r="G144" i="111"/>
  <c r="H144" i="111"/>
  <c r="I144" i="111"/>
  <c r="J144" i="111"/>
  <c r="G145" i="111"/>
  <c r="H145" i="111"/>
  <c r="I145" i="111"/>
  <c r="J145" i="111"/>
  <c r="G146" i="111"/>
  <c r="H146" i="111"/>
  <c r="I146" i="111"/>
  <c r="J146" i="111"/>
  <c r="G147" i="111"/>
  <c r="H147" i="111"/>
  <c r="I147" i="111"/>
  <c r="J147" i="111"/>
  <c r="G148" i="111"/>
  <c r="H148" i="111"/>
  <c r="I148" i="111"/>
  <c r="J148" i="111"/>
  <c r="G149" i="111"/>
  <c r="H149" i="111"/>
  <c r="I149" i="111"/>
  <c r="J149" i="111"/>
  <c r="G150" i="111"/>
  <c r="H150" i="111"/>
  <c r="I150" i="111"/>
  <c r="J150" i="111"/>
  <c r="G151" i="111"/>
  <c r="H151" i="111"/>
  <c r="I151" i="111"/>
  <c r="J151" i="111"/>
  <c r="G152" i="111"/>
  <c r="H152" i="111"/>
  <c r="I152" i="111"/>
  <c r="J152" i="111"/>
  <c r="G153" i="111"/>
  <c r="H153" i="111"/>
  <c r="I153" i="111"/>
  <c r="J153" i="111"/>
  <c r="G154" i="111"/>
  <c r="H154" i="111"/>
  <c r="I154" i="111"/>
  <c r="J154" i="111"/>
  <c r="G155" i="111"/>
  <c r="H155" i="111"/>
  <c r="I155" i="111"/>
  <c r="J155" i="111"/>
  <c r="G156" i="111"/>
  <c r="H156" i="111"/>
  <c r="I156" i="111"/>
  <c r="J156" i="111"/>
  <c r="G157" i="111"/>
  <c r="H157" i="111"/>
  <c r="I157" i="111"/>
  <c r="J157" i="111"/>
  <c r="G158" i="111"/>
  <c r="H158" i="111"/>
  <c r="I158" i="111"/>
  <c r="J158" i="111"/>
  <c r="G159" i="111"/>
  <c r="H159" i="111"/>
  <c r="I159" i="111"/>
  <c r="J159" i="111"/>
  <c r="G160" i="111"/>
  <c r="H160" i="111"/>
  <c r="I160" i="111"/>
  <c r="J160" i="111"/>
  <c r="G161" i="111"/>
  <c r="H161" i="111"/>
  <c r="I161" i="111"/>
  <c r="J161" i="111"/>
  <c r="G162" i="111"/>
  <c r="H162" i="111"/>
  <c r="I162" i="111"/>
  <c r="J162" i="111"/>
  <c r="G163" i="111"/>
  <c r="H163" i="111"/>
  <c r="I163" i="111"/>
  <c r="J163" i="111"/>
  <c r="G164" i="111"/>
  <c r="H164" i="111"/>
  <c r="I164" i="111"/>
  <c r="J164" i="111"/>
  <c r="G165" i="111"/>
  <c r="H165" i="111"/>
  <c r="I165" i="111"/>
  <c r="J165" i="111"/>
  <c r="G166" i="111"/>
  <c r="H166" i="111"/>
  <c r="I166" i="111"/>
  <c r="J166" i="111"/>
  <c r="G167" i="111"/>
  <c r="H167" i="111"/>
  <c r="I167" i="111"/>
  <c r="J167" i="111"/>
  <c r="G168" i="111"/>
  <c r="H168" i="111"/>
  <c r="I168" i="111"/>
  <c r="J168" i="111"/>
  <c r="G169" i="111"/>
  <c r="H169" i="111"/>
  <c r="I169" i="111"/>
  <c r="J169" i="111"/>
  <c r="G170" i="111"/>
  <c r="H170" i="111"/>
  <c r="I170" i="111"/>
  <c r="J170" i="111"/>
  <c r="G171" i="111"/>
  <c r="H171" i="111"/>
  <c r="I171" i="111"/>
  <c r="J171" i="111"/>
  <c r="B172" i="111"/>
  <c r="D172" i="111"/>
  <c r="E172" i="111"/>
  <c r="C186" i="111"/>
  <c r="D186" i="111"/>
  <c r="E186" i="111"/>
  <c r="H6" i="124"/>
  <c r="I6" i="124"/>
  <c r="J6" i="124"/>
  <c r="H7" i="124"/>
  <c r="I7" i="124"/>
  <c r="J7" i="124"/>
  <c r="H8" i="124"/>
  <c r="I8" i="124"/>
  <c r="J8" i="124"/>
  <c r="H9" i="124"/>
  <c r="I9" i="124"/>
  <c r="J9" i="124"/>
  <c r="H10" i="124"/>
  <c r="I10" i="124"/>
  <c r="J10" i="124"/>
  <c r="H11" i="124"/>
  <c r="I11" i="124"/>
  <c r="J11" i="124"/>
  <c r="H12" i="124"/>
  <c r="I12" i="124"/>
  <c r="J12" i="124"/>
  <c r="H13" i="124"/>
  <c r="I13" i="124"/>
  <c r="J13" i="124"/>
  <c r="H14" i="124"/>
  <c r="I14" i="124"/>
  <c r="J14" i="124"/>
  <c r="H15" i="124"/>
  <c r="I15" i="124"/>
  <c r="J15" i="124"/>
  <c r="G16" i="124"/>
  <c r="H16" i="124"/>
  <c r="I16" i="124"/>
  <c r="J16" i="124"/>
  <c r="G17" i="124"/>
  <c r="H17" i="124"/>
  <c r="I17" i="124"/>
  <c r="J17" i="124"/>
  <c r="G18" i="124"/>
  <c r="H18" i="124"/>
  <c r="I18" i="124"/>
  <c r="J18" i="124"/>
  <c r="G19" i="124"/>
  <c r="H19" i="124"/>
  <c r="I19" i="124"/>
  <c r="J19" i="124"/>
  <c r="G20" i="124"/>
  <c r="H20" i="124"/>
  <c r="I20" i="124"/>
  <c r="J20" i="124"/>
  <c r="G21" i="124"/>
  <c r="H21" i="124"/>
  <c r="I21" i="124"/>
  <c r="J21" i="124"/>
  <c r="G22" i="124"/>
  <c r="H22" i="124"/>
  <c r="I22" i="124"/>
  <c r="J22" i="124"/>
  <c r="G23" i="124"/>
  <c r="H23" i="124"/>
  <c r="I23" i="124"/>
  <c r="J23" i="124"/>
  <c r="G24" i="124"/>
  <c r="H24" i="124"/>
  <c r="I24" i="124"/>
  <c r="J24" i="124"/>
  <c r="G25" i="124"/>
  <c r="H25" i="124"/>
  <c r="I25" i="124"/>
  <c r="J25" i="124"/>
  <c r="G26" i="124"/>
  <c r="H26" i="124"/>
  <c r="I26" i="124"/>
  <c r="J26" i="124"/>
  <c r="G27" i="124"/>
  <c r="H27" i="124"/>
  <c r="I27" i="124"/>
  <c r="J27" i="124"/>
  <c r="G28" i="124"/>
  <c r="H28" i="124"/>
  <c r="I28" i="124"/>
  <c r="J28" i="124"/>
  <c r="G29" i="124"/>
  <c r="H29" i="124"/>
  <c r="I29" i="124"/>
  <c r="J29" i="124"/>
  <c r="G30" i="124"/>
  <c r="H30" i="124"/>
  <c r="I30" i="124"/>
  <c r="J30" i="124"/>
  <c r="G31" i="124"/>
  <c r="H31" i="124"/>
  <c r="I31" i="124"/>
  <c r="J31" i="124"/>
  <c r="G32" i="124"/>
  <c r="H32" i="124"/>
  <c r="I32" i="124"/>
  <c r="J32" i="124"/>
  <c r="G33" i="124"/>
  <c r="H33" i="124"/>
  <c r="I33" i="124"/>
  <c r="J33" i="124"/>
  <c r="G34" i="124"/>
  <c r="H34" i="124"/>
  <c r="I34" i="124"/>
  <c r="J34" i="124"/>
  <c r="G35" i="124"/>
  <c r="H35" i="124"/>
  <c r="I35" i="124"/>
  <c r="J35" i="124"/>
  <c r="G36" i="124"/>
  <c r="H36" i="124"/>
  <c r="I36" i="124"/>
  <c r="J36" i="124"/>
  <c r="G37" i="124"/>
  <c r="H37" i="124"/>
  <c r="I37" i="124"/>
  <c r="J37" i="124"/>
  <c r="G38" i="124"/>
  <c r="H38" i="124"/>
  <c r="I38" i="124"/>
  <c r="J38" i="124"/>
  <c r="G39" i="124"/>
  <c r="H39" i="124"/>
  <c r="I39" i="124"/>
  <c r="J39" i="124"/>
  <c r="G40" i="124"/>
  <c r="H40" i="124"/>
  <c r="I40" i="124"/>
  <c r="J40" i="124"/>
  <c r="G41" i="124"/>
  <c r="H41" i="124"/>
  <c r="I41" i="124"/>
  <c r="J41" i="124"/>
  <c r="G42" i="124"/>
  <c r="H42" i="124"/>
  <c r="I42" i="124"/>
  <c r="J42" i="124"/>
  <c r="G43" i="124"/>
  <c r="H43" i="124"/>
  <c r="I43" i="124"/>
  <c r="J43" i="124"/>
  <c r="G44" i="124"/>
  <c r="H44" i="124"/>
  <c r="I44" i="124"/>
  <c r="J44" i="124"/>
  <c r="G45" i="124"/>
  <c r="H45" i="124"/>
  <c r="I45" i="124"/>
  <c r="J45" i="124"/>
  <c r="G46" i="124"/>
  <c r="H46" i="124"/>
  <c r="I46" i="124"/>
  <c r="J46" i="124"/>
  <c r="G47" i="124"/>
  <c r="H47" i="124"/>
  <c r="I47" i="124"/>
  <c r="J47" i="124"/>
  <c r="G48" i="124"/>
  <c r="H48" i="124"/>
  <c r="I48" i="124"/>
  <c r="J48" i="124"/>
  <c r="G49" i="124"/>
  <c r="H49" i="124"/>
  <c r="I49" i="124"/>
  <c r="J49" i="124"/>
  <c r="G50" i="124"/>
  <c r="H50" i="124"/>
  <c r="I50" i="124"/>
  <c r="J50" i="124"/>
  <c r="G51" i="124"/>
  <c r="H51" i="124"/>
  <c r="I51" i="124"/>
  <c r="J51" i="124"/>
  <c r="G52" i="124"/>
  <c r="H52" i="124"/>
  <c r="I52" i="124"/>
  <c r="J52" i="124"/>
  <c r="G53" i="124"/>
  <c r="H53" i="124"/>
  <c r="I53" i="124"/>
  <c r="J53" i="124"/>
  <c r="G54" i="124"/>
  <c r="H54" i="124"/>
  <c r="I54" i="124"/>
  <c r="J54" i="124"/>
  <c r="G55" i="124"/>
  <c r="H55" i="124"/>
  <c r="I55" i="124"/>
  <c r="J55" i="124"/>
  <c r="G56" i="124"/>
  <c r="H56" i="124"/>
  <c r="I56" i="124"/>
  <c r="J56" i="124"/>
  <c r="G57" i="124"/>
  <c r="H57" i="124"/>
  <c r="I57" i="124"/>
  <c r="J57" i="124"/>
  <c r="G58" i="124"/>
  <c r="H58" i="124"/>
  <c r="I58" i="124"/>
  <c r="J58" i="124"/>
  <c r="G59" i="124"/>
  <c r="H59" i="124"/>
  <c r="I59" i="124"/>
  <c r="J59" i="124"/>
  <c r="G60" i="124"/>
  <c r="H60" i="124"/>
  <c r="I60" i="124"/>
  <c r="J60" i="124"/>
  <c r="G61" i="124"/>
  <c r="H61" i="124"/>
  <c r="I61" i="124"/>
  <c r="J61" i="124"/>
  <c r="G62" i="124"/>
  <c r="H62" i="124"/>
  <c r="I62" i="124"/>
  <c r="J62" i="124"/>
  <c r="G63" i="124"/>
  <c r="H63" i="124"/>
  <c r="I63" i="124"/>
  <c r="J63" i="124"/>
  <c r="G64" i="124"/>
  <c r="H64" i="124"/>
  <c r="I64" i="124"/>
  <c r="J64" i="124"/>
  <c r="G65" i="124"/>
  <c r="H65" i="124"/>
  <c r="I65" i="124"/>
  <c r="J65" i="124"/>
  <c r="G66" i="124"/>
  <c r="H66" i="124"/>
  <c r="I66" i="124"/>
  <c r="J66" i="124"/>
  <c r="G67" i="124"/>
  <c r="H67" i="124"/>
  <c r="I67" i="124"/>
  <c r="J67" i="124"/>
  <c r="G68" i="124"/>
  <c r="H68" i="124"/>
  <c r="I68" i="124"/>
  <c r="J68" i="124"/>
  <c r="G69" i="124"/>
  <c r="H69" i="124"/>
  <c r="I69" i="124"/>
  <c r="J69" i="124"/>
  <c r="G70" i="124"/>
  <c r="H70" i="124"/>
  <c r="I70" i="124"/>
  <c r="J70" i="124"/>
  <c r="G71" i="124"/>
  <c r="H71" i="124"/>
  <c r="I71" i="124"/>
  <c r="J71" i="124"/>
  <c r="G72" i="124"/>
  <c r="H72" i="124"/>
  <c r="I72" i="124"/>
  <c r="J72" i="124"/>
  <c r="G73" i="124"/>
  <c r="H73" i="124"/>
  <c r="I73" i="124"/>
  <c r="J73" i="124"/>
  <c r="G74" i="124"/>
  <c r="H74" i="124"/>
  <c r="I74" i="124"/>
  <c r="J74" i="124"/>
  <c r="G75" i="124"/>
  <c r="H75" i="124"/>
  <c r="I75" i="124"/>
  <c r="J75" i="124"/>
  <c r="G76" i="124"/>
  <c r="H76" i="124"/>
  <c r="I76" i="124"/>
  <c r="J76" i="124"/>
  <c r="G77" i="124"/>
  <c r="H77" i="124"/>
  <c r="I77" i="124"/>
  <c r="J77" i="124"/>
  <c r="G78" i="124"/>
  <c r="H78" i="124"/>
  <c r="I78" i="124"/>
  <c r="J78" i="124"/>
  <c r="G79" i="124"/>
  <c r="H79" i="124"/>
  <c r="I79" i="124"/>
  <c r="J79" i="124"/>
  <c r="G80" i="124"/>
  <c r="H80" i="124"/>
  <c r="I80" i="124"/>
  <c r="J80" i="124"/>
  <c r="G81" i="124"/>
  <c r="H81" i="124"/>
  <c r="I81" i="124"/>
  <c r="J81" i="124"/>
  <c r="G82" i="124"/>
  <c r="H82" i="124"/>
  <c r="I82" i="124"/>
  <c r="J82" i="124"/>
  <c r="G83" i="124"/>
  <c r="H83" i="124"/>
  <c r="I83" i="124"/>
  <c r="J83" i="124"/>
  <c r="G84" i="124"/>
  <c r="H84" i="124"/>
  <c r="I84" i="124"/>
  <c r="J84" i="124"/>
  <c r="G85" i="124"/>
  <c r="H85" i="124"/>
  <c r="I85" i="124"/>
  <c r="J85" i="124"/>
  <c r="G86" i="124"/>
  <c r="H86" i="124"/>
  <c r="I86" i="124"/>
  <c r="J86" i="124"/>
  <c r="G87" i="124"/>
  <c r="H87" i="124"/>
  <c r="I87" i="124"/>
  <c r="J87" i="124"/>
  <c r="G88" i="124"/>
  <c r="H88" i="124"/>
  <c r="I88" i="124"/>
  <c r="J88" i="124"/>
  <c r="G89" i="124"/>
  <c r="H89" i="124"/>
  <c r="I89" i="124"/>
  <c r="J89" i="124"/>
  <c r="G90" i="124"/>
  <c r="H90" i="124"/>
  <c r="I90" i="124"/>
  <c r="J90" i="124"/>
  <c r="G91" i="124"/>
  <c r="H91" i="124"/>
  <c r="I91" i="124"/>
  <c r="J91" i="124"/>
  <c r="G92" i="124"/>
  <c r="H92" i="124"/>
  <c r="I92" i="124"/>
  <c r="J92" i="124"/>
  <c r="G93" i="124"/>
  <c r="H93" i="124"/>
  <c r="I93" i="124"/>
  <c r="J93" i="124"/>
  <c r="G94" i="124"/>
  <c r="H94" i="124"/>
  <c r="I94" i="124"/>
  <c r="J94" i="124"/>
  <c r="G95" i="124"/>
  <c r="H95" i="124"/>
  <c r="I95" i="124"/>
  <c r="J95" i="124"/>
  <c r="G96" i="124"/>
  <c r="H96" i="124"/>
  <c r="I96" i="124"/>
  <c r="J96" i="124"/>
  <c r="G97" i="124"/>
  <c r="H97" i="124"/>
  <c r="I97" i="124"/>
  <c r="J97" i="124"/>
  <c r="G98" i="124"/>
  <c r="H98" i="124"/>
  <c r="I98" i="124"/>
  <c r="J98" i="124"/>
  <c r="G99" i="124"/>
  <c r="H99" i="124"/>
  <c r="I99" i="124"/>
  <c r="J99" i="124"/>
  <c r="G100" i="124"/>
  <c r="H100" i="124"/>
  <c r="I100" i="124"/>
  <c r="J100" i="124"/>
  <c r="G101" i="124"/>
  <c r="H101" i="124"/>
  <c r="I101" i="124"/>
  <c r="J101" i="124"/>
  <c r="G102" i="124"/>
  <c r="H102" i="124"/>
  <c r="I102" i="124"/>
  <c r="J102" i="124"/>
  <c r="G103" i="124"/>
  <c r="H103" i="124"/>
  <c r="I103" i="124"/>
  <c r="J103" i="124"/>
  <c r="G104" i="124"/>
  <c r="H104" i="124"/>
  <c r="I104" i="124"/>
  <c r="J104" i="124"/>
  <c r="G105" i="124"/>
  <c r="H105" i="124"/>
  <c r="I105" i="124"/>
  <c r="J105" i="124"/>
  <c r="G106" i="124"/>
  <c r="H106" i="124"/>
  <c r="I106" i="124"/>
  <c r="J106" i="124"/>
  <c r="G107" i="124"/>
  <c r="H107" i="124"/>
  <c r="I107" i="124"/>
  <c r="J107" i="124"/>
  <c r="G108" i="124"/>
  <c r="H108" i="124"/>
  <c r="I108" i="124"/>
  <c r="J108" i="124"/>
  <c r="G109" i="124"/>
  <c r="H109" i="124"/>
  <c r="I109" i="124"/>
  <c r="J109" i="124"/>
  <c r="G110" i="124"/>
  <c r="H110" i="124"/>
  <c r="I110" i="124"/>
  <c r="J110" i="124"/>
  <c r="G111" i="124"/>
  <c r="H111" i="124"/>
  <c r="I111" i="124"/>
  <c r="J111" i="124"/>
  <c r="G112" i="124"/>
  <c r="H112" i="124"/>
  <c r="I112" i="124"/>
  <c r="J112" i="124"/>
  <c r="G113" i="124"/>
  <c r="H113" i="124"/>
  <c r="I113" i="124"/>
  <c r="J113" i="124"/>
  <c r="G114" i="124"/>
  <c r="H114" i="124"/>
  <c r="I114" i="124"/>
  <c r="J114" i="124"/>
  <c r="G115" i="124"/>
  <c r="H115" i="124"/>
  <c r="I115" i="124"/>
  <c r="J115" i="124"/>
  <c r="G116" i="124"/>
  <c r="H116" i="124"/>
  <c r="I116" i="124"/>
  <c r="J116" i="124"/>
  <c r="G117" i="124"/>
  <c r="H117" i="124"/>
  <c r="I117" i="124"/>
  <c r="J117" i="124"/>
  <c r="G118" i="124"/>
  <c r="H118" i="124"/>
  <c r="I118" i="124"/>
  <c r="J118" i="124"/>
  <c r="G119" i="124"/>
  <c r="H119" i="124"/>
  <c r="I119" i="124"/>
  <c r="J119" i="124"/>
  <c r="G120" i="124"/>
  <c r="H120" i="124"/>
  <c r="I120" i="124"/>
  <c r="J120" i="124"/>
  <c r="G121" i="124"/>
  <c r="H121" i="124"/>
  <c r="I121" i="124"/>
  <c r="J121" i="124"/>
  <c r="G122" i="124"/>
  <c r="H122" i="124"/>
  <c r="I122" i="124"/>
  <c r="J122" i="124"/>
  <c r="G123" i="124"/>
  <c r="H123" i="124"/>
  <c r="I123" i="124"/>
  <c r="J123" i="124"/>
  <c r="G124" i="124"/>
  <c r="H124" i="124"/>
  <c r="I124" i="124"/>
  <c r="J124" i="124"/>
  <c r="G125" i="124"/>
  <c r="H125" i="124"/>
  <c r="I125" i="124"/>
  <c r="J125" i="124"/>
  <c r="G126" i="124"/>
  <c r="H126" i="124"/>
  <c r="I126" i="124"/>
  <c r="J126" i="124"/>
  <c r="G127" i="124"/>
  <c r="H127" i="124"/>
  <c r="I127" i="124"/>
  <c r="J127" i="124"/>
  <c r="G128" i="124"/>
  <c r="H128" i="124"/>
  <c r="I128" i="124"/>
  <c r="J128" i="124"/>
  <c r="G129" i="124"/>
  <c r="H129" i="124"/>
  <c r="I129" i="124"/>
  <c r="J129" i="124"/>
  <c r="G130" i="124"/>
  <c r="H130" i="124"/>
  <c r="I130" i="124"/>
  <c r="J130" i="124"/>
  <c r="G131" i="124"/>
  <c r="H131" i="124"/>
  <c r="I131" i="124"/>
  <c r="J131" i="124"/>
  <c r="G132" i="124"/>
  <c r="H132" i="124"/>
  <c r="I132" i="124"/>
  <c r="J132" i="124"/>
  <c r="G133" i="124"/>
  <c r="H133" i="124"/>
  <c r="I133" i="124"/>
  <c r="J133" i="124"/>
  <c r="G134" i="124"/>
  <c r="H134" i="124"/>
  <c r="I134" i="124"/>
  <c r="J134" i="124"/>
  <c r="G135" i="124"/>
  <c r="H135" i="124"/>
  <c r="I135" i="124"/>
  <c r="J135" i="124"/>
  <c r="G136" i="124"/>
  <c r="H136" i="124"/>
  <c r="I136" i="124"/>
  <c r="J136" i="124"/>
  <c r="G137" i="124"/>
  <c r="H137" i="124"/>
  <c r="I137" i="124"/>
  <c r="J137" i="124"/>
  <c r="G138" i="124"/>
  <c r="H138" i="124"/>
  <c r="I138" i="124"/>
  <c r="J138" i="124"/>
  <c r="G139" i="124"/>
  <c r="H139" i="124"/>
  <c r="I139" i="124"/>
  <c r="J139" i="124"/>
  <c r="G140" i="124"/>
  <c r="H140" i="124"/>
  <c r="I140" i="124"/>
  <c r="J140" i="124"/>
  <c r="G141" i="124"/>
  <c r="H141" i="124"/>
  <c r="I141" i="124"/>
  <c r="J141" i="124"/>
  <c r="G142" i="124"/>
  <c r="H142" i="124"/>
  <c r="I142" i="124"/>
  <c r="J142" i="124"/>
  <c r="G143" i="124"/>
  <c r="H143" i="124"/>
  <c r="I143" i="124"/>
  <c r="J143" i="124"/>
  <c r="G144" i="124"/>
  <c r="H144" i="124"/>
  <c r="I144" i="124"/>
  <c r="J144" i="124"/>
  <c r="G145" i="124"/>
  <c r="H145" i="124"/>
  <c r="I145" i="124"/>
  <c r="J145" i="124"/>
  <c r="G146" i="124"/>
  <c r="H146" i="124"/>
  <c r="I146" i="124"/>
  <c r="J146" i="124"/>
  <c r="G147" i="124"/>
  <c r="H147" i="124"/>
  <c r="I147" i="124"/>
  <c r="J147" i="124"/>
  <c r="G148" i="124"/>
  <c r="H148" i="124"/>
  <c r="I148" i="124"/>
  <c r="J148" i="124"/>
  <c r="G149" i="124"/>
  <c r="H149" i="124"/>
  <c r="I149" i="124"/>
  <c r="J149" i="124"/>
  <c r="G150" i="124"/>
  <c r="H150" i="124"/>
  <c r="I150" i="124"/>
  <c r="J150" i="124"/>
  <c r="G151" i="124"/>
  <c r="H151" i="124"/>
  <c r="I151" i="124"/>
  <c r="J151" i="124"/>
  <c r="G152" i="124"/>
  <c r="H152" i="124"/>
  <c r="I152" i="124"/>
  <c r="J152" i="124"/>
  <c r="G153" i="124"/>
  <c r="H153" i="124"/>
  <c r="I153" i="124"/>
  <c r="J153" i="124"/>
  <c r="G154" i="124"/>
  <c r="H154" i="124"/>
  <c r="I154" i="124"/>
  <c r="J154" i="124"/>
  <c r="G155" i="124"/>
  <c r="H155" i="124"/>
  <c r="I155" i="124"/>
  <c r="J155" i="124"/>
  <c r="G156" i="124"/>
  <c r="H156" i="124"/>
  <c r="I156" i="124"/>
  <c r="J156" i="124"/>
  <c r="G157" i="124"/>
  <c r="H157" i="124"/>
  <c r="I157" i="124"/>
  <c r="J157" i="124"/>
  <c r="G158" i="124"/>
  <c r="H158" i="124"/>
  <c r="I158" i="124"/>
  <c r="J158" i="124"/>
  <c r="G159" i="124"/>
  <c r="H159" i="124"/>
  <c r="I159" i="124"/>
  <c r="J159" i="124"/>
  <c r="G160" i="124"/>
  <c r="H160" i="124"/>
  <c r="I160" i="124"/>
  <c r="J160" i="124"/>
  <c r="G161" i="124"/>
  <c r="H161" i="124"/>
  <c r="I161" i="124"/>
  <c r="J161" i="124"/>
  <c r="G162" i="124"/>
  <c r="H162" i="124"/>
  <c r="I162" i="124"/>
  <c r="J162" i="124"/>
  <c r="G163" i="124"/>
  <c r="H163" i="124"/>
  <c r="I163" i="124"/>
  <c r="J163" i="124"/>
  <c r="G164" i="124"/>
  <c r="H164" i="124"/>
  <c r="I164" i="124"/>
  <c r="J164" i="124"/>
  <c r="G165" i="124"/>
  <c r="H165" i="124"/>
  <c r="I165" i="124"/>
  <c r="J165" i="124"/>
  <c r="G166" i="124"/>
  <c r="H166" i="124"/>
  <c r="I166" i="124"/>
  <c r="J166" i="124"/>
  <c r="G167" i="124"/>
  <c r="H167" i="124"/>
  <c r="I167" i="124"/>
  <c r="J167" i="124"/>
  <c r="G168" i="124"/>
  <c r="H168" i="124"/>
  <c r="I168" i="124"/>
  <c r="J168" i="124"/>
  <c r="G169" i="124"/>
  <c r="H169" i="124"/>
  <c r="I169" i="124"/>
  <c r="J169" i="124"/>
  <c r="G170" i="124"/>
  <c r="H170" i="124"/>
  <c r="I170" i="124"/>
  <c r="J170" i="124"/>
  <c r="G171" i="124"/>
  <c r="H171" i="124"/>
  <c r="I171" i="124"/>
  <c r="J171" i="124"/>
  <c r="G172" i="124"/>
  <c r="H172" i="124"/>
  <c r="I172" i="124"/>
  <c r="J172" i="124"/>
  <c r="G173" i="124"/>
  <c r="H173" i="124"/>
  <c r="I173" i="124"/>
  <c r="J173" i="124"/>
  <c r="G174" i="124"/>
  <c r="H174" i="124"/>
  <c r="I174" i="124"/>
  <c r="J174" i="124"/>
  <c r="G175" i="124"/>
  <c r="H175" i="124"/>
  <c r="I175" i="124"/>
  <c r="J175" i="124"/>
  <c r="G176" i="124"/>
  <c r="H176" i="124"/>
  <c r="I176" i="124"/>
  <c r="J176" i="124"/>
  <c r="G177" i="124"/>
  <c r="H177" i="124"/>
  <c r="I177" i="124"/>
  <c r="J177" i="124"/>
  <c r="G178" i="124"/>
  <c r="H178" i="124"/>
  <c r="I178" i="124"/>
  <c r="J178" i="124"/>
  <c r="G179" i="124"/>
  <c r="H179" i="124"/>
  <c r="I179" i="124"/>
  <c r="J179" i="124"/>
  <c r="G180" i="124"/>
  <c r="H180" i="124"/>
  <c r="I180" i="124"/>
  <c r="J180" i="124"/>
  <c r="G181" i="124"/>
  <c r="H181" i="124"/>
  <c r="I181" i="124"/>
  <c r="J181" i="124"/>
  <c r="G182" i="124"/>
  <c r="H182" i="124"/>
  <c r="I182" i="124"/>
  <c r="J182" i="124"/>
  <c r="G183" i="124"/>
  <c r="H183" i="124"/>
  <c r="I183" i="124"/>
  <c r="J183" i="124"/>
  <c r="G184" i="124"/>
  <c r="H184" i="124"/>
  <c r="I184" i="124"/>
  <c r="J184" i="124"/>
  <c r="G185" i="124"/>
  <c r="H185" i="124"/>
  <c r="I185" i="124"/>
  <c r="J185" i="124"/>
  <c r="B186" i="124"/>
  <c r="C186" i="124"/>
  <c r="D186" i="124"/>
  <c r="E186" i="124"/>
  <c r="E10" i="109"/>
  <c r="F10" i="109"/>
  <c r="E11" i="109"/>
  <c r="F11" i="109"/>
  <c r="E12" i="109"/>
  <c r="F12" i="109"/>
  <c r="E13" i="109"/>
  <c r="F13" i="109"/>
  <c r="E14" i="109"/>
  <c r="F14" i="109"/>
  <c r="E15" i="109"/>
  <c r="F15" i="109"/>
  <c r="E16" i="109"/>
  <c r="F16" i="109"/>
  <c r="E17" i="109"/>
  <c r="F17" i="109"/>
  <c r="E18" i="109"/>
  <c r="F18" i="109"/>
  <c r="E19" i="109"/>
  <c r="F19" i="109"/>
  <c r="E20" i="109"/>
  <c r="F20" i="109"/>
  <c r="E21" i="109"/>
  <c r="F21" i="109"/>
  <c r="E22" i="109"/>
  <c r="F22" i="109"/>
  <c r="E23" i="109"/>
  <c r="F23" i="109"/>
  <c r="E24" i="109"/>
  <c r="F24" i="109"/>
  <c r="E25" i="109"/>
  <c r="F25" i="109"/>
  <c r="E26" i="109"/>
  <c r="F26" i="109"/>
  <c r="E27" i="109"/>
  <c r="F27" i="109"/>
  <c r="E28" i="109"/>
  <c r="F28" i="109"/>
  <c r="E29" i="109"/>
  <c r="F29" i="109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</calcChain>
</file>

<file path=xl/sharedStrings.xml><?xml version="1.0" encoding="utf-8"?>
<sst xmlns="http://schemas.openxmlformats.org/spreadsheetml/2006/main" count="679" uniqueCount="74">
  <si>
    <t>SP15 Constrained Day Ahead Market Clearing Price and Ex Post Price</t>
  </si>
  <si>
    <t>ExPost</t>
  </si>
  <si>
    <t>MCP</t>
  </si>
  <si>
    <t>April</t>
  </si>
  <si>
    <t>May</t>
  </si>
  <si>
    <t>June</t>
  </si>
  <si>
    <t>July</t>
  </si>
  <si>
    <t xml:space="preserve">&lt; $10.00 </t>
  </si>
  <si>
    <t xml:space="preserve">1 hr </t>
  </si>
  <si>
    <t>17 hrs</t>
  </si>
  <si>
    <t>39 hrs</t>
  </si>
  <si>
    <t>167 hrs</t>
  </si>
  <si>
    <t>51 hrs</t>
  </si>
  <si>
    <t>368 hrs</t>
  </si>
  <si>
    <t>465 hrs</t>
  </si>
  <si>
    <t>172 hrs</t>
  </si>
  <si>
    <t>92 hrs</t>
  </si>
  <si>
    <t>183 hrs</t>
  </si>
  <si>
    <t>516 hrs</t>
  </si>
  <si>
    <t>369 hrs</t>
  </si>
  <si>
    <t>11 hrs</t>
  </si>
  <si>
    <t>23 hrs</t>
  </si>
  <si>
    <t>165 hrs</t>
  </si>
  <si>
    <t>67 hrs</t>
  </si>
  <si>
    <t>1 hr</t>
  </si>
  <si>
    <t>41 hrs</t>
  </si>
  <si>
    <t xml:space="preserve">7 hrs </t>
  </si>
  <si>
    <t>45 hrs</t>
  </si>
  <si>
    <t>200 hrs</t>
  </si>
  <si>
    <t>25 hrs</t>
  </si>
  <si>
    <t>9 hrs</t>
  </si>
  <si>
    <t>122 hrs</t>
  </si>
  <si>
    <t>268 hrs</t>
  </si>
  <si>
    <t>86 hrs</t>
  </si>
  <si>
    <t>231 hrs</t>
  </si>
  <si>
    <t>57 hrs</t>
  </si>
  <si>
    <t>Total</t>
  </si>
  <si>
    <t>155 hrs</t>
  </si>
  <si>
    <t>843 hrs</t>
  </si>
  <si>
    <t>1313 hrs</t>
  </si>
  <si>
    <t>395 hrs</t>
  </si>
  <si>
    <t>22 hrs</t>
  </si>
  <si>
    <t>740 hrs</t>
  </si>
  <si>
    <t>157 hrs</t>
  </si>
  <si>
    <t>SP 15 July 2000 Constrained Day Ahead Market Clearing Price</t>
  </si>
  <si>
    <t>Date</t>
  </si>
  <si>
    <t>Price</t>
  </si>
  <si>
    <t>Savings</t>
  </si>
  <si>
    <t>Underlying Price</t>
  </si>
  <si>
    <t>Volume Exposed</t>
  </si>
  <si>
    <t>SCE Value at Risk Scenarios using different Volatilities</t>
  </si>
  <si>
    <t xml:space="preserve">15% VAR </t>
  </si>
  <si>
    <t>20% VAR</t>
  </si>
  <si>
    <t>(4 day time horizon and 98% confidence level)</t>
  </si>
  <si>
    <t>SP15</t>
  </si>
  <si>
    <t>NP15</t>
  </si>
  <si>
    <t>Year</t>
  </si>
  <si>
    <t>Month</t>
  </si>
  <si>
    <t>Off Peak</t>
  </si>
  <si>
    <t>On Peak</t>
  </si>
  <si>
    <t>ATC</t>
  </si>
  <si>
    <t>Average</t>
  </si>
  <si>
    <t>JULY DAILY VOLUME</t>
  </si>
  <si>
    <t>AUGUST DAILY VOLUME</t>
  </si>
  <si>
    <t>SEPTEMBER DAILY VOLUME</t>
  </si>
  <si>
    <t>Q3 DAILY VOLUME</t>
  </si>
  <si>
    <t>Q3 DAILYPRICE</t>
  </si>
  <si>
    <t>Q3 TOTAL DAILY VOLUME</t>
  </si>
  <si>
    <t>JULY TOTAL DAILY VOLUME</t>
  </si>
  <si>
    <t>AUGUST TOTAL DAILY VOLUME</t>
  </si>
  <si>
    <t>SEPTEMBER TOTAL DAILY VOLUME</t>
  </si>
  <si>
    <t>SP 15 SCE POSITIONS</t>
  </si>
  <si>
    <t>NP 15 PG&amp;E POSITIONS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</si>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</sst>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2" fillId="2" borderId="0" xfId="0" applyFont="1" applyFill="1"/>
    <xf numFmtId="8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0" fillId="3" borderId="0" xfId="0" applyFill="1"/>
    <xf numFmtId="165" fontId="0" fillId="0" borderId="0" xfId="1" applyNumberFormat="1" applyFont="1" applyAlignment="1"/>
    <xf numFmtId="167" fontId="0" fillId="0" borderId="0" xfId="2" applyNumberFormat="1" applyFont="1"/>
    <xf numFmtId="8" fontId="0" fillId="0" borderId="0" xfId="0" applyNumberForma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/>
    <xf numFmtId="43" fontId="0" fillId="0" borderId="0" xfId="1" applyFont="1"/>
    <xf numFmtId="0" fontId="2" fillId="0" borderId="1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SCE Value at Risk 2000 Q3 On Peak Calculations</a:t>
            </a:r>
          </a:p>
        </c:rich>
      </c:tx>
      <c:layout>
        <c:manualLayout>
          <c:xMode val="edge"/>
          <c:yMode val="edge"/>
          <c:x val="0.15959012949290033"/>
          <c:y val="3.275533717200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450964793866387"/>
          <c:y val="0.2389212829016924"/>
          <c:w val="0.53587144398533515"/>
          <c:h val="0.59344963817517138"/>
        </c:manualLayout>
      </c:layout>
      <c:lineChart>
        <c:grouping val="standard"/>
        <c:varyColors val="0"/>
        <c:ser>
          <c:idx val="1"/>
          <c:order val="0"/>
          <c:tx>
            <c:strRef>
              <c:f>'Value at Risk Scenarios'!$D$5</c:f>
              <c:strCache>
                <c:ptCount val="1"/>
                <c:pt idx="0">
                  <c:v>15% VAR 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'Value at Risk Scenarios'!$D$6:$D$25</c:f>
              <c:numCache>
                <c:formatCode>_("$"* #,##0_);_("$"* \(#,##0\);_("$"* "-"??_);_(@_)</c:formatCode>
                <c:ptCount val="20"/>
                <c:pt idx="0">
                  <c:v>27650700</c:v>
                </c:pt>
                <c:pt idx="1">
                  <c:v>27775440</c:v>
                </c:pt>
                <c:pt idx="2">
                  <c:v>27775440</c:v>
                </c:pt>
                <c:pt idx="3">
                  <c:v>27775440</c:v>
                </c:pt>
                <c:pt idx="4">
                  <c:v>27775440</c:v>
                </c:pt>
                <c:pt idx="5">
                  <c:v>27775440</c:v>
                </c:pt>
                <c:pt idx="6">
                  <c:v>28177380</c:v>
                </c:pt>
                <c:pt idx="7">
                  <c:v>31309740</c:v>
                </c:pt>
                <c:pt idx="8">
                  <c:v>34650000</c:v>
                </c:pt>
                <c:pt idx="9">
                  <c:v>34650000</c:v>
                </c:pt>
                <c:pt idx="10">
                  <c:v>29937600</c:v>
                </c:pt>
                <c:pt idx="11">
                  <c:v>29937600</c:v>
                </c:pt>
                <c:pt idx="12">
                  <c:v>25779600</c:v>
                </c:pt>
                <c:pt idx="13">
                  <c:v>25502400</c:v>
                </c:pt>
                <c:pt idx="14">
                  <c:v>27997200</c:v>
                </c:pt>
                <c:pt idx="15">
                  <c:v>30492000</c:v>
                </c:pt>
                <c:pt idx="16">
                  <c:v>27997200</c:v>
                </c:pt>
                <c:pt idx="17">
                  <c:v>31046400</c:v>
                </c:pt>
                <c:pt idx="18">
                  <c:v>31046400</c:v>
                </c:pt>
                <c:pt idx="19">
                  <c:v>36590400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3-494C-B3A8-E69C17B5D992}"/>
            </c:ext>
          </c:extLst>
        </c:ser>
        <c:ser>
          <c:idx val="0"/>
          <c:order val="1"/>
          <c:tx>
            <c:strRef>
              <c:f>'Value at Risk Scenarios'!$E$5</c:f>
              <c:strCache>
                <c:ptCount val="1"/>
                <c:pt idx="0">
                  <c:v>20% VAR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'Value at Risk Scenarios'!$E$6:$E$25</c:f>
              <c:numCache>
                <c:formatCode>_("$"* #,##0_);_("$"* \(#,##0\);_("$"* "-"??_);_(@_)</c:formatCode>
                <c:ptCount val="20"/>
                <c:pt idx="0">
                  <c:v>36867600</c:v>
                </c:pt>
                <c:pt idx="1">
                  <c:v>37033920</c:v>
                </c:pt>
                <c:pt idx="2">
                  <c:v>37033920</c:v>
                </c:pt>
                <c:pt idx="3">
                  <c:v>37033920</c:v>
                </c:pt>
                <c:pt idx="4">
                  <c:v>37033920</c:v>
                </c:pt>
                <c:pt idx="5">
                  <c:v>37033920</c:v>
                </c:pt>
                <c:pt idx="6">
                  <c:v>37569840</c:v>
                </c:pt>
                <c:pt idx="7">
                  <c:v>41746320</c:v>
                </c:pt>
                <c:pt idx="8">
                  <c:v>46200000</c:v>
                </c:pt>
                <c:pt idx="9">
                  <c:v>46200000</c:v>
                </c:pt>
                <c:pt idx="10">
                  <c:v>39916800</c:v>
                </c:pt>
                <c:pt idx="11">
                  <c:v>39916800</c:v>
                </c:pt>
                <c:pt idx="12">
                  <c:v>34372800</c:v>
                </c:pt>
                <c:pt idx="13">
                  <c:v>34003200</c:v>
                </c:pt>
                <c:pt idx="14">
                  <c:v>37329600</c:v>
                </c:pt>
                <c:pt idx="15">
                  <c:v>40656000</c:v>
                </c:pt>
                <c:pt idx="16">
                  <c:v>37329600</c:v>
                </c:pt>
                <c:pt idx="17">
                  <c:v>41395200</c:v>
                </c:pt>
                <c:pt idx="18">
                  <c:v>41395200</c:v>
                </c:pt>
                <c:pt idx="19">
                  <c:v>48787200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3-494C-B3A8-E69C17B5D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20592"/>
        <c:axId val="1"/>
      </c:lineChart>
      <c:catAx>
        <c:axId val="14972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June 2000 Trading Days</a:t>
                </a:r>
              </a:p>
            </c:rich>
          </c:tx>
          <c:layout>
            <c:manualLayout>
              <c:xMode val="edge"/>
              <c:yMode val="edge"/>
              <c:x val="0.3704247959789338"/>
              <c:y val="0.909442302658054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00000"/>
          <c:min val="20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 at Risk </a:t>
                </a:r>
              </a:p>
            </c:rich>
          </c:tx>
          <c:layout>
            <c:manualLayout>
              <c:xMode val="edge"/>
              <c:yMode val="edge"/>
              <c:x val="2.635433331075419E-2"/>
              <c:y val="0.43352652139419989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20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87890672125217"/>
          <c:y val="0.43545330593372961"/>
          <c:w val="0.18301620354690407"/>
          <c:h val="9.8266011516018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SCE Purchases SP15 Q3 PX BFM </a:t>
            </a:r>
          </a:p>
        </c:rich>
      </c:tx>
      <c:layout>
        <c:manualLayout>
          <c:xMode val="edge"/>
          <c:yMode val="edge"/>
          <c:x val="0.14834465867780944"/>
          <c:y val="3.1457017218011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03316115188034"/>
          <c:y val="0.1986758982190229"/>
          <c:w val="0.69271657579012791"/>
          <c:h val="0.58443826726095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'SCE BFM  POSITIONS'!$G$4</c:f>
              <c:strCache>
                <c:ptCount val="1"/>
                <c:pt idx="0">
                  <c:v>Q3 TOTAL DAILY VOLUME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'SCE BFM  POSITIONS'!$F$5:$F$174</c:f>
              <c:numCache>
                <c:formatCode>General</c:formatCode>
                <c:ptCount val="170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57.08</c:v>
                </c:pt>
                <c:pt idx="16">
                  <c:v>56.05</c:v>
                </c:pt>
                <c:pt idx="17">
                  <c:v>56.3</c:v>
                </c:pt>
                <c:pt idx="18">
                  <c:v>56.3</c:v>
                </c:pt>
                <c:pt idx="19">
                  <c:v>56.3</c:v>
                </c:pt>
                <c:pt idx="20">
                  <c:v>56.3</c:v>
                </c:pt>
                <c:pt idx="21">
                  <c:v>56.3</c:v>
                </c:pt>
                <c:pt idx="22">
                  <c:v>56.3</c:v>
                </c:pt>
                <c:pt idx="23">
                  <c:v>56.3</c:v>
                </c:pt>
                <c:pt idx="24">
                  <c:v>56.3</c:v>
                </c:pt>
                <c:pt idx="25">
                  <c:v>56.3</c:v>
                </c:pt>
                <c:pt idx="26">
                  <c:v>56.3</c:v>
                </c:pt>
                <c:pt idx="27">
                  <c:v>56.3</c:v>
                </c:pt>
                <c:pt idx="28">
                  <c:v>56.3</c:v>
                </c:pt>
                <c:pt idx="29">
                  <c:v>56.3</c:v>
                </c:pt>
                <c:pt idx="30">
                  <c:v>56.3</c:v>
                </c:pt>
                <c:pt idx="31">
                  <c:v>56.3</c:v>
                </c:pt>
                <c:pt idx="32">
                  <c:v>56.3</c:v>
                </c:pt>
                <c:pt idx="33">
                  <c:v>56.3</c:v>
                </c:pt>
                <c:pt idx="34">
                  <c:v>56.3</c:v>
                </c:pt>
                <c:pt idx="35">
                  <c:v>56.3</c:v>
                </c:pt>
                <c:pt idx="36">
                  <c:v>56.3</c:v>
                </c:pt>
                <c:pt idx="37">
                  <c:v>56.3</c:v>
                </c:pt>
                <c:pt idx="38">
                  <c:v>55.7</c:v>
                </c:pt>
                <c:pt idx="39">
                  <c:v>55.7</c:v>
                </c:pt>
                <c:pt idx="40">
                  <c:v>55.75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54.8</c:v>
                </c:pt>
                <c:pt idx="45">
                  <c:v>54.8</c:v>
                </c:pt>
                <c:pt idx="46">
                  <c:v>54.8</c:v>
                </c:pt>
                <c:pt idx="47">
                  <c:v>54.8</c:v>
                </c:pt>
                <c:pt idx="48">
                  <c:v>54.8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57.25</c:v>
                </c:pt>
                <c:pt idx="60">
                  <c:v>57.2</c:v>
                </c:pt>
                <c:pt idx="61">
                  <c:v>57.2</c:v>
                </c:pt>
                <c:pt idx="62">
                  <c:v>57.15</c:v>
                </c:pt>
                <c:pt idx="63">
                  <c:v>57</c:v>
                </c:pt>
                <c:pt idx="64">
                  <c:v>56.75</c:v>
                </c:pt>
                <c:pt idx="65">
                  <c:v>56.75</c:v>
                </c:pt>
                <c:pt idx="66">
                  <c:v>56.75</c:v>
                </c:pt>
                <c:pt idx="67">
                  <c:v>56.75</c:v>
                </c:pt>
                <c:pt idx="68">
                  <c:v>56.75</c:v>
                </c:pt>
                <c:pt idx="69">
                  <c:v>56.6</c:v>
                </c:pt>
                <c:pt idx="70">
                  <c:v>56.6</c:v>
                </c:pt>
                <c:pt idx="71">
                  <c:v>56.7</c:v>
                </c:pt>
                <c:pt idx="72">
                  <c:v>56.7</c:v>
                </c:pt>
                <c:pt idx="73">
                  <c:v>56.7</c:v>
                </c:pt>
                <c:pt idx="74">
                  <c:v>56.7</c:v>
                </c:pt>
                <c:pt idx="75">
                  <c:v>56.7</c:v>
                </c:pt>
                <c:pt idx="76">
                  <c:v>56.7</c:v>
                </c:pt>
                <c:pt idx="77">
                  <c:v>56.7</c:v>
                </c:pt>
                <c:pt idx="78">
                  <c:v>56.7</c:v>
                </c:pt>
                <c:pt idx="79">
                  <c:v>56.7</c:v>
                </c:pt>
                <c:pt idx="80">
                  <c:v>59.5</c:v>
                </c:pt>
                <c:pt idx="81">
                  <c:v>59.5</c:v>
                </c:pt>
                <c:pt idx="82">
                  <c:v>59.5</c:v>
                </c:pt>
                <c:pt idx="83">
                  <c:v>59.6</c:v>
                </c:pt>
                <c:pt idx="84">
                  <c:v>59.5</c:v>
                </c:pt>
                <c:pt idx="85">
                  <c:v>59.5</c:v>
                </c:pt>
                <c:pt idx="86">
                  <c:v>59.5</c:v>
                </c:pt>
                <c:pt idx="87">
                  <c:v>59.5</c:v>
                </c:pt>
                <c:pt idx="88">
                  <c:v>59.5</c:v>
                </c:pt>
                <c:pt idx="89">
                  <c:v>59.6</c:v>
                </c:pt>
                <c:pt idx="90">
                  <c:v>59.7</c:v>
                </c:pt>
                <c:pt idx="91">
                  <c:v>59.7</c:v>
                </c:pt>
                <c:pt idx="92">
                  <c:v>59.7</c:v>
                </c:pt>
                <c:pt idx="93">
                  <c:v>59.7</c:v>
                </c:pt>
                <c:pt idx="94">
                  <c:v>59.7</c:v>
                </c:pt>
                <c:pt idx="95">
                  <c:v>59.7</c:v>
                </c:pt>
                <c:pt idx="96">
                  <c:v>59.7</c:v>
                </c:pt>
                <c:pt idx="97">
                  <c:v>64.400000000000006</c:v>
                </c:pt>
                <c:pt idx="98">
                  <c:v>64.400000000000006</c:v>
                </c:pt>
                <c:pt idx="99">
                  <c:v>64.400000000000006</c:v>
                </c:pt>
                <c:pt idx="100">
                  <c:v>64.400000000000006</c:v>
                </c:pt>
                <c:pt idx="101">
                  <c:v>64.400000000000006</c:v>
                </c:pt>
                <c:pt idx="102">
                  <c:v>64.400000000000006</c:v>
                </c:pt>
                <c:pt idx="103">
                  <c:v>64.400000000000006</c:v>
                </c:pt>
                <c:pt idx="104">
                  <c:v>64.400000000000006</c:v>
                </c:pt>
                <c:pt idx="105">
                  <c:v>64.400000000000006</c:v>
                </c:pt>
                <c:pt idx="106">
                  <c:v>64.400000000000006</c:v>
                </c:pt>
                <c:pt idx="107">
                  <c:v>64.400000000000006</c:v>
                </c:pt>
                <c:pt idx="108">
                  <c:v>64.400000000000006</c:v>
                </c:pt>
                <c:pt idx="109">
                  <c:v>64.400000000000006</c:v>
                </c:pt>
                <c:pt idx="110">
                  <c:v>65.5</c:v>
                </c:pt>
                <c:pt idx="111">
                  <c:v>65.5</c:v>
                </c:pt>
                <c:pt idx="112">
                  <c:v>65.8</c:v>
                </c:pt>
                <c:pt idx="113">
                  <c:v>65.8</c:v>
                </c:pt>
                <c:pt idx="114">
                  <c:v>65.8</c:v>
                </c:pt>
                <c:pt idx="115">
                  <c:v>65.8</c:v>
                </c:pt>
                <c:pt idx="116">
                  <c:v>65.8</c:v>
                </c:pt>
                <c:pt idx="117">
                  <c:v>65.8</c:v>
                </c:pt>
                <c:pt idx="118">
                  <c:v>65.8</c:v>
                </c:pt>
                <c:pt idx="119">
                  <c:v>65.8</c:v>
                </c:pt>
                <c:pt idx="120">
                  <c:v>65.8</c:v>
                </c:pt>
                <c:pt idx="121">
                  <c:v>65.8</c:v>
                </c:pt>
                <c:pt idx="122">
                  <c:v>65.8</c:v>
                </c:pt>
                <c:pt idx="123">
                  <c:v>66.7</c:v>
                </c:pt>
                <c:pt idx="124">
                  <c:v>66.7</c:v>
                </c:pt>
                <c:pt idx="125">
                  <c:v>66.7</c:v>
                </c:pt>
                <c:pt idx="126">
                  <c:v>66.7</c:v>
                </c:pt>
                <c:pt idx="127">
                  <c:v>66.5</c:v>
                </c:pt>
                <c:pt idx="128">
                  <c:v>64.650000000000006</c:v>
                </c:pt>
                <c:pt idx="129">
                  <c:v>64.75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68.45</c:v>
                </c:pt>
                <c:pt idx="134">
                  <c:v>68.45</c:v>
                </c:pt>
                <c:pt idx="135">
                  <c:v>68.45</c:v>
                </c:pt>
                <c:pt idx="136">
                  <c:v>69.849999999999994</c:v>
                </c:pt>
                <c:pt idx="137">
                  <c:v>69.849999999999994</c:v>
                </c:pt>
                <c:pt idx="138">
                  <c:v>69.849999999999994</c:v>
                </c:pt>
                <c:pt idx="139">
                  <c:v>69.849999999999994</c:v>
                </c:pt>
                <c:pt idx="140">
                  <c:v>69.849999999999994</c:v>
                </c:pt>
                <c:pt idx="141">
                  <c:v>69.849999999999994</c:v>
                </c:pt>
                <c:pt idx="142">
                  <c:v>69.849999999999994</c:v>
                </c:pt>
                <c:pt idx="143">
                  <c:v>70.2</c:v>
                </c:pt>
                <c:pt idx="144">
                  <c:v>76.2</c:v>
                </c:pt>
                <c:pt idx="145">
                  <c:v>75.7</c:v>
                </c:pt>
                <c:pt idx="146">
                  <c:v>72</c:v>
                </c:pt>
                <c:pt idx="147">
                  <c:v>73.849999999999994</c:v>
                </c:pt>
                <c:pt idx="148">
                  <c:v>75.25</c:v>
                </c:pt>
                <c:pt idx="149">
                  <c:v>75.25</c:v>
                </c:pt>
                <c:pt idx="150">
                  <c:v>79.75</c:v>
                </c:pt>
                <c:pt idx="151">
                  <c:v>79.75</c:v>
                </c:pt>
                <c:pt idx="152">
                  <c:v>79.75</c:v>
                </c:pt>
                <c:pt idx="153">
                  <c:v>79.75</c:v>
                </c:pt>
                <c:pt idx="154">
                  <c:v>79.75</c:v>
                </c:pt>
                <c:pt idx="155">
                  <c:v>79.75</c:v>
                </c:pt>
                <c:pt idx="156">
                  <c:v>79.75</c:v>
                </c:pt>
                <c:pt idx="157">
                  <c:v>79.75</c:v>
                </c:pt>
                <c:pt idx="158">
                  <c:v>79.75</c:v>
                </c:pt>
                <c:pt idx="159">
                  <c:v>100</c:v>
                </c:pt>
                <c:pt idx="160">
                  <c:v>100</c:v>
                </c:pt>
                <c:pt idx="161">
                  <c:v>99.75</c:v>
                </c:pt>
                <c:pt idx="162">
                  <c:v>100.2</c:v>
                </c:pt>
                <c:pt idx="163">
                  <c:v>100.2</c:v>
                </c:pt>
                <c:pt idx="164">
                  <c:v>100.2</c:v>
                </c:pt>
                <c:pt idx="165">
                  <c:v>100.2</c:v>
                </c:pt>
                <c:pt idx="166">
                  <c:v>100.2</c:v>
                </c:pt>
                <c:pt idx="167">
                  <c:v>101.65</c:v>
                </c:pt>
                <c:pt idx="168">
                  <c:v>112.95</c:v>
                </c:pt>
                <c:pt idx="169">
                  <c:v>125</c:v>
                </c:pt>
              </c:numCache>
            </c:numRef>
          </c:xVal>
          <c:yVal>
            <c:numRef>
              <c:f>'SCE BFM  POSITIONS'!$G$5:$G$174</c:f>
              <c:numCache>
                <c:formatCode>General</c:formatCode>
                <c:ptCount val="170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150</c:v>
                </c:pt>
                <c:pt idx="16">
                  <c:v>200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375</c:v>
                </c:pt>
                <c:pt idx="42">
                  <c:v>375</c:v>
                </c:pt>
                <c:pt idx="43">
                  <c:v>375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650</c:v>
                </c:pt>
                <c:pt idx="60">
                  <c:v>650</c:v>
                </c:pt>
                <c:pt idx="61">
                  <c:v>650</c:v>
                </c:pt>
                <c:pt idx="62">
                  <c:v>650</c:v>
                </c:pt>
                <c:pt idx="63">
                  <c:v>675</c:v>
                </c:pt>
                <c:pt idx="64">
                  <c:v>725</c:v>
                </c:pt>
                <c:pt idx="65">
                  <c:v>725</c:v>
                </c:pt>
                <c:pt idx="66">
                  <c:v>725</c:v>
                </c:pt>
                <c:pt idx="67">
                  <c:v>725</c:v>
                </c:pt>
                <c:pt idx="68">
                  <c:v>725</c:v>
                </c:pt>
                <c:pt idx="69">
                  <c:v>775</c:v>
                </c:pt>
                <c:pt idx="70">
                  <c:v>775</c:v>
                </c:pt>
                <c:pt idx="71">
                  <c:v>775</c:v>
                </c:pt>
                <c:pt idx="72">
                  <c:v>775</c:v>
                </c:pt>
                <c:pt idx="73">
                  <c:v>775</c:v>
                </c:pt>
                <c:pt idx="74">
                  <c:v>775</c:v>
                </c:pt>
                <c:pt idx="75">
                  <c:v>775</c:v>
                </c:pt>
                <c:pt idx="76">
                  <c:v>775</c:v>
                </c:pt>
                <c:pt idx="77">
                  <c:v>775</c:v>
                </c:pt>
                <c:pt idx="78">
                  <c:v>775</c:v>
                </c:pt>
                <c:pt idx="79">
                  <c:v>775</c:v>
                </c:pt>
                <c:pt idx="80">
                  <c:v>800</c:v>
                </c:pt>
                <c:pt idx="81">
                  <c:v>800</c:v>
                </c:pt>
                <c:pt idx="82">
                  <c:v>800</c:v>
                </c:pt>
                <c:pt idx="83">
                  <c:v>800</c:v>
                </c:pt>
                <c:pt idx="84">
                  <c:v>800</c:v>
                </c:pt>
                <c:pt idx="85">
                  <c:v>800</c:v>
                </c:pt>
                <c:pt idx="86">
                  <c:v>800</c:v>
                </c:pt>
                <c:pt idx="87">
                  <c:v>800</c:v>
                </c:pt>
                <c:pt idx="88">
                  <c:v>800</c:v>
                </c:pt>
                <c:pt idx="89">
                  <c:v>800</c:v>
                </c:pt>
                <c:pt idx="90">
                  <c:v>800</c:v>
                </c:pt>
                <c:pt idx="91">
                  <c:v>800</c:v>
                </c:pt>
                <c:pt idx="92">
                  <c:v>800</c:v>
                </c:pt>
                <c:pt idx="93">
                  <c:v>800</c:v>
                </c:pt>
                <c:pt idx="94">
                  <c:v>800</c:v>
                </c:pt>
                <c:pt idx="95">
                  <c:v>800</c:v>
                </c:pt>
                <c:pt idx="96">
                  <c:v>800</c:v>
                </c:pt>
                <c:pt idx="97">
                  <c:v>875</c:v>
                </c:pt>
                <c:pt idx="98">
                  <c:v>875</c:v>
                </c:pt>
                <c:pt idx="99">
                  <c:v>875</c:v>
                </c:pt>
                <c:pt idx="100">
                  <c:v>875</c:v>
                </c:pt>
                <c:pt idx="101">
                  <c:v>875</c:v>
                </c:pt>
                <c:pt idx="102">
                  <c:v>875</c:v>
                </c:pt>
                <c:pt idx="103">
                  <c:v>875</c:v>
                </c:pt>
                <c:pt idx="104">
                  <c:v>875</c:v>
                </c:pt>
                <c:pt idx="105">
                  <c:v>875</c:v>
                </c:pt>
                <c:pt idx="106">
                  <c:v>875</c:v>
                </c:pt>
                <c:pt idx="107">
                  <c:v>875</c:v>
                </c:pt>
                <c:pt idx="108">
                  <c:v>875</c:v>
                </c:pt>
                <c:pt idx="109">
                  <c:v>875</c:v>
                </c:pt>
                <c:pt idx="110">
                  <c:v>875</c:v>
                </c:pt>
                <c:pt idx="111">
                  <c:v>875</c:v>
                </c:pt>
                <c:pt idx="112">
                  <c:v>875</c:v>
                </c:pt>
                <c:pt idx="113">
                  <c:v>875</c:v>
                </c:pt>
                <c:pt idx="114">
                  <c:v>875</c:v>
                </c:pt>
                <c:pt idx="115">
                  <c:v>875</c:v>
                </c:pt>
                <c:pt idx="116">
                  <c:v>875</c:v>
                </c:pt>
                <c:pt idx="117">
                  <c:v>875</c:v>
                </c:pt>
                <c:pt idx="118">
                  <c:v>875</c:v>
                </c:pt>
                <c:pt idx="119">
                  <c:v>875</c:v>
                </c:pt>
                <c:pt idx="120">
                  <c:v>875</c:v>
                </c:pt>
                <c:pt idx="121">
                  <c:v>875</c:v>
                </c:pt>
                <c:pt idx="122">
                  <c:v>875</c:v>
                </c:pt>
                <c:pt idx="123">
                  <c:v>1025</c:v>
                </c:pt>
                <c:pt idx="124">
                  <c:v>1025</c:v>
                </c:pt>
                <c:pt idx="125">
                  <c:v>1025</c:v>
                </c:pt>
                <c:pt idx="126">
                  <c:v>1025</c:v>
                </c:pt>
                <c:pt idx="127">
                  <c:v>1025</c:v>
                </c:pt>
                <c:pt idx="128">
                  <c:v>1075</c:v>
                </c:pt>
                <c:pt idx="129">
                  <c:v>1075</c:v>
                </c:pt>
                <c:pt idx="130">
                  <c:v>1100</c:v>
                </c:pt>
                <c:pt idx="131">
                  <c:v>1100</c:v>
                </c:pt>
                <c:pt idx="132">
                  <c:v>1100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1400</c:v>
                </c:pt>
                <c:pt idx="137">
                  <c:v>1400</c:v>
                </c:pt>
                <c:pt idx="138">
                  <c:v>1400</c:v>
                </c:pt>
                <c:pt idx="139">
                  <c:v>1400</c:v>
                </c:pt>
                <c:pt idx="140">
                  <c:v>1400</c:v>
                </c:pt>
                <c:pt idx="141">
                  <c:v>1400</c:v>
                </c:pt>
                <c:pt idx="142">
                  <c:v>1400</c:v>
                </c:pt>
                <c:pt idx="143">
                  <c:v>1400</c:v>
                </c:pt>
                <c:pt idx="144">
                  <c:v>1600</c:v>
                </c:pt>
                <c:pt idx="145">
                  <c:v>1725</c:v>
                </c:pt>
                <c:pt idx="146">
                  <c:v>1775</c:v>
                </c:pt>
                <c:pt idx="147">
                  <c:v>1875</c:v>
                </c:pt>
                <c:pt idx="148">
                  <c:v>1875</c:v>
                </c:pt>
                <c:pt idx="149">
                  <c:v>1875</c:v>
                </c:pt>
                <c:pt idx="150">
                  <c:v>1950</c:v>
                </c:pt>
                <c:pt idx="151">
                  <c:v>1950</c:v>
                </c:pt>
                <c:pt idx="152">
                  <c:v>1950</c:v>
                </c:pt>
                <c:pt idx="153">
                  <c:v>1950</c:v>
                </c:pt>
                <c:pt idx="154">
                  <c:v>1950</c:v>
                </c:pt>
                <c:pt idx="155">
                  <c:v>1950</c:v>
                </c:pt>
                <c:pt idx="156">
                  <c:v>1950</c:v>
                </c:pt>
                <c:pt idx="157">
                  <c:v>1950</c:v>
                </c:pt>
                <c:pt idx="158">
                  <c:v>1950</c:v>
                </c:pt>
                <c:pt idx="159">
                  <c:v>1950</c:v>
                </c:pt>
                <c:pt idx="160">
                  <c:v>1950</c:v>
                </c:pt>
                <c:pt idx="161">
                  <c:v>1950</c:v>
                </c:pt>
                <c:pt idx="162">
                  <c:v>1950</c:v>
                </c:pt>
                <c:pt idx="163">
                  <c:v>1950</c:v>
                </c:pt>
                <c:pt idx="164">
                  <c:v>1950</c:v>
                </c:pt>
                <c:pt idx="165">
                  <c:v>1950</c:v>
                </c:pt>
                <c:pt idx="166">
                  <c:v>1950</c:v>
                </c:pt>
                <c:pt idx="167">
                  <c:v>1950</c:v>
                </c:pt>
                <c:pt idx="168">
                  <c:v>1950</c:v>
                </c:pt>
                <c:pt idx="169">
                  <c:v>1950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C-4E14-996B-5EE8BB4DC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58624"/>
        <c:axId val="1"/>
      </c:scatterChart>
      <c:valAx>
        <c:axId val="14935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Q3 PRICE  ($/mWh)</a:t>
                </a:r>
              </a:p>
            </c:rich>
          </c:tx>
          <c:layout>
            <c:manualLayout>
              <c:xMode val="edge"/>
              <c:yMode val="edge"/>
              <c:x val="0.42384188193659833"/>
              <c:y val="0.889074644530127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Purchase Volume (mW/hr)</a:t>
                </a:r>
              </a:p>
            </c:rich>
          </c:tx>
          <c:layout>
            <c:manualLayout>
              <c:xMode val="edge"/>
              <c:yMode val="edge"/>
              <c:x val="2.5165611739985529E-2"/>
              <c:y val="0.253311770229254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586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SCE 2000 Monthly BFM Purchases</a:t>
            </a:r>
          </a:p>
        </c:rich>
      </c:tx>
      <c:layout>
        <c:manualLayout>
          <c:xMode val="edge"/>
          <c:yMode val="edge"/>
          <c:x val="0.22384149389776603"/>
          <c:y val="3.19716016134106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96718808306878"/>
          <c:y val="0.17762000896339258"/>
          <c:w val="0.49404069363234748"/>
          <c:h val="0.64653683262674888"/>
        </c:manualLayout>
      </c:layout>
      <c:lineChart>
        <c:grouping val="standard"/>
        <c:varyColors val="0"/>
        <c:ser>
          <c:idx val="0"/>
          <c:order val="0"/>
          <c:tx>
            <c:strRef>
              <c:f>'SCE BFM  POSITIONS'!$H$4</c:f>
              <c:strCache>
                <c:ptCount val="1"/>
                <c:pt idx="0">
                  <c:v>JULY TOTAL DAILY VOLUME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'SCE BFM  POSITIONS'!$H$5:$H$185</c:f>
              <c:numCache>
                <c:formatCode>General</c:formatCode>
                <c:ptCount val="181"/>
                <c:pt idx="0">
                  <c:v>25</c:v>
                </c:pt>
                <c:pt idx="1">
                  <c:v>25</c:v>
                </c:pt>
                <c:pt idx="2">
                  <c:v>125</c:v>
                </c:pt>
                <c:pt idx="3">
                  <c:v>225</c:v>
                </c:pt>
                <c:pt idx="4">
                  <c:v>275</c:v>
                </c:pt>
                <c:pt idx="5">
                  <c:v>375</c:v>
                </c:pt>
                <c:pt idx="6">
                  <c:v>475</c:v>
                </c:pt>
                <c:pt idx="7">
                  <c:v>675</c:v>
                </c:pt>
                <c:pt idx="8">
                  <c:v>775</c:v>
                </c:pt>
                <c:pt idx="9">
                  <c:v>925</c:v>
                </c:pt>
                <c:pt idx="10">
                  <c:v>1025</c:v>
                </c:pt>
                <c:pt idx="11">
                  <c:v>1175</c:v>
                </c:pt>
                <c:pt idx="12">
                  <c:v>1175</c:v>
                </c:pt>
                <c:pt idx="13">
                  <c:v>1175</c:v>
                </c:pt>
                <c:pt idx="14">
                  <c:v>1175</c:v>
                </c:pt>
                <c:pt idx="15">
                  <c:v>1475</c:v>
                </c:pt>
                <c:pt idx="16">
                  <c:v>1575</c:v>
                </c:pt>
                <c:pt idx="17">
                  <c:v>1775</c:v>
                </c:pt>
                <c:pt idx="18">
                  <c:v>1775</c:v>
                </c:pt>
                <c:pt idx="19">
                  <c:v>1775</c:v>
                </c:pt>
                <c:pt idx="20">
                  <c:v>1775</c:v>
                </c:pt>
                <c:pt idx="21">
                  <c:v>1775</c:v>
                </c:pt>
                <c:pt idx="22">
                  <c:v>1775</c:v>
                </c:pt>
                <c:pt idx="23">
                  <c:v>1775</c:v>
                </c:pt>
                <c:pt idx="24">
                  <c:v>1825</c:v>
                </c:pt>
                <c:pt idx="25">
                  <c:v>1825</c:v>
                </c:pt>
                <c:pt idx="26">
                  <c:v>1825</c:v>
                </c:pt>
                <c:pt idx="27">
                  <c:v>1825</c:v>
                </c:pt>
                <c:pt idx="28">
                  <c:v>1825</c:v>
                </c:pt>
                <c:pt idx="29">
                  <c:v>1825</c:v>
                </c:pt>
                <c:pt idx="30">
                  <c:v>1825</c:v>
                </c:pt>
                <c:pt idx="31">
                  <c:v>1825</c:v>
                </c:pt>
                <c:pt idx="32">
                  <c:v>1875</c:v>
                </c:pt>
                <c:pt idx="33">
                  <c:v>1875</c:v>
                </c:pt>
                <c:pt idx="34">
                  <c:v>1875</c:v>
                </c:pt>
                <c:pt idx="35">
                  <c:v>1875</c:v>
                </c:pt>
                <c:pt idx="36">
                  <c:v>1925</c:v>
                </c:pt>
                <c:pt idx="37">
                  <c:v>1925</c:v>
                </c:pt>
                <c:pt idx="38">
                  <c:v>1925</c:v>
                </c:pt>
                <c:pt idx="39">
                  <c:v>1950</c:v>
                </c:pt>
                <c:pt idx="40">
                  <c:v>1950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2100</c:v>
                </c:pt>
                <c:pt idx="45">
                  <c:v>2100</c:v>
                </c:pt>
                <c:pt idx="46">
                  <c:v>2100</c:v>
                </c:pt>
                <c:pt idx="47">
                  <c:v>2100</c:v>
                </c:pt>
                <c:pt idx="48">
                  <c:v>2100</c:v>
                </c:pt>
                <c:pt idx="49">
                  <c:v>2250</c:v>
                </c:pt>
                <c:pt idx="50">
                  <c:v>2250</c:v>
                </c:pt>
                <c:pt idx="51">
                  <c:v>2250</c:v>
                </c:pt>
                <c:pt idx="52">
                  <c:v>2250</c:v>
                </c:pt>
                <c:pt idx="53">
                  <c:v>2250</c:v>
                </c:pt>
                <c:pt idx="54">
                  <c:v>2250</c:v>
                </c:pt>
                <c:pt idx="55">
                  <c:v>2250</c:v>
                </c:pt>
                <c:pt idx="56">
                  <c:v>2250</c:v>
                </c:pt>
                <c:pt idx="57">
                  <c:v>2250</c:v>
                </c:pt>
                <c:pt idx="58">
                  <c:v>2250</c:v>
                </c:pt>
                <c:pt idx="59">
                  <c:v>2300</c:v>
                </c:pt>
                <c:pt idx="60">
                  <c:v>2300</c:v>
                </c:pt>
                <c:pt idx="61">
                  <c:v>2300</c:v>
                </c:pt>
                <c:pt idx="62">
                  <c:v>2300</c:v>
                </c:pt>
                <c:pt idx="63">
                  <c:v>2325</c:v>
                </c:pt>
                <c:pt idx="64">
                  <c:v>2375</c:v>
                </c:pt>
                <c:pt idx="65">
                  <c:v>2375</c:v>
                </c:pt>
                <c:pt idx="66">
                  <c:v>2375</c:v>
                </c:pt>
                <c:pt idx="67">
                  <c:v>2375</c:v>
                </c:pt>
                <c:pt idx="68">
                  <c:v>2375</c:v>
                </c:pt>
                <c:pt idx="69">
                  <c:v>2425</c:v>
                </c:pt>
                <c:pt idx="70">
                  <c:v>2425</c:v>
                </c:pt>
                <c:pt idx="71">
                  <c:v>2425</c:v>
                </c:pt>
                <c:pt idx="72">
                  <c:v>2425</c:v>
                </c:pt>
                <c:pt idx="73">
                  <c:v>2425</c:v>
                </c:pt>
                <c:pt idx="74">
                  <c:v>2425</c:v>
                </c:pt>
                <c:pt idx="75">
                  <c:v>2425</c:v>
                </c:pt>
                <c:pt idx="76">
                  <c:v>2425</c:v>
                </c:pt>
                <c:pt idx="77">
                  <c:v>2425</c:v>
                </c:pt>
                <c:pt idx="78">
                  <c:v>2425</c:v>
                </c:pt>
                <c:pt idx="79">
                  <c:v>2425</c:v>
                </c:pt>
                <c:pt idx="80">
                  <c:v>2450</c:v>
                </c:pt>
                <c:pt idx="81">
                  <c:v>2450</c:v>
                </c:pt>
                <c:pt idx="82">
                  <c:v>2450</c:v>
                </c:pt>
                <c:pt idx="83">
                  <c:v>2450</c:v>
                </c:pt>
                <c:pt idx="84">
                  <c:v>2450</c:v>
                </c:pt>
                <c:pt idx="85">
                  <c:v>2450</c:v>
                </c:pt>
                <c:pt idx="86">
                  <c:v>2450</c:v>
                </c:pt>
                <c:pt idx="87">
                  <c:v>2450</c:v>
                </c:pt>
                <c:pt idx="88">
                  <c:v>2450</c:v>
                </c:pt>
                <c:pt idx="89">
                  <c:v>2450</c:v>
                </c:pt>
                <c:pt idx="90">
                  <c:v>2450</c:v>
                </c:pt>
                <c:pt idx="91">
                  <c:v>2450</c:v>
                </c:pt>
                <c:pt idx="92">
                  <c:v>2450</c:v>
                </c:pt>
                <c:pt idx="93">
                  <c:v>2450</c:v>
                </c:pt>
                <c:pt idx="94">
                  <c:v>2450</c:v>
                </c:pt>
                <c:pt idx="95">
                  <c:v>2450</c:v>
                </c:pt>
                <c:pt idx="96">
                  <c:v>2450</c:v>
                </c:pt>
                <c:pt idx="97">
                  <c:v>2525</c:v>
                </c:pt>
                <c:pt idx="98">
                  <c:v>2525</c:v>
                </c:pt>
                <c:pt idx="99">
                  <c:v>2525</c:v>
                </c:pt>
                <c:pt idx="100">
                  <c:v>2525</c:v>
                </c:pt>
                <c:pt idx="101">
                  <c:v>2525</c:v>
                </c:pt>
                <c:pt idx="102">
                  <c:v>2525</c:v>
                </c:pt>
                <c:pt idx="103">
                  <c:v>2525</c:v>
                </c:pt>
                <c:pt idx="104">
                  <c:v>2525</c:v>
                </c:pt>
                <c:pt idx="105">
                  <c:v>2525</c:v>
                </c:pt>
                <c:pt idx="106">
                  <c:v>2525</c:v>
                </c:pt>
                <c:pt idx="107">
                  <c:v>2525</c:v>
                </c:pt>
                <c:pt idx="108">
                  <c:v>2525</c:v>
                </c:pt>
                <c:pt idx="109">
                  <c:v>2525</c:v>
                </c:pt>
                <c:pt idx="110">
                  <c:v>2525</c:v>
                </c:pt>
                <c:pt idx="111">
                  <c:v>2525</c:v>
                </c:pt>
                <c:pt idx="112">
                  <c:v>2525</c:v>
                </c:pt>
                <c:pt idx="113">
                  <c:v>2525</c:v>
                </c:pt>
                <c:pt idx="114">
                  <c:v>2525</c:v>
                </c:pt>
                <c:pt idx="115">
                  <c:v>2525</c:v>
                </c:pt>
                <c:pt idx="116">
                  <c:v>2525</c:v>
                </c:pt>
                <c:pt idx="117">
                  <c:v>2525</c:v>
                </c:pt>
                <c:pt idx="118">
                  <c:v>2525</c:v>
                </c:pt>
                <c:pt idx="119">
                  <c:v>2525</c:v>
                </c:pt>
                <c:pt idx="120">
                  <c:v>2525</c:v>
                </c:pt>
                <c:pt idx="121">
                  <c:v>2525</c:v>
                </c:pt>
                <c:pt idx="122">
                  <c:v>2525</c:v>
                </c:pt>
                <c:pt idx="123">
                  <c:v>2675</c:v>
                </c:pt>
                <c:pt idx="124">
                  <c:v>2675</c:v>
                </c:pt>
                <c:pt idx="125">
                  <c:v>2675</c:v>
                </c:pt>
                <c:pt idx="126">
                  <c:v>2675</c:v>
                </c:pt>
                <c:pt idx="127">
                  <c:v>2675</c:v>
                </c:pt>
                <c:pt idx="128">
                  <c:v>2725</c:v>
                </c:pt>
                <c:pt idx="129">
                  <c:v>2725</c:v>
                </c:pt>
                <c:pt idx="130">
                  <c:v>2750</c:v>
                </c:pt>
                <c:pt idx="131">
                  <c:v>2750</c:v>
                </c:pt>
                <c:pt idx="132">
                  <c:v>2750</c:v>
                </c:pt>
                <c:pt idx="133">
                  <c:v>2900</c:v>
                </c:pt>
                <c:pt idx="134">
                  <c:v>2900</c:v>
                </c:pt>
                <c:pt idx="135">
                  <c:v>2900</c:v>
                </c:pt>
                <c:pt idx="136">
                  <c:v>3050</c:v>
                </c:pt>
                <c:pt idx="137">
                  <c:v>3050</c:v>
                </c:pt>
                <c:pt idx="138">
                  <c:v>3050</c:v>
                </c:pt>
                <c:pt idx="139">
                  <c:v>3050</c:v>
                </c:pt>
                <c:pt idx="140">
                  <c:v>3050</c:v>
                </c:pt>
                <c:pt idx="141">
                  <c:v>3050</c:v>
                </c:pt>
                <c:pt idx="142">
                  <c:v>3050</c:v>
                </c:pt>
                <c:pt idx="143">
                  <c:v>3150</c:v>
                </c:pt>
                <c:pt idx="144">
                  <c:v>3350</c:v>
                </c:pt>
                <c:pt idx="145">
                  <c:v>3475</c:v>
                </c:pt>
                <c:pt idx="146">
                  <c:v>3525</c:v>
                </c:pt>
                <c:pt idx="147">
                  <c:v>3625</c:v>
                </c:pt>
                <c:pt idx="148">
                  <c:v>3625</c:v>
                </c:pt>
                <c:pt idx="149">
                  <c:v>3625</c:v>
                </c:pt>
                <c:pt idx="150">
                  <c:v>3700</c:v>
                </c:pt>
                <c:pt idx="151">
                  <c:v>3700</c:v>
                </c:pt>
                <c:pt idx="152">
                  <c:v>3700</c:v>
                </c:pt>
                <c:pt idx="153">
                  <c:v>3700</c:v>
                </c:pt>
                <c:pt idx="154">
                  <c:v>3700</c:v>
                </c:pt>
                <c:pt idx="155">
                  <c:v>3700</c:v>
                </c:pt>
                <c:pt idx="156">
                  <c:v>3700</c:v>
                </c:pt>
                <c:pt idx="157">
                  <c:v>3700</c:v>
                </c:pt>
                <c:pt idx="158">
                  <c:v>3700</c:v>
                </c:pt>
                <c:pt idx="159">
                  <c:v>3800</c:v>
                </c:pt>
                <c:pt idx="160">
                  <c:v>3800</c:v>
                </c:pt>
                <c:pt idx="161">
                  <c:v>3850</c:v>
                </c:pt>
                <c:pt idx="162">
                  <c:v>3925</c:v>
                </c:pt>
                <c:pt idx="163">
                  <c:v>3925</c:v>
                </c:pt>
                <c:pt idx="164">
                  <c:v>3925</c:v>
                </c:pt>
                <c:pt idx="165">
                  <c:v>3925</c:v>
                </c:pt>
                <c:pt idx="166">
                  <c:v>3925</c:v>
                </c:pt>
                <c:pt idx="167">
                  <c:v>3925</c:v>
                </c:pt>
                <c:pt idx="168">
                  <c:v>3925</c:v>
                </c:pt>
                <c:pt idx="169">
                  <c:v>3925</c:v>
                </c:pt>
                <c:pt idx="170">
                  <c:v>3925</c:v>
                </c:pt>
                <c:pt idx="171">
                  <c:v>3925</c:v>
                </c:pt>
                <c:pt idx="172">
                  <c:v>3925</c:v>
                </c:pt>
                <c:pt idx="173">
                  <c:v>3925</c:v>
                </c:pt>
                <c:pt idx="174">
                  <c:v>3975</c:v>
                </c:pt>
                <c:pt idx="175">
                  <c:v>3975</c:v>
                </c:pt>
                <c:pt idx="176">
                  <c:v>3975</c:v>
                </c:pt>
                <c:pt idx="177">
                  <c:v>3975</c:v>
                </c:pt>
                <c:pt idx="178">
                  <c:v>3975</c:v>
                </c:pt>
                <c:pt idx="179">
                  <c:v>3975</c:v>
                </c:pt>
                <c:pt idx="180">
                  <c:v>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7-4D2A-833E-4BF639A2A995}"/>
            </c:ext>
          </c:extLst>
        </c:ser>
        <c:ser>
          <c:idx val="1"/>
          <c:order val="1"/>
          <c:tx>
            <c:strRef>
              <c:f>'SCE BFM  POSITIONS'!$I$4</c:f>
              <c:strCache>
                <c:ptCount val="1"/>
                <c:pt idx="0">
                  <c:v>AUGUST TOTAL DAILY VOLUME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'SCE BFM  POSITIONS'!$I$5:$I$185</c:f>
              <c:numCache>
                <c:formatCode>General</c:formatCode>
                <c:ptCount val="181"/>
                <c:pt idx="0">
                  <c:v>25</c:v>
                </c:pt>
                <c:pt idx="1">
                  <c:v>25</c:v>
                </c:pt>
                <c:pt idx="2">
                  <c:v>125</c:v>
                </c:pt>
                <c:pt idx="3">
                  <c:v>225</c:v>
                </c:pt>
                <c:pt idx="4">
                  <c:v>275</c:v>
                </c:pt>
                <c:pt idx="5">
                  <c:v>375</c:v>
                </c:pt>
                <c:pt idx="6">
                  <c:v>475</c:v>
                </c:pt>
                <c:pt idx="7">
                  <c:v>625</c:v>
                </c:pt>
                <c:pt idx="8">
                  <c:v>725</c:v>
                </c:pt>
                <c:pt idx="9">
                  <c:v>875</c:v>
                </c:pt>
                <c:pt idx="10">
                  <c:v>975</c:v>
                </c:pt>
                <c:pt idx="11">
                  <c:v>1075</c:v>
                </c:pt>
                <c:pt idx="12">
                  <c:v>1075</c:v>
                </c:pt>
                <c:pt idx="13">
                  <c:v>1075</c:v>
                </c:pt>
                <c:pt idx="14">
                  <c:v>1075</c:v>
                </c:pt>
                <c:pt idx="15">
                  <c:v>1375</c:v>
                </c:pt>
                <c:pt idx="16">
                  <c:v>1475</c:v>
                </c:pt>
                <c:pt idx="17">
                  <c:v>1675</c:v>
                </c:pt>
                <c:pt idx="18">
                  <c:v>1675</c:v>
                </c:pt>
                <c:pt idx="19">
                  <c:v>1675</c:v>
                </c:pt>
                <c:pt idx="20">
                  <c:v>1675</c:v>
                </c:pt>
                <c:pt idx="21">
                  <c:v>1675</c:v>
                </c:pt>
                <c:pt idx="22">
                  <c:v>1675</c:v>
                </c:pt>
                <c:pt idx="23">
                  <c:v>1675</c:v>
                </c:pt>
                <c:pt idx="24">
                  <c:v>1675</c:v>
                </c:pt>
                <c:pt idx="25">
                  <c:v>1675</c:v>
                </c:pt>
                <c:pt idx="26">
                  <c:v>1675</c:v>
                </c:pt>
                <c:pt idx="27">
                  <c:v>1725</c:v>
                </c:pt>
                <c:pt idx="28">
                  <c:v>1725</c:v>
                </c:pt>
                <c:pt idx="29">
                  <c:v>1725</c:v>
                </c:pt>
                <c:pt idx="30">
                  <c:v>1725</c:v>
                </c:pt>
                <c:pt idx="31">
                  <c:v>1725</c:v>
                </c:pt>
                <c:pt idx="32">
                  <c:v>1825</c:v>
                </c:pt>
                <c:pt idx="33">
                  <c:v>1825</c:v>
                </c:pt>
                <c:pt idx="34">
                  <c:v>1825</c:v>
                </c:pt>
                <c:pt idx="35">
                  <c:v>1825</c:v>
                </c:pt>
                <c:pt idx="36">
                  <c:v>1875</c:v>
                </c:pt>
                <c:pt idx="37">
                  <c:v>1875</c:v>
                </c:pt>
                <c:pt idx="38">
                  <c:v>1875</c:v>
                </c:pt>
                <c:pt idx="39">
                  <c:v>1900</c:v>
                </c:pt>
                <c:pt idx="40">
                  <c:v>1900</c:v>
                </c:pt>
                <c:pt idx="41">
                  <c:v>1975</c:v>
                </c:pt>
                <c:pt idx="42">
                  <c:v>1975</c:v>
                </c:pt>
                <c:pt idx="43">
                  <c:v>1975</c:v>
                </c:pt>
                <c:pt idx="44">
                  <c:v>2050</c:v>
                </c:pt>
                <c:pt idx="45">
                  <c:v>2050</c:v>
                </c:pt>
                <c:pt idx="46">
                  <c:v>2050</c:v>
                </c:pt>
                <c:pt idx="47">
                  <c:v>2050</c:v>
                </c:pt>
                <c:pt idx="48">
                  <c:v>2050</c:v>
                </c:pt>
                <c:pt idx="49">
                  <c:v>2200</c:v>
                </c:pt>
                <c:pt idx="50">
                  <c:v>2200</c:v>
                </c:pt>
                <c:pt idx="51">
                  <c:v>2200</c:v>
                </c:pt>
                <c:pt idx="52">
                  <c:v>2200</c:v>
                </c:pt>
                <c:pt idx="53">
                  <c:v>2200</c:v>
                </c:pt>
                <c:pt idx="54">
                  <c:v>2200</c:v>
                </c:pt>
                <c:pt idx="55">
                  <c:v>2200</c:v>
                </c:pt>
                <c:pt idx="56">
                  <c:v>2200</c:v>
                </c:pt>
                <c:pt idx="57">
                  <c:v>2200</c:v>
                </c:pt>
                <c:pt idx="58">
                  <c:v>2200</c:v>
                </c:pt>
                <c:pt idx="59">
                  <c:v>2250</c:v>
                </c:pt>
                <c:pt idx="60">
                  <c:v>2250</c:v>
                </c:pt>
                <c:pt idx="61">
                  <c:v>2250</c:v>
                </c:pt>
                <c:pt idx="62">
                  <c:v>2250</c:v>
                </c:pt>
                <c:pt idx="63">
                  <c:v>2275</c:v>
                </c:pt>
                <c:pt idx="64">
                  <c:v>2325</c:v>
                </c:pt>
                <c:pt idx="65">
                  <c:v>2325</c:v>
                </c:pt>
                <c:pt idx="66">
                  <c:v>2325</c:v>
                </c:pt>
                <c:pt idx="67">
                  <c:v>2325</c:v>
                </c:pt>
                <c:pt idx="68">
                  <c:v>2325</c:v>
                </c:pt>
                <c:pt idx="69">
                  <c:v>2375</c:v>
                </c:pt>
                <c:pt idx="70">
                  <c:v>2375</c:v>
                </c:pt>
                <c:pt idx="71">
                  <c:v>2375</c:v>
                </c:pt>
                <c:pt idx="72">
                  <c:v>2375</c:v>
                </c:pt>
                <c:pt idx="73">
                  <c:v>2375</c:v>
                </c:pt>
                <c:pt idx="74">
                  <c:v>2375</c:v>
                </c:pt>
                <c:pt idx="75">
                  <c:v>2375</c:v>
                </c:pt>
                <c:pt idx="76">
                  <c:v>2375</c:v>
                </c:pt>
                <c:pt idx="77">
                  <c:v>2375</c:v>
                </c:pt>
                <c:pt idx="78">
                  <c:v>2375</c:v>
                </c:pt>
                <c:pt idx="79">
                  <c:v>2375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2475</c:v>
                </c:pt>
                <c:pt idx="98">
                  <c:v>2475</c:v>
                </c:pt>
                <c:pt idx="99">
                  <c:v>2475</c:v>
                </c:pt>
                <c:pt idx="100">
                  <c:v>2475</c:v>
                </c:pt>
                <c:pt idx="101">
                  <c:v>2475</c:v>
                </c:pt>
                <c:pt idx="102">
                  <c:v>2475</c:v>
                </c:pt>
                <c:pt idx="103">
                  <c:v>2475</c:v>
                </c:pt>
                <c:pt idx="104">
                  <c:v>2475</c:v>
                </c:pt>
                <c:pt idx="105">
                  <c:v>2475</c:v>
                </c:pt>
                <c:pt idx="106">
                  <c:v>2475</c:v>
                </c:pt>
                <c:pt idx="107">
                  <c:v>2475</c:v>
                </c:pt>
                <c:pt idx="108">
                  <c:v>2475</c:v>
                </c:pt>
                <c:pt idx="109">
                  <c:v>2475</c:v>
                </c:pt>
                <c:pt idx="110">
                  <c:v>2475</c:v>
                </c:pt>
                <c:pt idx="111">
                  <c:v>2475</c:v>
                </c:pt>
                <c:pt idx="112">
                  <c:v>2475</c:v>
                </c:pt>
                <c:pt idx="113">
                  <c:v>2475</c:v>
                </c:pt>
                <c:pt idx="114">
                  <c:v>2475</c:v>
                </c:pt>
                <c:pt idx="115">
                  <c:v>2475</c:v>
                </c:pt>
                <c:pt idx="116">
                  <c:v>2475</c:v>
                </c:pt>
                <c:pt idx="117">
                  <c:v>2475</c:v>
                </c:pt>
                <c:pt idx="118">
                  <c:v>2475</c:v>
                </c:pt>
                <c:pt idx="119">
                  <c:v>2475</c:v>
                </c:pt>
                <c:pt idx="120">
                  <c:v>2475</c:v>
                </c:pt>
                <c:pt idx="121">
                  <c:v>2475</c:v>
                </c:pt>
                <c:pt idx="122">
                  <c:v>2475</c:v>
                </c:pt>
                <c:pt idx="123">
                  <c:v>2625</c:v>
                </c:pt>
                <c:pt idx="124">
                  <c:v>2625</c:v>
                </c:pt>
                <c:pt idx="125">
                  <c:v>2625</c:v>
                </c:pt>
                <c:pt idx="126">
                  <c:v>2625</c:v>
                </c:pt>
                <c:pt idx="127">
                  <c:v>2625</c:v>
                </c:pt>
                <c:pt idx="128">
                  <c:v>2675</c:v>
                </c:pt>
                <c:pt idx="129">
                  <c:v>2675</c:v>
                </c:pt>
                <c:pt idx="130">
                  <c:v>2700</c:v>
                </c:pt>
                <c:pt idx="131">
                  <c:v>2700</c:v>
                </c:pt>
                <c:pt idx="132">
                  <c:v>2700</c:v>
                </c:pt>
                <c:pt idx="133">
                  <c:v>2850</c:v>
                </c:pt>
                <c:pt idx="134">
                  <c:v>2850</c:v>
                </c:pt>
                <c:pt idx="135">
                  <c:v>2850</c:v>
                </c:pt>
                <c:pt idx="136">
                  <c:v>3000</c:v>
                </c:pt>
                <c:pt idx="137">
                  <c:v>3000</c:v>
                </c:pt>
                <c:pt idx="138">
                  <c:v>3000</c:v>
                </c:pt>
                <c:pt idx="139">
                  <c:v>3000</c:v>
                </c:pt>
                <c:pt idx="140">
                  <c:v>3000</c:v>
                </c:pt>
                <c:pt idx="141">
                  <c:v>3000</c:v>
                </c:pt>
                <c:pt idx="142">
                  <c:v>3000</c:v>
                </c:pt>
                <c:pt idx="143">
                  <c:v>3000</c:v>
                </c:pt>
                <c:pt idx="144">
                  <c:v>3200</c:v>
                </c:pt>
                <c:pt idx="145">
                  <c:v>3325</c:v>
                </c:pt>
                <c:pt idx="146">
                  <c:v>3375</c:v>
                </c:pt>
                <c:pt idx="147">
                  <c:v>3475</c:v>
                </c:pt>
                <c:pt idx="148">
                  <c:v>3475</c:v>
                </c:pt>
                <c:pt idx="149">
                  <c:v>3475</c:v>
                </c:pt>
                <c:pt idx="150">
                  <c:v>3550</c:v>
                </c:pt>
                <c:pt idx="151">
                  <c:v>3550</c:v>
                </c:pt>
                <c:pt idx="152">
                  <c:v>3550</c:v>
                </c:pt>
                <c:pt idx="153">
                  <c:v>3550</c:v>
                </c:pt>
                <c:pt idx="154">
                  <c:v>3550</c:v>
                </c:pt>
                <c:pt idx="155">
                  <c:v>3550</c:v>
                </c:pt>
                <c:pt idx="156">
                  <c:v>3550</c:v>
                </c:pt>
                <c:pt idx="157">
                  <c:v>3550</c:v>
                </c:pt>
                <c:pt idx="158">
                  <c:v>3550</c:v>
                </c:pt>
                <c:pt idx="159">
                  <c:v>3550</c:v>
                </c:pt>
                <c:pt idx="160">
                  <c:v>3550</c:v>
                </c:pt>
                <c:pt idx="161">
                  <c:v>3550</c:v>
                </c:pt>
                <c:pt idx="162">
                  <c:v>3550</c:v>
                </c:pt>
                <c:pt idx="163">
                  <c:v>3550</c:v>
                </c:pt>
                <c:pt idx="164">
                  <c:v>3550</c:v>
                </c:pt>
                <c:pt idx="165">
                  <c:v>3550</c:v>
                </c:pt>
                <c:pt idx="166">
                  <c:v>3550</c:v>
                </c:pt>
                <c:pt idx="167">
                  <c:v>3550</c:v>
                </c:pt>
                <c:pt idx="168">
                  <c:v>3550</c:v>
                </c:pt>
                <c:pt idx="169">
                  <c:v>3550</c:v>
                </c:pt>
                <c:pt idx="170">
                  <c:v>3550</c:v>
                </c:pt>
                <c:pt idx="171">
                  <c:v>3550</c:v>
                </c:pt>
                <c:pt idx="172">
                  <c:v>3550</c:v>
                </c:pt>
                <c:pt idx="173">
                  <c:v>3550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3600</c:v>
                </c:pt>
                <c:pt idx="180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7-4D2A-833E-4BF639A2A995}"/>
            </c:ext>
          </c:extLst>
        </c:ser>
        <c:ser>
          <c:idx val="2"/>
          <c:order val="2"/>
          <c:tx>
            <c:strRef>
              <c:f>'SCE BFM  POSITIONS'!$J$4</c:f>
              <c:strCache>
                <c:ptCount val="1"/>
                <c:pt idx="0">
                  <c:v>SEPTEMBER TOTAL DAILY VOLUME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'SCE BFM  POSITIONS'!$J$5:$J$185</c:f>
              <c:numCache>
                <c:formatCode>General</c:formatCode>
                <c:ptCount val="181"/>
                <c:pt idx="0">
                  <c:v>25</c:v>
                </c:pt>
                <c:pt idx="1">
                  <c:v>25</c:v>
                </c:pt>
                <c:pt idx="2">
                  <c:v>125</c:v>
                </c:pt>
                <c:pt idx="3">
                  <c:v>225</c:v>
                </c:pt>
                <c:pt idx="4">
                  <c:v>275</c:v>
                </c:pt>
                <c:pt idx="5">
                  <c:v>375</c:v>
                </c:pt>
                <c:pt idx="6">
                  <c:v>475</c:v>
                </c:pt>
                <c:pt idx="7">
                  <c:v>625</c:v>
                </c:pt>
                <c:pt idx="8">
                  <c:v>725</c:v>
                </c:pt>
                <c:pt idx="9">
                  <c:v>825</c:v>
                </c:pt>
                <c:pt idx="10">
                  <c:v>925</c:v>
                </c:pt>
                <c:pt idx="11">
                  <c:v>1025</c:v>
                </c:pt>
                <c:pt idx="12">
                  <c:v>1025</c:v>
                </c:pt>
                <c:pt idx="13">
                  <c:v>1025</c:v>
                </c:pt>
                <c:pt idx="14">
                  <c:v>1025</c:v>
                </c:pt>
                <c:pt idx="15">
                  <c:v>1325</c:v>
                </c:pt>
                <c:pt idx="16">
                  <c:v>1425</c:v>
                </c:pt>
                <c:pt idx="17">
                  <c:v>1625</c:v>
                </c:pt>
                <c:pt idx="18">
                  <c:v>1625</c:v>
                </c:pt>
                <c:pt idx="19">
                  <c:v>1625</c:v>
                </c:pt>
                <c:pt idx="20">
                  <c:v>1625</c:v>
                </c:pt>
                <c:pt idx="21">
                  <c:v>1625</c:v>
                </c:pt>
                <c:pt idx="22">
                  <c:v>1625</c:v>
                </c:pt>
                <c:pt idx="23">
                  <c:v>1625</c:v>
                </c:pt>
                <c:pt idx="24">
                  <c:v>1625</c:v>
                </c:pt>
                <c:pt idx="25">
                  <c:v>1625</c:v>
                </c:pt>
                <c:pt idx="26">
                  <c:v>1625</c:v>
                </c:pt>
                <c:pt idx="27">
                  <c:v>1625</c:v>
                </c:pt>
                <c:pt idx="28">
                  <c:v>1625</c:v>
                </c:pt>
                <c:pt idx="29">
                  <c:v>1625</c:v>
                </c:pt>
                <c:pt idx="30">
                  <c:v>1625</c:v>
                </c:pt>
                <c:pt idx="31">
                  <c:v>1625</c:v>
                </c:pt>
                <c:pt idx="32">
                  <c:v>1675</c:v>
                </c:pt>
                <c:pt idx="33">
                  <c:v>1675</c:v>
                </c:pt>
                <c:pt idx="34">
                  <c:v>1725</c:v>
                </c:pt>
                <c:pt idx="35">
                  <c:v>1725</c:v>
                </c:pt>
                <c:pt idx="36">
                  <c:v>1775</c:v>
                </c:pt>
                <c:pt idx="37">
                  <c:v>1775</c:v>
                </c:pt>
                <c:pt idx="38">
                  <c:v>1775</c:v>
                </c:pt>
                <c:pt idx="39">
                  <c:v>1800</c:v>
                </c:pt>
                <c:pt idx="40">
                  <c:v>1800</c:v>
                </c:pt>
                <c:pt idx="41">
                  <c:v>1875</c:v>
                </c:pt>
                <c:pt idx="42">
                  <c:v>1875</c:v>
                </c:pt>
                <c:pt idx="43">
                  <c:v>1875</c:v>
                </c:pt>
                <c:pt idx="44">
                  <c:v>1950</c:v>
                </c:pt>
                <c:pt idx="45">
                  <c:v>1950</c:v>
                </c:pt>
                <c:pt idx="46">
                  <c:v>1950</c:v>
                </c:pt>
                <c:pt idx="47">
                  <c:v>1950</c:v>
                </c:pt>
                <c:pt idx="48">
                  <c:v>1950</c:v>
                </c:pt>
                <c:pt idx="49">
                  <c:v>2100</c:v>
                </c:pt>
                <c:pt idx="50">
                  <c:v>2100</c:v>
                </c:pt>
                <c:pt idx="51">
                  <c:v>2100</c:v>
                </c:pt>
                <c:pt idx="52">
                  <c:v>2100</c:v>
                </c:pt>
                <c:pt idx="53">
                  <c:v>2100</c:v>
                </c:pt>
                <c:pt idx="54">
                  <c:v>2100</c:v>
                </c:pt>
                <c:pt idx="55">
                  <c:v>2100</c:v>
                </c:pt>
                <c:pt idx="56">
                  <c:v>2100</c:v>
                </c:pt>
                <c:pt idx="57">
                  <c:v>2100</c:v>
                </c:pt>
                <c:pt idx="58">
                  <c:v>2100</c:v>
                </c:pt>
                <c:pt idx="59">
                  <c:v>2150</c:v>
                </c:pt>
                <c:pt idx="60">
                  <c:v>2150</c:v>
                </c:pt>
                <c:pt idx="61">
                  <c:v>2150</c:v>
                </c:pt>
                <c:pt idx="62">
                  <c:v>2150</c:v>
                </c:pt>
                <c:pt idx="63">
                  <c:v>2175</c:v>
                </c:pt>
                <c:pt idx="64">
                  <c:v>2225</c:v>
                </c:pt>
                <c:pt idx="65">
                  <c:v>2225</c:v>
                </c:pt>
                <c:pt idx="66">
                  <c:v>2225</c:v>
                </c:pt>
                <c:pt idx="67">
                  <c:v>2225</c:v>
                </c:pt>
                <c:pt idx="68">
                  <c:v>2225</c:v>
                </c:pt>
                <c:pt idx="69">
                  <c:v>2275</c:v>
                </c:pt>
                <c:pt idx="70">
                  <c:v>2275</c:v>
                </c:pt>
                <c:pt idx="71">
                  <c:v>2275</c:v>
                </c:pt>
                <c:pt idx="72">
                  <c:v>2275</c:v>
                </c:pt>
                <c:pt idx="73">
                  <c:v>2275</c:v>
                </c:pt>
                <c:pt idx="74">
                  <c:v>2275</c:v>
                </c:pt>
                <c:pt idx="75">
                  <c:v>2275</c:v>
                </c:pt>
                <c:pt idx="76">
                  <c:v>2275</c:v>
                </c:pt>
                <c:pt idx="77">
                  <c:v>2275</c:v>
                </c:pt>
                <c:pt idx="78">
                  <c:v>2275</c:v>
                </c:pt>
                <c:pt idx="79">
                  <c:v>2275</c:v>
                </c:pt>
                <c:pt idx="80">
                  <c:v>2300</c:v>
                </c:pt>
                <c:pt idx="81">
                  <c:v>2300</c:v>
                </c:pt>
                <c:pt idx="82">
                  <c:v>2300</c:v>
                </c:pt>
                <c:pt idx="83">
                  <c:v>2300</c:v>
                </c:pt>
                <c:pt idx="84">
                  <c:v>2300</c:v>
                </c:pt>
                <c:pt idx="85">
                  <c:v>2300</c:v>
                </c:pt>
                <c:pt idx="86">
                  <c:v>2300</c:v>
                </c:pt>
                <c:pt idx="87">
                  <c:v>2300</c:v>
                </c:pt>
                <c:pt idx="88">
                  <c:v>2300</c:v>
                </c:pt>
                <c:pt idx="89">
                  <c:v>2300</c:v>
                </c:pt>
                <c:pt idx="90">
                  <c:v>2300</c:v>
                </c:pt>
                <c:pt idx="91">
                  <c:v>2300</c:v>
                </c:pt>
                <c:pt idx="92">
                  <c:v>2300</c:v>
                </c:pt>
                <c:pt idx="93">
                  <c:v>2300</c:v>
                </c:pt>
                <c:pt idx="94">
                  <c:v>2300</c:v>
                </c:pt>
                <c:pt idx="95">
                  <c:v>2300</c:v>
                </c:pt>
                <c:pt idx="96">
                  <c:v>2300</c:v>
                </c:pt>
                <c:pt idx="97">
                  <c:v>2375</c:v>
                </c:pt>
                <c:pt idx="98">
                  <c:v>2375</c:v>
                </c:pt>
                <c:pt idx="99">
                  <c:v>2375</c:v>
                </c:pt>
                <c:pt idx="100">
                  <c:v>2375</c:v>
                </c:pt>
                <c:pt idx="101">
                  <c:v>2375</c:v>
                </c:pt>
                <c:pt idx="102">
                  <c:v>2375</c:v>
                </c:pt>
                <c:pt idx="103">
                  <c:v>2375</c:v>
                </c:pt>
                <c:pt idx="104">
                  <c:v>2375</c:v>
                </c:pt>
                <c:pt idx="105">
                  <c:v>2375</c:v>
                </c:pt>
                <c:pt idx="106">
                  <c:v>2375</c:v>
                </c:pt>
                <c:pt idx="107">
                  <c:v>2375</c:v>
                </c:pt>
                <c:pt idx="108">
                  <c:v>2375</c:v>
                </c:pt>
                <c:pt idx="109">
                  <c:v>2375</c:v>
                </c:pt>
                <c:pt idx="110">
                  <c:v>2375</c:v>
                </c:pt>
                <c:pt idx="111">
                  <c:v>2375</c:v>
                </c:pt>
                <c:pt idx="112">
                  <c:v>2375</c:v>
                </c:pt>
                <c:pt idx="113">
                  <c:v>2375</c:v>
                </c:pt>
                <c:pt idx="114">
                  <c:v>2375</c:v>
                </c:pt>
                <c:pt idx="115">
                  <c:v>2375</c:v>
                </c:pt>
                <c:pt idx="116">
                  <c:v>2375</c:v>
                </c:pt>
                <c:pt idx="117">
                  <c:v>2375</c:v>
                </c:pt>
                <c:pt idx="118">
                  <c:v>2375</c:v>
                </c:pt>
                <c:pt idx="119">
                  <c:v>2375</c:v>
                </c:pt>
                <c:pt idx="120">
                  <c:v>2375</c:v>
                </c:pt>
                <c:pt idx="121">
                  <c:v>2375</c:v>
                </c:pt>
                <c:pt idx="122">
                  <c:v>2375</c:v>
                </c:pt>
                <c:pt idx="123">
                  <c:v>2525</c:v>
                </c:pt>
                <c:pt idx="124">
                  <c:v>2525</c:v>
                </c:pt>
                <c:pt idx="125">
                  <c:v>2525</c:v>
                </c:pt>
                <c:pt idx="126">
                  <c:v>2525</c:v>
                </c:pt>
                <c:pt idx="127">
                  <c:v>2525</c:v>
                </c:pt>
                <c:pt idx="128">
                  <c:v>2575</c:v>
                </c:pt>
                <c:pt idx="129">
                  <c:v>2575</c:v>
                </c:pt>
                <c:pt idx="130">
                  <c:v>2600</c:v>
                </c:pt>
                <c:pt idx="131">
                  <c:v>2600</c:v>
                </c:pt>
                <c:pt idx="132">
                  <c:v>2600</c:v>
                </c:pt>
                <c:pt idx="133">
                  <c:v>2750</c:v>
                </c:pt>
                <c:pt idx="134">
                  <c:v>2750</c:v>
                </c:pt>
                <c:pt idx="135">
                  <c:v>2750</c:v>
                </c:pt>
                <c:pt idx="136">
                  <c:v>2900</c:v>
                </c:pt>
                <c:pt idx="137">
                  <c:v>2900</c:v>
                </c:pt>
                <c:pt idx="138">
                  <c:v>2900</c:v>
                </c:pt>
                <c:pt idx="139">
                  <c:v>2900</c:v>
                </c:pt>
                <c:pt idx="140">
                  <c:v>2900</c:v>
                </c:pt>
                <c:pt idx="141">
                  <c:v>2900</c:v>
                </c:pt>
                <c:pt idx="142">
                  <c:v>2900</c:v>
                </c:pt>
                <c:pt idx="143">
                  <c:v>2900</c:v>
                </c:pt>
                <c:pt idx="144">
                  <c:v>3100</c:v>
                </c:pt>
                <c:pt idx="145">
                  <c:v>3225</c:v>
                </c:pt>
                <c:pt idx="146">
                  <c:v>3275</c:v>
                </c:pt>
                <c:pt idx="147">
                  <c:v>3375</c:v>
                </c:pt>
                <c:pt idx="148">
                  <c:v>3375</c:v>
                </c:pt>
                <c:pt idx="149">
                  <c:v>3375</c:v>
                </c:pt>
                <c:pt idx="150">
                  <c:v>3450</c:v>
                </c:pt>
                <c:pt idx="151">
                  <c:v>3450</c:v>
                </c:pt>
                <c:pt idx="152">
                  <c:v>3450</c:v>
                </c:pt>
                <c:pt idx="153">
                  <c:v>3450</c:v>
                </c:pt>
                <c:pt idx="154">
                  <c:v>3450</c:v>
                </c:pt>
                <c:pt idx="155">
                  <c:v>3450</c:v>
                </c:pt>
                <c:pt idx="156">
                  <c:v>3450</c:v>
                </c:pt>
                <c:pt idx="157">
                  <c:v>3450</c:v>
                </c:pt>
                <c:pt idx="158">
                  <c:v>3450</c:v>
                </c:pt>
                <c:pt idx="159">
                  <c:v>3450</c:v>
                </c:pt>
                <c:pt idx="160">
                  <c:v>3450</c:v>
                </c:pt>
                <c:pt idx="161">
                  <c:v>3450</c:v>
                </c:pt>
                <c:pt idx="162">
                  <c:v>3450</c:v>
                </c:pt>
                <c:pt idx="163">
                  <c:v>3450</c:v>
                </c:pt>
                <c:pt idx="164">
                  <c:v>3450</c:v>
                </c:pt>
                <c:pt idx="165">
                  <c:v>3450</c:v>
                </c:pt>
                <c:pt idx="166">
                  <c:v>3450</c:v>
                </c:pt>
                <c:pt idx="167">
                  <c:v>3450</c:v>
                </c:pt>
                <c:pt idx="168">
                  <c:v>3450</c:v>
                </c:pt>
                <c:pt idx="169">
                  <c:v>3450</c:v>
                </c:pt>
                <c:pt idx="170">
                  <c:v>3450</c:v>
                </c:pt>
                <c:pt idx="171">
                  <c:v>3450</c:v>
                </c:pt>
                <c:pt idx="172">
                  <c:v>3450</c:v>
                </c:pt>
                <c:pt idx="173">
                  <c:v>3450</c:v>
                </c:pt>
                <c:pt idx="174">
                  <c:v>3500</c:v>
                </c:pt>
                <c:pt idx="175">
                  <c:v>3500</c:v>
                </c:pt>
                <c:pt idx="176">
                  <c:v>3500</c:v>
                </c:pt>
                <c:pt idx="177">
                  <c:v>3500</c:v>
                </c:pt>
                <c:pt idx="178">
                  <c:v>3500</c:v>
                </c:pt>
                <c:pt idx="179">
                  <c:v>3500</c:v>
                </c:pt>
                <c:pt idx="180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7-4D2A-833E-4BF639A2A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24200"/>
        <c:axId val="1"/>
      </c:lineChart>
      <c:catAx>
        <c:axId val="14972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Trading Days  ( Oct 99 - June 00)</a:t>
                </a:r>
              </a:p>
            </c:rich>
          </c:tx>
          <c:layout>
            <c:manualLayout>
              <c:xMode val="edge"/>
              <c:yMode val="edge"/>
              <c:x val="0.19072884687146924"/>
              <c:y val="0.904085845623668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9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(mw)</a:t>
                </a:r>
              </a:p>
            </c:rich>
          </c:tx>
          <c:layout>
            <c:manualLayout>
              <c:xMode val="edge"/>
              <c:yMode val="edge"/>
              <c:x val="2.5165611739985529E-2"/>
              <c:y val="0.38898781962982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24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622645816909054"/>
          <c:y val="0.36412101837495475"/>
          <c:w val="0.3205304232145525"/>
          <c:h val="0.273534813803624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PG&amp;E Purchases NP15 Q3 BFM</a:t>
            </a:r>
          </a:p>
        </c:rich>
      </c:tx>
      <c:layout>
        <c:manualLayout>
          <c:xMode val="edge"/>
          <c:yMode val="edge"/>
          <c:x val="0.21967658600537673"/>
          <c:y val="3.19716016134106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8196664189615"/>
          <c:y val="0.18650100941156217"/>
          <c:w val="0.77628045116010413"/>
          <c:h val="0.637655832178579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'PG&amp;E BFM POSITIONS'!$G$4</c:f>
              <c:strCache>
                <c:ptCount val="1"/>
                <c:pt idx="0">
                  <c:v>Q3 TOTAL DAILY VOLUME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'PG&amp;E BFM POSITIONS'!$F$5:$F$171</c:f>
              <c:numCache>
                <c:formatCode>_("$"* #,##0_);_("$"* \(#,##0\);_("$"* "-"??_);_(@_)</c:formatCode>
                <c:ptCount val="167"/>
                <c:pt idx="0">
                  <c:v>58.25</c:v>
                </c:pt>
                <c:pt idx="1">
                  <c:v>58.25</c:v>
                </c:pt>
                <c:pt idx="2">
                  <c:v>58.25</c:v>
                </c:pt>
                <c:pt idx="3">
                  <c:v>58.25</c:v>
                </c:pt>
                <c:pt idx="4">
                  <c:v>58.25</c:v>
                </c:pt>
                <c:pt idx="5">
                  <c:v>58.25</c:v>
                </c:pt>
                <c:pt idx="6">
                  <c:v>58.25</c:v>
                </c:pt>
                <c:pt idx="7">
                  <c:v>58.25</c:v>
                </c:pt>
                <c:pt idx="8">
                  <c:v>58.25</c:v>
                </c:pt>
                <c:pt idx="9">
                  <c:v>58.25</c:v>
                </c:pt>
                <c:pt idx="10">
                  <c:v>58.25</c:v>
                </c:pt>
                <c:pt idx="11">
                  <c:v>58.25</c:v>
                </c:pt>
                <c:pt idx="12">
                  <c:v>58.25</c:v>
                </c:pt>
                <c:pt idx="13">
                  <c:v>58.25</c:v>
                </c:pt>
                <c:pt idx="14">
                  <c:v>58.25</c:v>
                </c:pt>
                <c:pt idx="15">
                  <c:v>58.25</c:v>
                </c:pt>
                <c:pt idx="16">
                  <c:v>58.25</c:v>
                </c:pt>
                <c:pt idx="17">
                  <c:v>58.25</c:v>
                </c:pt>
                <c:pt idx="18">
                  <c:v>58.25</c:v>
                </c:pt>
                <c:pt idx="19">
                  <c:v>58.25</c:v>
                </c:pt>
                <c:pt idx="20">
                  <c:v>58.25</c:v>
                </c:pt>
                <c:pt idx="21">
                  <c:v>58.25</c:v>
                </c:pt>
                <c:pt idx="22">
                  <c:v>58.25</c:v>
                </c:pt>
                <c:pt idx="23">
                  <c:v>58.25</c:v>
                </c:pt>
                <c:pt idx="24">
                  <c:v>58.25</c:v>
                </c:pt>
                <c:pt idx="25">
                  <c:v>58.25</c:v>
                </c:pt>
                <c:pt idx="26">
                  <c:v>58.25</c:v>
                </c:pt>
                <c:pt idx="27">
                  <c:v>58.25</c:v>
                </c:pt>
                <c:pt idx="28">
                  <c:v>58.25</c:v>
                </c:pt>
                <c:pt idx="29">
                  <c:v>58.25</c:v>
                </c:pt>
                <c:pt idx="30">
                  <c:v>58.25</c:v>
                </c:pt>
                <c:pt idx="31">
                  <c:v>58.25</c:v>
                </c:pt>
                <c:pt idx="32">
                  <c:v>58.25</c:v>
                </c:pt>
                <c:pt idx="33">
                  <c:v>58.25</c:v>
                </c:pt>
                <c:pt idx="34">
                  <c:v>58.25</c:v>
                </c:pt>
                <c:pt idx="35">
                  <c:v>58.25</c:v>
                </c:pt>
                <c:pt idx="36">
                  <c:v>58.25</c:v>
                </c:pt>
                <c:pt idx="37">
                  <c:v>58.25</c:v>
                </c:pt>
                <c:pt idx="38">
                  <c:v>58.25</c:v>
                </c:pt>
                <c:pt idx="39">
                  <c:v>58.25</c:v>
                </c:pt>
                <c:pt idx="40">
                  <c:v>58.25</c:v>
                </c:pt>
                <c:pt idx="41">
                  <c:v>58.25</c:v>
                </c:pt>
                <c:pt idx="42">
                  <c:v>58.25</c:v>
                </c:pt>
                <c:pt idx="43">
                  <c:v>58.25</c:v>
                </c:pt>
                <c:pt idx="44">
                  <c:v>58.25</c:v>
                </c:pt>
                <c:pt idx="45">
                  <c:v>58.25</c:v>
                </c:pt>
                <c:pt idx="46">
                  <c:v>58.25</c:v>
                </c:pt>
                <c:pt idx="47">
                  <c:v>58.25</c:v>
                </c:pt>
                <c:pt idx="48">
                  <c:v>58.25</c:v>
                </c:pt>
                <c:pt idx="49">
                  <c:v>58.25</c:v>
                </c:pt>
                <c:pt idx="50">
                  <c:v>58.25</c:v>
                </c:pt>
                <c:pt idx="51">
                  <c:v>58.25</c:v>
                </c:pt>
                <c:pt idx="52">
                  <c:v>58.25</c:v>
                </c:pt>
                <c:pt idx="53">
                  <c:v>58.25</c:v>
                </c:pt>
                <c:pt idx="54">
                  <c:v>58.25</c:v>
                </c:pt>
                <c:pt idx="55">
                  <c:v>58.25</c:v>
                </c:pt>
                <c:pt idx="56">
                  <c:v>58.25</c:v>
                </c:pt>
                <c:pt idx="57">
                  <c:v>58.25</c:v>
                </c:pt>
                <c:pt idx="58">
                  <c:v>58.25</c:v>
                </c:pt>
                <c:pt idx="59">
                  <c:v>58.25</c:v>
                </c:pt>
                <c:pt idx="60">
                  <c:v>58.25</c:v>
                </c:pt>
                <c:pt idx="61">
                  <c:v>58.25</c:v>
                </c:pt>
                <c:pt idx="62">
                  <c:v>58.25</c:v>
                </c:pt>
                <c:pt idx="63">
                  <c:v>58.25</c:v>
                </c:pt>
                <c:pt idx="64">
                  <c:v>58.25</c:v>
                </c:pt>
                <c:pt idx="65">
                  <c:v>58.25</c:v>
                </c:pt>
                <c:pt idx="66">
                  <c:v>58.25</c:v>
                </c:pt>
                <c:pt idx="67">
                  <c:v>58.25</c:v>
                </c:pt>
                <c:pt idx="68">
                  <c:v>58.25</c:v>
                </c:pt>
                <c:pt idx="69">
                  <c:v>58.25</c:v>
                </c:pt>
                <c:pt idx="70">
                  <c:v>58.25</c:v>
                </c:pt>
                <c:pt idx="71">
                  <c:v>59.2</c:v>
                </c:pt>
                <c:pt idx="72">
                  <c:v>59.2</c:v>
                </c:pt>
                <c:pt idx="73">
                  <c:v>59.6</c:v>
                </c:pt>
                <c:pt idx="74">
                  <c:v>59.6</c:v>
                </c:pt>
                <c:pt idx="75">
                  <c:v>59.6</c:v>
                </c:pt>
                <c:pt idx="76">
                  <c:v>59.6</c:v>
                </c:pt>
                <c:pt idx="77">
                  <c:v>59.6</c:v>
                </c:pt>
                <c:pt idx="78">
                  <c:v>60.3</c:v>
                </c:pt>
                <c:pt idx="79">
                  <c:v>59.5</c:v>
                </c:pt>
                <c:pt idx="80">
                  <c:v>59.5</c:v>
                </c:pt>
                <c:pt idx="81">
                  <c:v>59.5</c:v>
                </c:pt>
                <c:pt idx="82">
                  <c:v>60.25</c:v>
                </c:pt>
                <c:pt idx="83">
                  <c:v>62</c:v>
                </c:pt>
                <c:pt idx="84">
                  <c:v>62</c:v>
                </c:pt>
                <c:pt idx="85">
                  <c:v>60.5</c:v>
                </c:pt>
                <c:pt idx="86">
                  <c:v>60.5</c:v>
                </c:pt>
                <c:pt idx="87">
                  <c:v>60.5</c:v>
                </c:pt>
                <c:pt idx="88">
                  <c:v>60.5</c:v>
                </c:pt>
                <c:pt idx="89">
                  <c:v>60.75</c:v>
                </c:pt>
                <c:pt idx="90">
                  <c:v>60.9</c:v>
                </c:pt>
                <c:pt idx="91">
                  <c:v>61.6</c:v>
                </c:pt>
                <c:pt idx="92">
                  <c:v>63.5</c:v>
                </c:pt>
                <c:pt idx="93">
                  <c:v>63.5</c:v>
                </c:pt>
                <c:pt idx="94">
                  <c:v>63.5</c:v>
                </c:pt>
                <c:pt idx="95">
                  <c:v>66.55</c:v>
                </c:pt>
                <c:pt idx="96">
                  <c:v>66.55</c:v>
                </c:pt>
                <c:pt idx="97">
                  <c:v>65.5</c:v>
                </c:pt>
                <c:pt idx="98">
                  <c:v>65.400000000000006</c:v>
                </c:pt>
                <c:pt idx="99">
                  <c:v>65.400000000000006</c:v>
                </c:pt>
                <c:pt idx="100">
                  <c:v>65.400000000000006</c:v>
                </c:pt>
                <c:pt idx="101">
                  <c:v>65.400000000000006</c:v>
                </c:pt>
                <c:pt idx="102">
                  <c:v>65.3</c:v>
                </c:pt>
                <c:pt idx="103">
                  <c:v>65.7</c:v>
                </c:pt>
                <c:pt idx="104">
                  <c:v>65.7</c:v>
                </c:pt>
                <c:pt idx="105">
                  <c:v>65.599999999999994</c:v>
                </c:pt>
                <c:pt idx="106">
                  <c:v>65.599999999999994</c:v>
                </c:pt>
                <c:pt idx="107">
                  <c:v>65.599999999999994</c:v>
                </c:pt>
                <c:pt idx="108">
                  <c:v>64.75</c:v>
                </c:pt>
                <c:pt idx="109">
                  <c:v>64.75</c:v>
                </c:pt>
                <c:pt idx="110">
                  <c:v>63</c:v>
                </c:pt>
                <c:pt idx="111">
                  <c:v>63.1</c:v>
                </c:pt>
                <c:pt idx="112">
                  <c:v>63.05</c:v>
                </c:pt>
                <c:pt idx="113">
                  <c:v>63.05</c:v>
                </c:pt>
                <c:pt idx="114">
                  <c:v>61.55</c:v>
                </c:pt>
                <c:pt idx="115">
                  <c:v>62.75</c:v>
                </c:pt>
                <c:pt idx="116">
                  <c:v>63.25</c:v>
                </c:pt>
                <c:pt idx="117">
                  <c:v>63.25</c:v>
                </c:pt>
                <c:pt idx="118">
                  <c:v>64.349999999999994</c:v>
                </c:pt>
                <c:pt idx="119">
                  <c:v>64.400000000000006</c:v>
                </c:pt>
                <c:pt idx="120">
                  <c:v>65.099999999999994</c:v>
                </c:pt>
                <c:pt idx="121">
                  <c:v>65.099999999999994</c:v>
                </c:pt>
                <c:pt idx="122">
                  <c:v>65.2</c:v>
                </c:pt>
                <c:pt idx="123">
                  <c:v>66</c:v>
                </c:pt>
                <c:pt idx="124">
                  <c:v>66</c:v>
                </c:pt>
                <c:pt idx="125">
                  <c:v>66</c:v>
                </c:pt>
                <c:pt idx="126">
                  <c:v>66</c:v>
                </c:pt>
                <c:pt idx="127">
                  <c:v>66</c:v>
                </c:pt>
                <c:pt idx="128">
                  <c:v>72.05</c:v>
                </c:pt>
                <c:pt idx="129">
                  <c:v>71.5</c:v>
                </c:pt>
                <c:pt idx="130">
                  <c:v>70.599999999999994</c:v>
                </c:pt>
                <c:pt idx="131">
                  <c:v>70.45</c:v>
                </c:pt>
                <c:pt idx="132">
                  <c:v>67.150000000000006</c:v>
                </c:pt>
                <c:pt idx="133">
                  <c:v>67.25</c:v>
                </c:pt>
                <c:pt idx="134">
                  <c:v>70.75</c:v>
                </c:pt>
                <c:pt idx="135">
                  <c:v>71</c:v>
                </c:pt>
                <c:pt idx="136">
                  <c:v>75.849999999999994</c:v>
                </c:pt>
                <c:pt idx="137">
                  <c:v>78.5</c:v>
                </c:pt>
                <c:pt idx="138">
                  <c:v>82.5</c:v>
                </c:pt>
                <c:pt idx="139">
                  <c:v>82.5</c:v>
                </c:pt>
                <c:pt idx="140">
                  <c:v>82.5</c:v>
                </c:pt>
                <c:pt idx="141">
                  <c:v>82.5</c:v>
                </c:pt>
                <c:pt idx="142">
                  <c:v>82.5</c:v>
                </c:pt>
                <c:pt idx="143">
                  <c:v>83.8</c:v>
                </c:pt>
                <c:pt idx="144">
                  <c:v>85.6</c:v>
                </c:pt>
                <c:pt idx="145">
                  <c:v>93.9</c:v>
                </c:pt>
                <c:pt idx="146">
                  <c:v>96</c:v>
                </c:pt>
                <c:pt idx="147">
                  <c:v>94.9</c:v>
                </c:pt>
                <c:pt idx="148">
                  <c:v>93</c:v>
                </c:pt>
                <c:pt idx="149">
                  <c:v>93</c:v>
                </c:pt>
                <c:pt idx="150">
                  <c:v>93.3</c:v>
                </c:pt>
                <c:pt idx="151">
                  <c:v>96.75</c:v>
                </c:pt>
                <c:pt idx="152">
                  <c:v>96.75</c:v>
                </c:pt>
                <c:pt idx="153">
                  <c:v>102.25</c:v>
                </c:pt>
                <c:pt idx="154">
                  <c:v>110</c:v>
                </c:pt>
                <c:pt idx="155">
                  <c:v>124</c:v>
                </c:pt>
                <c:pt idx="156">
                  <c:v>124</c:v>
                </c:pt>
                <c:pt idx="157">
                  <c:v>105</c:v>
                </c:pt>
                <c:pt idx="158">
                  <c:v>105</c:v>
                </c:pt>
                <c:pt idx="159">
                  <c:v>87</c:v>
                </c:pt>
                <c:pt idx="160">
                  <c:v>97</c:v>
                </c:pt>
                <c:pt idx="161">
                  <c:v>103</c:v>
                </c:pt>
                <c:pt idx="162">
                  <c:v>115</c:v>
                </c:pt>
                <c:pt idx="163">
                  <c:v>101</c:v>
                </c:pt>
                <c:pt idx="164">
                  <c:v>125</c:v>
                </c:pt>
                <c:pt idx="165">
                  <c:v>123</c:v>
                </c:pt>
                <c:pt idx="166">
                  <c:v>123</c:v>
                </c:pt>
              </c:numCache>
            </c:numRef>
          </c:xVal>
          <c:yVal>
            <c:numRef>
              <c:f>'PG&amp;E BFM POSITIONS'!$G$5:$G$171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50</c:v>
                </c:pt>
                <c:pt idx="71">
                  <c:v>100</c:v>
                </c:pt>
                <c:pt idx="72">
                  <c:v>100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200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300</c:v>
                </c:pt>
                <c:pt idx="84">
                  <c:v>300</c:v>
                </c:pt>
                <c:pt idx="85">
                  <c:v>325</c:v>
                </c:pt>
                <c:pt idx="86">
                  <c:v>325</c:v>
                </c:pt>
                <c:pt idx="87">
                  <c:v>325</c:v>
                </c:pt>
                <c:pt idx="88">
                  <c:v>325</c:v>
                </c:pt>
                <c:pt idx="89">
                  <c:v>325</c:v>
                </c:pt>
                <c:pt idx="90">
                  <c:v>325</c:v>
                </c:pt>
                <c:pt idx="91">
                  <c:v>325</c:v>
                </c:pt>
                <c:pt idx="92">
                  <c:v>425</c:v>
                </c:pt>
                <c:pt idx="93">
                  <c:v>425</c:v>
                </c:pt>
                <c:pt idx="94">
                  <c:v>425</c:v>
                </c:pt>
                <c:pt idx="95">
                  <c:v>475</c:v>
                </c:pt>
                <c:pt idx="96">
                  <c:v>475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550</c:v>
                </c:pt>
                <c:pt idx="103">
                  <c:v>600</c:v>
                </c:pt>
                <c:pt idx="104">
                  <c:v>600</c:v>
                </c:pt>
                <c:pt idx="105">
                  <c:v>675</c:v>
                </c:pt>
                <c:pt idx="106">
                  <c:v>675</c:v>
                </c:pt>
                <c:pt idx="107">
                  <c:v>675</c:v>
                </c:pt>
                <c:pt idx="108">
                  <c:v>725</c:v>
                </c:pt>
                <c:pt idx="109">
                  <c:v>725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800</c:v>
                </c:pt>
                <c:pt idx="115">
                  <c:v>850</c:v>
                </c:pt>
                <c:pt idx="116">
                  <c:v>900</c:v>
                </c:pt>
                <c:pt idx="117">
                  <c:v>900</c:v>
                </c:pt>
                <c:pt idx="118">
                  <c:v>925</c:v>
                </c:pt>
                <c:pt idx="119">
                  <c:v>925</c:v>
                </c:pt>
                <c:pt idx="120">
                  <c:v>975</c:v>
                </c:pt>
                <c:pt idx="121">
                  <c:v>975</c:v>
                </c:pt>
                <c:pt idx="122">
                  <c:v>975</c:v>
                </c:pt>
                <c:pt idx="123">
                  <c:v>1100</c:v>
                </c:pt>
                <c:pt idx="124">
                  <c:v>1100</c:v>
                </c:pt>
                <c:pt idx="125">
                  <c:v>1100</c:v>
                </c:pt>
                <c:pt idx="126">
                  <c:v>1100</c:v>
                </c:pt>
                <c:pt idx="127">
                  <c:v>1100</c:v>
                </c:pt>
                <c:pt idx="128">
                  <c:v>1150</c:v>
                </c:pt>
                <c:pt idx="129">
                  <c:v>1150</c:v>
                </c:pt>
                <c:pt idx="130">
                  <c:v>1175</c:v>
                </c:pt>
                <c:pt idx="131">
                  <c:v>1200</c:v>
                </c:pt>
                <c:pt idx="132">
                  <c:v>1250</c:v>
                </c:pt>
                <c:pt idx="133">
                  <c:v>1250</c:v>
                </c:pt>
                <c:pt idx="134">
                  <c:v>1275</c:v>
                </c:pt>
                <c:pt idx="135">
                  <c:v>1275</c:v>
                </c:pt>
                <c:pt idx="136">
                  <c:v>1300</c:v>
                </c:pt>
                <c:pt idx="137">
                  <c:v>1325</c:v>
                </c:pt>
                <c:pt idx="138">
                  <c:v>1375</c:v>
                </c:pt>
                <c:pt idx="139">
                  <c:v>1375</c:v>
                </c:pt>
                <c:pt idx="140">
                  <c:v>1375</c:v>
                </c:pt>
                <c:pt idx="141">
                  <c:v>1375</c:v>
                </c:pt>
                <c:pt idx="142">
                  <c:v>1375</c:v>
                </c:pt>
                <c:pt idx="143">
                  <c:v>1375</c:v>
                </c:pt>
                <c:pt idx="144">
                  <c:v>1375</c:v>
                </c:pt>
                <c:pt idx="145">
                  <c:v>1475</c:v>
                </c:pt>
                <c:pt idx="146">
                  <c:v>1525</c:v>
                </c:pt>
                <c:pt idx="147">
                  <c:v>1525</c:v>
                </c:pt>
                <c:pt idx="148">
                  <c:v>1550</c:v>
                </c:pt>
                <c:pt idx="149">
                  <c:v>1550</c:v>
                </c:pt>
                <c:pt idx="150">
                  <c:v>1550</c:v>
                </c:pt>
                <c:pt idx="151">
                  <c:v>1600</c:v>
                </c:pt>
                <c:pt idx="152">
                  <c:v>1600</c:v>
                </c:pt>
                <c:pt idx="153">
                  <c:v>1600</c:v>
                </c:pt>
                <c:pt idx="154">
                  <c:v>1600</c:v>
                </c:pt>
                <c:pt idx="155">
                  <c:v>1600</c:v>
                </c:pt>
                <c:pt idx="156">
                  <c:v>1600</c:v>
                </c:pt>
                <c:pt idx="157">
                  <c:v>1600</c:v>
                </c:pt>
                <c:pt idx="158">
                  <c:v>1600</c:v>
                </c:pt>
                <c:pt idx="159">
                  <c:v>1600</c:v>
                </c:pt>
                <c:pt idx="160">
                  <c:v>1650</c:v>
                </c:pt>
                <c:pt idx="161">
                  <c:v>1650</c:v>
                </c:pt>
                <c:pt idx="162">
                  <c:v>1650</c:v>
                </c:pt>
                <c:pt idx="163">
                  <c:v>1650</c:v>
                </c:pt>
                <c:pt idx="164">
                  <c:v>1675</c:v>
                </c:pt>
                <c:pt idx="165">
                  <c:v>1675</c:v>
                </c:pt>
                <c:pt idx="166">
                  <c:v>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3-4D43-9218-8CC80810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00384"/>
        <c:axId val="1"/>
      </c:scatterChart>
      <c:valAx>
        <c:axId val="18410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 ($/ mWh)</a:t>
                </a:r>
              </a:p>
            </c:rich>
          </c:tx>
          <c:layout>
            <c:manualLayout>
              <c:xMode val="edge"/>
              <c:yMode val="edge"/>
              <c:x val="0.44474400847714302"/>
              <c:y val="0.90408584562366823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 (mw)</a:t>
                </a:r>
              </a:p>
            </c:rich>
          </c:tx>
          <c:layout>
            <c:manualLayout>
              <c:xMode val="edge"/>
              <c:yMode val="edge"/>
              <c:x val="2.5606473215350659E-2"/>
              <c:y val="0.38721161954019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00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PG&amp;E 2000 Monthly BFM Purchases</a:t>
            </a:r>
          </a:p>
        </c:rich>
      </c:tx>
      <c:layout>
        <c:manualLayout>
          <c:xMode val="edge"/>
          <c:yMode val="edge"/>
          <c:x val="0.18543082334726183"/>
          <c:y val="3.16902293832229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96718808306878"/>
          <c:y val="0.18485967140213405"/>
          <c:w val="0.49404069363234748"/>
          <c:h val="0.64084686086073128"/>
        </c:manualLayout>
      </c:layout>
      <c:lineChart>
        <c:grouping val="standard"/>
        <c:varyColors val="0"/>
        <c:ser>
          <c:idx val="0"/>
          <c:order val="0"/>
          <c:tx>
            <c:strRef>
              <c:f>'PG&amp;E BFM POSITIONS'!$H$4</c:f>
              <c:strCache>
                <c:ptCount val="1"/>
                <c:pt idx="0">
                  <c:v>JULY TOTAL DAILY VOLUME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BFM POSITIONS'!$H$5:$H$171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50</c:v>
                </c:pt>
                <c:pt idx="71">
                  <c:v>100</c:v>
                </c:pt>
                <c:pt idx="72">
                  <c:v>100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200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300</c:v>
                </c:pt>
                <c:pt idx="84">
                  <c:v>300</c:v>
                </c:pt>
                <c:pt idx="85">
                  <c:v>325</c:v>
                </c:pt>
                <c:pt idx="86">
                  <c:v>325</c:v>
                </c:pt>
                <c:pt idx="87">
                  <c:v>325</c:v>
                </c:pt>
                <c:pt idx="88">
                  <c:v>325</c:v>
                </c:pt>
                <c:pt idx="89">
                  <c:v>325</c:v>
                </c:pt>
                <c:pt idx="90">
                  <c:v>325</c:v>
                </c:pt>
                <c:pt idx="91">
                  <c:v>325</c:v>
                </c:pt>
                <c:pt idx="92">
                  <c:v>425</c:v>
                </c:pt>
                <c:pt idx="93">
                  <c:v>425</c:v>
                </c:pt>
                <c:pt idx="94">
                  <c:v>425</c:v>
                </c:pt>
                <c:pt idx="95">
                  <c:v>475</c:v>
                </c:pt>
                <c:pt idx="96">
                  <c:v>475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550</c:v>
                </c:pt>
                <c:pt idx="103">
                  <c:v>600</c:v>
                </c:pt>
                <c:pt idx="104">
                  <c:v>600</c:v>
                </c:pt>
                <c:pt idx="105">
                  <c:v>675</c:v>
                </c:pt>
                <c:pt idx="106">
                  <c:v>675</c:v>
                </c:pt>
                <c:pt idx="107">
                  <c:v>675</c:v>
                </c:pt>
                <c:pt idx="108">
                  <c:v>725</c:v>
                </c:pt>
                <c:pt idx="109">
                  <c:v>725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800</c:v>
                </c:pt>
                <c:pt idx="115">
                  <c:v>850</c:v>
                </c:pt>
                <c:pt idx="116">
                  <c:v>900</c:v>
                </c:pt>
                <c:pt idx="117">
                  <c:v>900</c:v>
                </c:pt>
                <c:pt idx="118">
                  <c:v>925</c:v>
                </c:pt>
                <c:pt idx="119">
                  <c:v>925</c:v>
                </c:pt>
                <c:pt idx="120">
                  <c:v>975</c:v>
                </c:pt>
                <c:pt idx="121">
                  <c:v>975</c:v>
                </c:pt>
                <c:pt idx="122">
                  <c:v>975</c:v>
                </c:pt>
                <c:pt idx="123">
                  <c:v>1100</c:v>
                </c:pt>
                <c:pt idx="124">
                  <c:v>1100</c:v>
                </c:pt>
                <c:pt idx="125">
                  <c:v>1100</c:v>
                </c:pt>
                <c:pt idx="126">
                  <c:v>1100</c:v>
                </c:pt>
                <c:pt idx="127">
                  <c:v>1100</c:v>
                </c:pt>
                <c:pt idx="128">
                  <c:v>1150</c:v>
                </c:pt>
                <c:pt idx="129">
                  <c:v>1150</c:v>
                </c:pt>
                <c:pt idx="130">
                  <c:v>1175</c:v>
                </c:pt>
                <c:pt idx="131">
                  <c:v>1200</c:v>
                </c:pt>
                <c:pt idx="132">
                  <c:v>1250</c:v>
                </c:pt>
                <c:pt idx="133">
                  <c:v>1250</c:v>
                </c:pt>
                <c:pt idx="134">
                  <c:v>1275</c:v>
                </c:pt>
                <c:pt idx="135">
                  <c:v>1275</c:v>
                </c:pt>
                <c:pt idx="136">
                  <c:v>1300</c:v>
                </c:pt>
                <c:pt idx="137">
                  <c:v>1325</c:v>
                </c:pt>
                <c:pt idx="138">
                  <c:v>1375</c:v>
                </c:pt>
                <c:pt idx="139">
                  <c:v>1375</c:v>
                </c:pt>
                <c:pt idx="140">
                  <c:v>1375</c:v>
                </c:pt>
                <c:pt idx="141">
                  <c:v>1375</c:v>
                </c:pt>
                <c:pt idx="142">
                  <c:v>1375</c:v>
                </c:pt>
                <c:pt idx="143">
                  <c:v>1375</c:v>
                </c:pt>
                <c:pt idx="144">
                  <c:v>1375</c:v>
                </c:pt>
                <c:pt idx="145">
                  <c:v>1475</c:v>
                </c:pt>
                <c:pt idx="146">
                  <c:v>1525</c:v>
                </c:pt>
                <c:pt idx="147">
                  <c:v>1525</c:v>
                </c:pt>
                <c:pt idx="148">
                  <c:v>1550</c:v>
                </c:pt>
                <c:pt idx="149">
                  <c:v>1550</c:v>
                </c:pt>
                <c:pt idx="150">
                  <c:v>1550</c:v>
                </c:pt>
                <c:pt idx="151">
                  <c:v>1600</c:v>
                </c:pt>
                <c:pt idx="152">
                  <c:v>1600</c:v>
                </c:pt>
                <c:pt idx="153">
                  <c:v>1600</c:v>
                </c:pt>
                <c:pt idx="154">
                  <c:v>1600</c:v>
                </c:pt>
                <c:pt idx="155">
                  <c:v>1600</c:v>
                </c:pt>
                <c:pt idx="156">
                  <c:v>1600</c:v>
                </c:pt>
                <c:pt idx="157">
                  <c:v>1600</c:v>
                </c:pt>
                <c:pt idx="158">
                  <c:v>1600</c:v>
                </c:pt>
                <c:pt idx="159">
                  <c:v>1600</c:v>
                </c:pt>
                <c:pt idx="160">
                  <c:v>1650</c:v>
                </c:pt>
                <c:pt idx="161">
                  <c:v>1650</c:v>
                </c:pt>
                <c:pt idx="162">
                  <c:v>1675</c:v>
                </c:pt>
                <c:pt idx="163">
                  <c:v>1675</c:v>
                </c:pt>
                <c:pt idx="164">
                  <c:v>1700</c:v>
                </c:pt>
                <c:pt idx="165">
                  <c:v>1700</c:v>
                </c:pt>
                <c:pt idx="166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0-4B5B-898D-C512192CE722}"/>
            </c:ext>
          </c:extLst>
        </c:ser>
        <c:ser>
          <c:idx val="1"/>
          <c:order val="1"/>
          <c:tx>
            <c:strRef>
              <c:f>'PG&amp;E BFM POSITIONS'!$I$4</c:f>
              <c:strCache>
                <c:ptCount val="1"/>
                <c:pt idx="0">
                  <c:v>AUGUST TOTAL DAILY VOLUME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BFM POSITIONS'!$I$5:$I$171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50</c:v>
                </c:pt>
                <c:pt idx="71">
                  <c:v>100</c:v>
                </c:pt>
                <c:pt idx="72">
                  <c:v>100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200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300</c:v>
                </c:pt>
                <c:pt idx="84">
                  <c:v>300</c:v>
                </c:pt>
                <c:pt idx="85">
                  <c:v>325</c:v>
                </c:pt>
                <c:pt idx="86">
                  <c:v>325</c:v>
                </c:pt>
                <c:pt idx="87">
                  <c:v>325</c:v>
                </c:pt>
                <c:pt idx="88">
                  <c:v>325</c:v>
                </c:pt>
                <c:pt idx="89">
                  <c:v>325</c:v>
                </c:pt>
                <c:pt idx="90">
                  <c:v>325</c:v>
                </c:pt>
                <c:pt idx="91">
                  <c:v>325</c:v>
                </c:pt>
                <c:pt idx="92">
                  <c:v>425</c:v>
                </c:pt>
                <c:pt idx="93">
                  <c:v>425</c:v>
                </c:pt>
                <c:pt idx="94">
                  <c:v>425</c:v>
                </c:pt>
                <c:pt idx="95">
                  <c:v>475</c:v>
                </c:pt>
                <c:pt idx="96">
                  <c:v>475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550</c:v>
                </c:pt>
                <c:pt idx="103">
                  <c:v>600</c:v>
                </c:pt>
                <c:pt idx="104">
                  <c:v>600</c:v>
                </c:pt>
                <c:pt idx="105">
                  <c:v>675</c:v>
                </c:pt>
                <c:pt idx="106">
                  <c:v>675</c:v>
                </c:pt>
                <c:pt idx="107">
                  <c:v>675</c:v>
                </c:pt>
                <c:pt idx="108">
                  <c:v>725</c:v>
                </c:pt>
                <c:pt idx="109">
                  <c:v>725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800</c:v>
                </c:pt>
                <c:pt idx="115">
                  <c:v>850</c:v>
                </c:pt>
                <c:pt idx="116">
                  <c:v>900</c:v>
                </c:pt>
                <c:pt idx="117">
                  <c:v>900</c:v>
                </c:pt>
                <c:pt idx="118">
                  <c:v>925</c:v>
                </c:pt>
                <c:pt idx="119">
                  <c:v>925</c:v>
                </c:pt>
                <c:pt idx="120">
                  <c:v>975</c:v>
                </c:pt>
                <c:pt idx="121">
                  <c:v>975</c:v>
                </c:pt>
                <c:pt idx="122">
                  <c:v>975</c:v>
                </c:pt>
                <c:pt idx="123">
                  <c:v>1100</c:v>
                </c:pt>
                <c:pt idx="124">
                  <c:v>1100</c:v>
                </c:pt>
                <c:pt idx="125">
                  <c:v>1100</c:v>
                </c:pt>
                <c:pt idx="126">
                  <c:v>1100</c:v>
                </c:pt>
                <c:pt idx="127">
                  <c:v>1100</c:v>
                </c:pt>
                <c:pt idx="128">
                  <c:v>1150</c:v>
                </c:pt>
                <c:pt idx="129">
                  <c:v>1150</c:v>
                </c:pt>
                <c:pt idx="130">
                  <c:v>1175</c:v>
                </c:pt>
                <c:pt idx="131">
                  <c:v>1200</c:v>
                </c:pt>
                <c:pt idx="132">
                  <c:v>1250</c:v>
                </c:pt>
                <c:pt idx="133">
                  <c:v>1250</c:v>
                </c:pt>
                <c:pt idx="134">
                  <c:v>1275</c:v>
                </c:pt>
                <c:pt idx="135">
                  <c:v>1275</c:v>
                </c:pt>
                <c:pt idx="136">
                  <c:v>1300</c:v>
                </c:pt>
                <c:pt idx="137">
                  <c:v>1325</c:v>
                </c:pt>
                <c:pt idx="138">
                  <c:v>1375</c:v>
                </c:pt>
                <c:pt idx="139">
                  <c:v>1375</c:v>
                </c:pt>
                <c:pt idx="140">
                  <c:v>1375</c:v>
                </c:pt>
                <c:pt idx="141">
                  <c:v>1375</c:v>
                </c:pt>
                <c:pt idx="142">
                  <c:v>1375</c:v>
                </c:pt>
                <c:pt idx="143">
                  <c:v>1375</c:v>
                </c:pt>
                <c:pt idx="144">
                  <c:v>1375</c:v>
                </c:pt>
                <c:pt idx="145">
                  <c:v>1475</c:v>
                </c:pt>
                <c:pt idx="146">
                  <c:v>1525</c:v>
                </c:pt>
                <c:pt idx="147">
                  <c:v>1525</c:v>
                </c:pt>
                <c:pt idx="148">
                  <c:v>1550</c:v>
                </c:pt>
                <c:pt idx="149">
                  <c:v>1550</c:v>
                </c:pt>
                <c:pt idx="150">
                  <c:v>1550</c:v>
                </c:pt>
                <c:pt idx="151">
                  <c:v>1600</c:v>
                </c:pt>
                <c:pt idx="152">
                  <c:v>1600</c:v>
                </c:pt>
                <c:pt idx="153">
                  <c:v>1600</c:v>
                </c:pt>
                <c:pt idx="154">
                  <c:v>1600</c:v>
                </c:pt>
                <c:pt idx="155">
                  <c:v>1600</c:v>
                </c:pt>
                <c:pt idx="156">
                  <c:v>1600</c:v>
                </c:pt>
                <c:pt idx="157">
                  <c:v>1600</c:v>
                </c:pt>
                <c:pt idx="158">
                  <c:v>1600</c:v>
                </c:pt>
                <c:pt idx="159">
                  <c:v>1600</c:v>
                </c:pt>
                <c:pt idx="160">
                  <c:v>1650</c:v>
                </c:pt>
                <c:pt idx="161">
                  <c:v>1650</c:v>
                </c:pt>
                <c:pt idx="162">
                  <c:v>1650</c:v>
                </c:pt>
                <c:pt idx="163">
                  <c:v>1650</c:v>
                </c:pt>
                <c:pt idx="164">
                  <c:v>1675</c:v>
                </c:pt>
                <c:pt idx="165">
                  <c:v>1675</c:v>
                </c:pt>
                <c:pt idx="166">
                  <c:v>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0-4B5B-898D-C512192CE722}"/>
            </c:ext>
          </c:extLst>
        </c:ser>
        <c:ser>
          <c:idx val="2"/>
          <c:order val="2"/>
          <c:tx>
            <c:strRef>
              <c:f>'PG&amp;E BFM POSITIONS'!$J$4</c:f>
              <c:strCache>
                <c:ptCount val="1"/>
                <c:pt idx="0">
                  <c:v>SEPTEMBER TOTAL DAILY VOLUME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'PG&amp;E BFM POSITIONS'!$J$5:$J$171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50</c:v>
                </c:pt>
                <c:pt idx="71">
                  <c:v>100</c:v>
                </c:pt>
                <c:pt idx="72">
                  <c:v>100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200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300</c:v>
                </c:pt>
                <c:pt idx="84">
                  <c:v>300</c:v>
                </c:pt>
                <c:pt idx="85">
                  <c:v>325</c:v>
                </c:pt>
                <c:pt idx="86">
                  <c:v>325</c:v>
                </c:pt>
                <c:pt idx="87">
                  <c:v>325</c:v>
                </c:pt>
                <c:pt idx="88">
                  <c:v>325</c:v>
                </c:pt>
                <c:pt idx="89">
                  <c:v>325</c:v>
                </c:pt>
                <c:pt idx="90">
                  <c:v>325</c:v>
                </c:pt>
                <c:pt idx="91">
                  <c:v>325</c:v>
                </c:pt>
                <c:pt idx="92">
                  <c:v>425</c:v>
                </c:pt>
                <c:pt idx="93">
                  <c:v>425</c:v>
                </c:pt>
                <c:pt idx="94">
                  <c:v>425</c:v>
                </c:pt>
                <c:pt idx="95">
                  <c:v>475</c:v>
                </c:pt>
                <c:pt idx="96">
                  <c:v>475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550</c:v>
                </c:pt>
                <c:pt idx="103">
                  <c:v>600</c:v>
                </c:pt>
                <c:pt idx="104">
                  <c:v>600</c:v>
                </c:pt>
                <c:pt idx="105">
                  <c:v>675</c:v>
                </c:pt>
                <c:pt idx="106">
                  <c:v>675</c:v>
                </c:pt>
                <c:pt idx="107">
                  <c:v>675</c:v>
                </c:pt>
                <c:pt idx="108">
                  <c:v>725</c:v>
                </c:pt>
                <c:pt idx="109">
                  <c:v>725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800</c:v>
                </c:pt>
                <c:pt idx="115">
                  <c:v>850</c:v>
                </c:pt>
                <c:pt idx="116">
                  <c:v>900</c:v>
                </c:pt>
                <c:pt idx="117">
                  <c:v>900</c:v>
                </c:pt>
                <c:pt idx="118">
                  <c:v>925</c:v>
                </c:pt>
                <c:pt idx="119">
                  <c:v>925</c:v>
                </c:pt>
                <c:pt idx="120">
                  <c:v>975</c:v>
                </c:pt>
                <c:pt idx="121">
                  <c:v>975</c:v>
                </c:pt>
                <c:pt idx="122">
                  <c:v>975</c:v>
                </c:pt>
                <c:pt idx="123">
                  <c:v>1100</c:v>
                </c:pt>
                <c:pt idx="124">
                  <c:v>1100</c:v>
                </c:pt>
                <c:pt idx="125">
                  <c:v>1100</c:v>
                </c:pt>
                <c:pt idx="126">
                  <c:v>1100</c:v>
                </c:pt>
                <c:pt idx="127">
                  <c:v>1100</c:v>
                </c:pt>
                <c:pt idx="128">
                  <c:v>1150</c:v>
                </c:pt>
                <c:pt idx="129">
                  <c:v>1150</c:v>
                </c:pt>
                <c:pt idx="130">
                  <c:v>1175</c:v>
                </c:pt>
                <c:pt idx="131">
                  <c:v>1200</c:v>
                </c:pt>
                <c:pt idx="132">
                  <c:v>1250</c:v>
                </c:pt>
                <c:pt idx="133">
                  <c:v>1250</c:v>
                </c:pt>
                <c:pt idx="134">
                  <c:v>1275</c:v>
                </c:pt>
                <c:pt idx="135">
                  <c:v>1275</c:v>
                </c:pt>
                <c:pt idx="136">
                  <c:v>1300</c:v>
                </c:pt>
                <c:pt idx="137">
                  <c:v>1325</c:v>
                </c:pt>
                <c:pt idx="138">
                  <c:v>1375</c:v>
                </c:pt>
                <c:pt idx="139">
                  <c:v>1375</c:v>
                </c:pt>
                <c:pt idx="140">
                  <c:v>1375</c:v>
                </c:pt>
                <c:pt idx="141">
                  <c:v>1375</c:v>
                </c:pt>
                <c:pt idx="142">
                  <c:v>1375</c:v>
                </c:pt>
                <c:pt idx="143">
                  <c:v>1375</c:v>
                </c:pt>
                <c:pt idx="144">
                  <c:v>1375</c:v>
                </c:pt>
                <c:pt idx="145">
                  <c:v>1475</c:v>
                </c:pt>
                <c:pt idx="146">
                  <c:v>1525</c:v>
                </c:pt>
                <c:pt idx="147">
                  <c:v>1525</c:v>
                </c:pt>
                <c:pt idx="148">
                  <c:v>1550</c:v>
                </c:pt>
                <c:pt idx="149">
                  <c:v>1550</c:v>
                </c:pt>
                <c:pt idx="150">
                  <c:v>1550</c:v>
                </c:pt>
                <c:pt idx="151">
                  <c:v>1600</c:v>
                </c:pt>
                <c:pt idx="152">
                  <c:v>1600</c:v>
                </c:pt>
                <c:pt idx="153">
                  <c:v>1600</c:v>
                </c:pt>
                <c:pt idx="154">
                  <c:v>1600</c:v>
                </c:pt>
                <c:pt idx="155">
                  <c:v>1600</c:v>
                </c:pt>
                <c:pt idx="156">
                  <c:v>1600</c:v>
                </c:pt>
                <c:pt idx="157">
                  <c:v>1600</c:v>
                </c:pt>
                <c:pt idx="158">
                  <c:v>1600</c:v>
                </c:pt>
                <c:pt idx="159">
                  <c:v>1600</c:v>
                </c:pt>
                <c:pt idx="160">
                  <c:v>1650</c:v>
                </c:pt>
                <c:pt idx="161">
                  <c:v>1650</c:v>
                </c:pt>
                <c:pt idx="162">
                  <c:v>1650</c:v>
                </c:pt>
                <c:pt idx="163">
                  <c:v>1650</c:v>
                </c:pt>
                <c:pt idx="164">
                  <c:v>1675</c:v>
                </c:pt>
                <c:pt idx="165">
                  <c:v>1675</c:v>
                </c:pt>
                <c:pt idx="166">
                  <c:v>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40-4B5B-898D-C512192CE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34288"/>
        <c:axId val="1"/>
      </c:lineChart>
      <c:catAx>
        <c:axId val="18423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Trading Days (Oct99 - June00)</a:t>
                </a:r>
              </a:p>
            </c:rich>
          </c:tx>
          <c:layout>
            <c:manualLayout>
              <c:xMode val="edge"/>
              <c:yMode val="edge"/>
              <c:x val="0.20662291744409172"/>
              <c:y val="0.904932105720922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8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 (mw)</a:t>
                </a:r>
              </a:p>
            </c:rich>
          </c:tx>
          <c:layout>
            <c:manualLayout>
              <c:xMode val="edge"/>
              <c:yMode val="edge"/>
              <c:x val="2.5165611739985529E-2"/>
              <c:y val="0.3890855940940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34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622645816909054"/>
          <c:y val="0.3697193428042681"/>
          <c:w val="0.3205304232145525"/>
          <c:h val="0.271127518056463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250 MW SP15 July Balance of Month 
Position Put on July 8th </a:t>
            </a:r>
          </a:p>
        </c:rich>
      </c:tx>
      <c:layout>
        <c:manualLayout>
          <c:xMode val="edge"/>
          <c:yMode val="edge"/>
          <c:x val="0.32250853091394344"/>
          <c:y val="1.31086292151167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82087780483315"/>
          <c:y val="0.18726613164452449"/>
          <c:w val="0.67077295144948645"/>
          <c:h val="0.5767796854651353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'SCE BOM JULY 2000'!$D$4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'SCE BOM JULY 2000'!$C$5:$C$29</c:f>
              <c:numCache>
                <c:formatCode>m/d/yyyy</c:formatCode>
                <c:ptCount val="25"/>
                <c:pt idx="0">
                  <c:v>36708</c:v>
                </c:pt>
                <c:pt idx="1">
                  <c:v>36710</c:v>
                </c:pt>
                <c:pt idx="2">
                  <c:v>36712</c:v>
                </c:pt>
                <c:pt idx="3" formatCode="d\-mmm">
                  <c:v>36713</c:v>
                </c:pt>
                <c:pt idx="4" formatCode="d\-mmm">
                  <c:v>36714</c:v>
                </c:pt>
                <c:pt idx="5" formatCode="d\-mmm">
                  <c:v>36715</c:v>
                </c:pt>
                <c:pt idx="6" formatCode="d\-mmm">
                  <c:v>36717</c:v>
                </c:pt>
                <c:pt idx="7" formatCode="d\-mmm">
                  <c:v>36718</c:v>
                </c:pt>
                <c:pt idx="8" formatCode="d\-mmm">
                  <c:v>36719</c:v>
                </c:pt>
                <c:pt idx="9" formatCode="d\-mmm">
                  <c:v>36720</c:v>
                </c:pt>
                <c:pt idx="10" formatCode="d\-mmm">
                  <c:v>36721</c:v>
                </c:pt>
                <c:pt idx="11" formatCode="d\-mmm">
                  <c:v>36722</c:v>
                </c:pt>
                <c:pt idx="12" formatCode="d\-mmm">
                  <c:v>36724</c:v>
                </c:pt>
                <c:pt idx="13" formatCode="d\-mmm">
                  <c:v>36725</c:v>
                </c:pt>
                <c:pt idx="14" formatCode="d\-mmm">
                  <c:v>36726</c:v>
                </c:pt>
                <c:pt idx="15" formatCode="d\-mmm">
                  <c:v>36727</c:v>
                </c:pt>
                <c:pt idx="16" formatCode="d\-mmm">
                  <c:v>36728</c:v>
                </c:pt>
                <c:pt idx="17" formatCode="d\-mmm">
                  <c:v>36729</c:v>
                </c:pt>
                <c:pt idx="18" formatCode="d\-mmm">
                  <c:v>36731</c:v>
                </c:pt>
                <c:pt idx="19" formatCode="d\-mmm">
                  <c:v>36732</c:v>
                </c:pt>
                <c:pt idx="20" formatCode="d\-mmm">
                  <c:v>36733</c:v>
                </c:pt>
                <c:pt idx="21" formatCode="d\-mmm">
                  <c:v>36734</c:v>
                </c:pt>
                <c:pt idx="22" formatCode="d\-mmm">
                  <c:v>36735</c:v>
                </c:pt>
                <c:pt idx="23" formatCode="d\-mmm">
                  <c:v>36736</c:v>
                </c:pt>
                <c:pt idx="24" formatCode="d\-mmm">
                  <c:v>36738</c:v>
                </c:pt>
              </c:numCache>
            </c:numRef>
          </c:cat>
          <c:val>
            <c:numRef>
              <c:f>'SCE BOM JULY 2000'!$D$5:$D$29</c:f>
              <c:numCache>
                <c:formatCode>General</c:formatCode>
                <c:ptCount val="25"/>
                <c:pt idx="0">
                  <c:v>81.99</c:v>
                </c:pt>
                <c:pt idx="1">
                  <c:v>87.89</c:v>
                </c:pt>
                <c:pt idx="2">
                  <c:v>54.44</c:v>
                </c:pt>
                <c:pt idx="3">
                  <c:v>57.76</c:v>
                </c:pt>
                <c:pt idx="4">
                  <c:v>61.42</c:v>
                </c:pt>
                <c:pt idx="5">
                  <c:v>41.22</c:v>
                </c:pt>
                <c:pt idx="6">
                  <c:v>73.97</c:v>
                </c:pt>
                <c:pt idx="7">
                  <c:v>68.849999999999994</c:v>
                </c:pt>
                <c:pt idx="8">
                  <c:v>63.51</c:v>
                </c:pt>
                <c:pt idx="9">
                  <c:v>60.35</c:v>
                </c:pt>
                <c:pt idx="10">
                  <c:v>63.76</c:v>
                </c:pt>
                <c:pt idx="11">
                  <c:v>66.959999999999994</c:v>
                </c:pt>
                <c:pt idx="12">
                  <c:v>90.69</c:v>
                </c:pt>
                <c:pt idx="13">
                  <c:v>80.84</c:v>
                </c:pt>
                <c:pt idx="14">
                  <c:v>93.64</c:v>
                </c:pt>
                <c:pt idx="15">
                  <c:v>251.73</c:v>
                </c:pt>
                <c:pt idx="16">
                  <c:v>247.55</c:v>
                </c:pt>
                <c:pt idx="17">
                  <c:v>124.59</c:v>
                </c:pt>
                <c:pt idx="18">
                  <c:v>278.33</c:v>
                </c:pt>
                <c:pt idx="19">
                  <c:v>304.17</c:v>
                </c:pt>
                <c:pt idx="20">
                  <c:v>249.25</c:v>
                </c:pt>
                <c:pt idx="21">
                  <c:v>226.34</c:v>
                </c:pt>
                <c:pt idx="22">
                  <c:v>236.82</c:v>
                </c:pt>
                <c:pt idx="23">
                  <c:v>201.22</c:v>
                </c:pt>
                <c:pt idx="24">
                  <c:v>356.27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7-45D5-87AC-4A2E658B3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18952"/>
        <c:axId val="1"/>
      </c:barChart>
      <c:lineChart>
        <c:grouping val="standard"/>
        <c:varyColors val="0"/>
        <c:ser>
          <c:idx val="0"/>
          <c:order val="1"/>
          <c:tx>
            <c:strRef>
              <c:f>'SCE BOM JULY 2000'!$E$4</c:f>
              <c:strCache>
                <c:ptCount val="1"/>
                <c:pt idx="0">
                  <c:v>Savings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'SCE BOM JULY 2000'!$C$5:$C$29</c:f>
              <c:numCache>
                <c:formatCode>m/d/yyyy</c:formatCode>
                <c:ptCount val="25"/>
                <c:pt idx="0">
                  <c:v>36708</c:v>
                </c:pt>
                <c:pt idx="1">
                  <c:v>36710</c:v>
                </c:pt>
                <c:pt idx="2">
                  <c:v>36712</c:v>
                </c:pt>
                <c:pt idx="3" formatCode="d\-mmm">
                  <c:v>36713</c:v>
                </c:pt>
                <c:pt idx="4" formatCode="d\-mmm">
                  <c:v>36714</c:v>
                </c:pt>
                <c:pt idx="5" formatCode="d\-mmm">
                  <c:v>36715</c:v>
                </c:pt>
                <c:pt idx="6" formatCode="d\-mmm">
                  <c:v>36717</c:v>
                </c:pt>
                <c:pt idx="7" formatCode="d\-mmm">
                  <c:v>36718</c:v>
                </c:pt>
                <c:pt idx="8" formatCode="d\-mmm">
                  <c:v>36719</c:v>
                </c:pt>
                <c:pt idx="9" formatCode="d\-mmm">
                  <c:v>36720</c:v>
                </c:pt>
                <c:pt idx="10" formatCode="d\-mmm">
                  <c:v>36721</c:v>
                </c:pt>
                <c:pt idx="11" formatCode="d\-mmm">
                  <c:v>36722</c:v>
                </c:pt>
                <c:pt idx="12" formatCode="d\-mmm">
                  <c:v>36724</c:v>
                </c:pt>
                <c:pt idx="13" formatCode="d\-mmm">
                  <c:v>36725</c:v>
                </c:pt>
                <c:pt idx="14" formatCode="d\-mmm">
                  <c:v>36726</c:v>
                </c:pt>
                <c:pt idx="15" formatCode="d\-mmm">
                  <c:v>36727</c:v>
                </c:pt>
                <c:pt idx="16" formatCode="d\-mmm">
                  <c:v>36728</c:v>
                </c:pt>
                <c:pt idx="17" formatCode="d\-mmm">
                  <c:v>36729</c:v>
                </c:pt>
                <c:pt idx="18" formatCode="d\-mmm">
                  <c:v>36731</c:v>
                </c:pt>
                <c:pt idx="19" formatCode="d\-mmm">
                  <c:v>36732</c:v>
                </c:pt>
                <c:pt idx="20" formatCode="d\-mmm">
                  <c:v>36733</c:v>
                </c:pt>
                <c:pt idx="21" formatCode="d\-mmm">
                  <c:v>36734</c:v>
                </c:pt>
                <c:pt idx="22" formatCode="d\-mmm">
                  <c:v>36735</c:v>
                </c:pt>
                <c:pt idx="23" formatCode="d\-mmm">
                  <c:v>36736</c:v>
                </c:pt>
                <c:pt idx="24" formatCode="d\-mmm">
                  <c:v>36738</c:v>
                </c:pt>
              </c:numCache>
            </c:numRef>
          </c:cat>
          <c:val>
            <c:numRef>
              <c:f>'SCE BOM JULY 2000'!$E$5:$E$29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-6507.5</c:v>
                </c:pt>
                <c:pt idx="7">
                  <c:v>-14295.000000000002</c:v>
                </c:pt>
                <c:pt idx="8">
                  <c:v>-23417.5</c:v>
                </c:pt>
                <c:pt idx="9">
                  <c:v>-33330</c:v>
                </c:pt>
                <c:pt idx="10">
                  <c:v>-42390</c:v>
                </c:pt>
                <c:pt idx="11">
                  <c:v>-50650</c:v>
                </c:pt>
                <c:pt idx="12">
                  <c:v>-52977.5</c:v>
                </c:pt>
                <c:pt idx="13">
                  <c:v>-57767.5</c:v>
                </c:pt>
                <c:pt idx="14">
                  <c:v>-59357.5</c:v>
                </c:pt>
                <c:pt idx="15">
                  <c:v>-21425</c:v>
                </c:pt>
                <c:pt idx="16">
                  <c:v>15462.5</c:v>
                </c:pt>
                <c:pt idx="17">
                  <c:v>21610</c:v>
                </c:pt>
                <c:pt idx="18">
                  <c:v>66192.5</c:v>
                </c:pt>
                <c:pt idx="19">
                  <c:v>117235</c:v>
                </c:pt>
                <c:pt idx="20">
                  <c:v>154547.5</c:v>
                </c:pt>
                <c:pt idx="21">
                  <c:v>186132.5</c:v>
                </c:pt>
                <c:pt idx="22">
                  <c:v>220337.5</c:v>
                </c:pt>
                <c:pt idx="23">
                  <c:v>245642.5</c:v>
                </c:pt>
                <c:pt idx="24">
                  <c:v>309710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7-45D5-87AC-4A2E658B3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971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3113119583982012"/>
              <c:y val="0.910113399792388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SP15 Constrained Day Ahead MCP ($/mWh)</a:t>
                </a:r>
              </a:p>
            </c:rich>
          </c:tx>
          <c:layout>
            <c:manualLayout>
              <c:xMode val="edge"/>
              <c:yMode val="edge"/>
              <c:x val="7.8387490152694583E-3"/>
              <c:y val="0.256554600352998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1895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Position Earnings ($/mWh)</a:t>
                </a:r>
              </a:p>
            </c:rich>
          </c:tx>
          <c:layout>
            <c:manualLayout>
              <c:xMode val="edge"/>
              <c:yMode val="edge"/>
              <c:x val="0.87570024713438799"/>
              <c:y val="0.256554600352998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3</xdr:row>
      <xdr:rowOff>0</xdr:rowOff>
    </xdr:from>
    <xdr:to>
      <xdr:col>14</xdr:col>
      <xdr:colOff>297180</xdr:colOff>
      <xdr:row>26</xdr:row>
      <xdr:rowOff>99060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3</xdr:row>
      <xdr:rowOff>99060</xdr:rowOff>
    </xdr:from>
    <xdr:to>
      <xdr:col>26</xdr:col>
      <xdr:colOff>0</xdr:colOff>
      <xdr:row>28</xdr:row>
      <xdr:rowOff>7620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335280</xdr:colOff>
      <xdr:row>30</xdr:row>
      <xdr:rowOff>7620</xdr:rowOff>
    </xdr:from>
    <xdr:to>
      <xdr:col>25</xdr:col>
      <xdr:colOff>601980</xdr:colOff>
      <xdr:row>55</xdr:row>
      <xdr:rowOff>106680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441960</xdr:colOff>
      <xdr:row>5</xdr:row>
      <xdr:rowOff>22860</xdr:rowOff>
    </xdr:from>
    <xdr:to>
      <xdr:col>22</xdr:col>
      <xdr:colOff>0</xdr:colOff>
      <xdr:row>30</xdr:row>
      <xdr:rowOff>121920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34</xdr:row>
      <xdr:rowOff>38100</xdr:rowOff>
    </xdr:from>
    <xdr:to>
      <xdr:col>22</xdr:col>
      <xdr:colOff>76200</xdr:colOff>
      <xdr:row>60</xdr:row>
      <xdr:rowOff>7620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175260</xdr:colOff>
      <xdr:row>3</xdr:row>
      <xdr:rowOff>76200</xdr:rowOff>
    </xdr:from>
    <xdr:to>
      <xdr:col>20</xdr:col>
      <xdr:colOff>274320</xdr:colOff>
      <xdr:row>27</xdr:row>
      <xdr:rowOff>121920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topLeftCell="C1" workbookViewId="0">
      <selection activeCell="C5" sqref="C5"/>
    </sheetView>
  </sheetViews>
  <sheetFormatPr defaultRowHeight="13.2" x14ac:dyDescent="0.25"/>
  <cols>
    <col min="2" max="2" width="14.5546875" customWidth="1"/>
    <col min="3" max="3" width="15" customWidth="1"/>
    <col min="4" max="4" width="14.6640625" customWidth="1"/>
    <col min="5" max="5" width="15.88671875" customWidth="1"/>
  </cols>
  <sheetData>
    <row r="2" spans="1:5" x14ac:dyDescent="0.25">
      <c r="C2" s="1" t="s">
        <v>50</v>
      </c>
    </row>
    <row r="3" spans="1:5" x14ac:dyDescent="0.25">
      <c r="C3" t="s">
        <v>53</v>
      </c>
    </row>
    <row r="5" spans="1:5" x14ac:dyDescent="0.25">
      <c r="A5" t="s">
        <v>45</v>
      </c>
      <c r="B5" t="s">
        <v>48</v>
      </c>
      <c r="C5" t="s">
        <v>49</v>
      </c>
      <c r="D5" t="s">
        <v>51</v>
      </c>
      <c r="E5" t="s">
        <v>52</v>
      </c>
    </row>
    <row r="6" spans="1:5" x14ac:dyDescent="0.25">
      <c r="A6" s="9">
        <v>36678</v>
      </c>
      <c r="B6">
        <v>99.75</v>
      </c>
      <c r="C6" s="11">
        <f>SUM(1232*1500)</f>
        <v>1848000</v>
      </c>
      <c r="D6" s="12">
        <f>SUM(B6*(1848000*0.15))</f>
        <v>27650700</v>
      </c>
      <c r="E6" s="12">
        <f>SUM(B6*(1848000*0.2))</f>
        <v>36867600</v>
      </c>
    </row>
    <row r="7" spans="1:5" x14ac:dyDescent="0.25">
      <c r="A7" s="9">
        <v>36679</v>
      </c>
      <c r="B7">
        <v>100.2</v>
      </c>
      <c r="C7" s="11">
        <f t="shared" ref="C7:C25" si="0">SUM(1232*1500)</f>
        <v>1848000</v>
      </c>
      <c r="D7" s="12">
        <f t="shared" ref="D7:D25" si="1">SUM(B7*(1848000*0.15))</f>
        <v>27775440</v>
      </c>
      <c r="E7" s="12">
        <f t="shared" ref="E7:E25" si="2">SUM(B7*(1848000*0.2))</f>
        <v>37033920</v>
      </c>
    </row>
    <row r="8" spans="1:5" x14ac:dyDescent="0.25">
      <c r="A8" s="9">
        <v>36682</v>
      </c>
      <c r="B8">
        <v>100.2</v>
      </c>
      <c r="C8" s="11">
        <f t="shared" si="0"/>
        <v>1848000</v>
      </c>
      <c r="D8" s="12">
        <f t="shared" si="1"/>
        <v>27775440</v>
      </c>
      <c r="E8" s="12">
        <f t="shared" si="2"/>
        <v>37033920</v>
      </c>
    </row>
    <row r="9" spans="1:5" x14ac:dyDescent="0.25">
      <c r="A9" s="9">
        <v>36683</v>
      </c>
      <c r="B9">
        <v>100.2</v>
      </c>
      <c r="C9" s="11">
        <f t="shared" si="0"/>
        <v>1848000</v>
      </c>
      <c r="D9" s="12">
        <f t="shared" si="1"/>
        <v>27775440</v>
      </c>
      <c r="E9" s="12">
        <f t="shared" si="2"/>
        <v>37033920</v>
      </c>
    </row>
    <row r="10" spans="1:5" x14ac:dyDescent="0.25">
      <c r="A10" s="9">
        <v>36684</v>
      </c>
      <c r="B10">
        <v>100.2</v>
      </c>
      <c r="C10" s="11">
        <f t="shared" si="0"/>
        <v>1848000</v>
      </c>
      <c r="D10" s="12">
        <f t="shared" si="1"/>
        <v>27775440</v>
      </c>
      <c r="E10" s="12">
        <f t="shared" si="2"/>
        <v>37033920</v>
      </c>
    </row>
    <row r="11" spans="1:5" x14ac:dyDescent="0.25">
      <c r="A11" s="9">
        <v>36685</v>
      </c>
      <c r="B11">
        <v>100.2</v>
      </c>
      <c r="C11" s="11">
        <f t="shared" si="0"/>
        <v>1848000</v>
      </c>
      <c r="D11" s="12">
        <f t="shared" si="1"/>
        <v>27775440</v>
      </c>
      <c r="E11" s="12">
        <f t="shared" si="2"/>
        <v>37033920</v>
      </c>
    </row>
    <row r="12" spans="1:5" x14ac:dyDescent="0.25">
      <c r="A12" s="9">
        <v>36686</v>
      </c>
      <c r="B12">
        <v>101.65</v>
      </c>
      <c r="C12" s="11">
        <f t="shared" si="0"/>
        <v>1848000</v>
      </c>
      <c r="D12" s="12">
        <f t="shared" si="1"/>
        <v>28177380</v>
      </c>
      <c r="E12" s="12">
        <f t="shared" si="2"/>
        <v>37569840</v>
      </c>
    </row>
    <row r="13" spans="1:5" x14ac:dyDescent="0.25">
      <c r="A13" s="9">
        <v>36689</v>
      </c>
      <c r="B13">
        <v>112.95</v>
      </c>
      <c r="C13" s="11">
        <f t="shared" si="0"/>
        <v>1848000</v>
      </c>
      <c r="D13" s="12">
        <f t="shared" si="1"/>
        <v>31309740</v>
      </c>
      <c r="E13" s="12">
        <f t="shared" si="2"/>
        <v>41746320</v>
      </c>
    </row>
    <row r="14" spans="1:5" x14ac:dyDescent="0.25">
      <c r="A14" s="9">
        <v>36690</v>
      </c>
      <c r="B14">
        <v>125</v>
      </c>
      <c r="C14" s="11">
        <f t="shared" si="0"/>
        <v>1848000</v>
      </c>
      <c r="D14" s="12">
        <f t="shared" si="1"/>
        <v>34650000</v>
      </c>
      <c r="E14" s="12">
        <f t="shared" si="2"/>
        <v>46200000</v>
      </c>
    </row>
    <row r="15" spans="1:5" x14ac:dyDescent="0.25">
      <c r="A15" s="9">
        <v>36691</v>
      </c>
      <c r="B15">
        <v>125</v>
      </c>
      <c r="C15" s="11">
        <f t="shared" si="0"/>
        <v>1848000</v>
      </c>
      <c r="D15" s="12">
        <f t="shared" si="1"/>
        <v>34650000</v>
      </c>
      <c r="E15" s="12">
        <f t="shared" si="2"/>
        <v>46200000</v>
      </c>
    </row>
    <row r="16" spans="1:5" x14ac:dyDescent="0.25">
      <c r="A16" s="9">
        <v>36692</v>
      </c>
      <c r="B16">
        <v>108</v>
      </c>
      <c r="C16" s="11">
        <f t="shared" si="0"/>
        <v>1848000</v>
      </c>
      <c r="D16" s="12">
        <f t="shared" si="1"/>
        <v>29937600</v>
      </c>
      <c r="E16" s="12">
        <f t="shared" si="2"/>
        <v>39916800</v>
      </c>
    </row>
    <row r="17" spans="1:5" x14ac:dyDescent="0.25">
      <c r="A17" s="9">
        <v>36693</v>
      </c>
      <c r="B17">
        <v>108</v>
      </c>
      <c r="C17" s="11">
        <f t="shared" si="0"/>
        <v>1848000</v>
      </c>
      <c r="D17" s="12">
        <f t="shared" si="1"/>
        <v>29937600</v>
      </c>
      <c r="E17" s="12">
        <f t="shared" si="2"/>
        <v>39916800</v>
      </c>
    </row>
    <row r="18" spans="1:5" x14ac:dyDescent="0.25">
      <c r="A18" s="9">
        <v>36696</v>
      </c>
      <c r="B18">
        <v>93</v>
      </c>
      <c r="C18" s="11">
        <f t="shared" si="0"/>
        <v>1848000</v>
      </c>
      <c r="D18" s="12">
        <f t="shared" si="1"/>
        <v>25779600</v>
      </c>
      <c r="E18" s="12">
        <f t="shared" si="2"/>
        <v>34372800</v>
      </c>
    </row>
    <row r="19" spans="1:5" x14ac:dyDescent="0.25">
      <c r="A19" s="9">
        <v>36697</v>
      </c>
      <c r="B19">
        <v>92</v>
      </c>
      <c r="C19" s="11">
        <f t="shared" si="0"/>
        <v>1848000</v>
      </c>
      <c r="D19" s="12">
        <f t="shared" si="1"/>
        <v>25502400</v>
      </c>
      <c r="E19" s="12">
        <f t="shared" si="2"/>
        <v>34003200</v>
      </c>
    </row>
    <row r="20" spans="1:5" x14ac:dyDescent="0.25">
      <c r="A20" s="9">
        <v>36698</v>
      </c>
      <c r="B20">
        <v>101</v>
      </c>
      <c r="C20" s="11">
        <f t="shared" si="0"/>
        <v>1848000</v>
      </c>
      <c r="D20" s="12">
        <f t="shared" si="1"/>
        <v>27997200</v>
      </c>
      <c r="E20" s="12">
        <f t="shared" si="2"/>
        <v>37329600</v>
      </c>
    </row>
    <row r="21" spans="1:5" x14ac:dyDescent="0.25">
      <c r="A21" s="9">
        <v>36699</v>
      </c>
      <c r="B21">
        <v>110</v>
      </c>
      <c r="C21" s="11">
        <f t="shared" si="0"/>
        <v>1848000</v>
      </c>
      <c r="D21" s="12">
        <f t="shared" si="1"/>
        <v>30492000</v>
      </c>
      <c r="E21" s="12">
        <f t="shared" si="2"/>
        <v>40656000</v>
      </c>
    </row>
    <row r="22" spans="1:5" x14ac:dyDescent="0.25">
      <c r="A22" s="9">
        <v>36700</v>
      </c>
      <c r="B22">
        <v>101</v>
      </c>
      <c r="C22" s="11">
        <f t="shared" si="0"/>
        <v>1848000</v>
      </c>
      <c r="D22" s="12">
        <f t="shared" si="1"/>
        <v>27997200</v>
      </c>
      <c r="E22" s="12">
        <f t="shared" si="2"/>
        <v>37329600</v>
      </c>
    </row>
    <row r="23" spans="1:5" x14ac:dyDescent="0.25">
      <c r="A23" s="9">
        <v>36703</v>
      </c>
      <c r="B23">
        <v>112</v>
      </c>
      <c r="C23" s="11">
        <f t="shared" si="0"/>
        <v>1848000</v>
      </c>
      <c r="D23" s="12">
        <f t="shared" si="1"/>
        <v>31046400</v>
      </c>
      <c r="E23" s="12">
        <f t="shared" si="2"/>
        <v>41395200</v>
      </c>
    </row>
    <row r="24" spans="1:5" x14ac:dyDescent="0.25">
      <c r="A24" s="9">
        <v>36704</v>
      </c>
      <c r="B24">
        <v>112</v>
      </c>
      <c r="C24" s="11">
        <f t="shared" si="0"/>
        <v>1848000</v>
      </c>
      <c r="D24" s="12">
        <f t="shared" si="1"/>
        <v>31046400</v>
      </c>
      <c r="E24" s="12">
        <f t="shared" si="2"/>
        <v>41395200</v>
      </c>
    </row>
    <row r="25" spans="1:5" x14ac:dyDescent="0.25">
      <c r="A25" s="9">
        <v>36705</v>
      </c>
      <c r="B25">
        <v>132</v>
      </c>
      <c r="C25" s="11">
        <f t="shared" si="0"/>
        <v>1848000</v>
      </c>
      <c r="D25" s="12">
        <f t="shared" si="1"/>
        <v>36590400</v>
      </c>
      <c r="E25" s="12">
        <f t="shared" si="2"/>
        <v>48787200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7" workbookViewId="0">
      <selection activeCell="F8" sqref="F8"/>
    </sheetView>
  </sheetViews>
  <sheetFormatPr defaultRowHeight="13.2" x14ac:dyDescent="0.25"/>
  <sheetData>
    <row r="1" spans="1:11" x14ac:dyDescent="0.25">
      <c r="A1" s="18" t="s">
        <v>54</v>
      </c>
      <c r="B1" s="18"/>
      <c r="C1" s="18"/>
      <c r="D1" s="18"/>
      <c r="E1" s="18"/>
      <c r="G1" s="18" t="s">
        <v>55</v>
      </c>
      <c r="H1" s="18"/>
      <c r="I1" s="18"/>
      <c r="J1" s="18"/>
      <c r="K1" s="18"/>
    </row>
    <row r="2" spans="1:11" x14ac:dyDescent="0.25">
      <c r="A2" t="s">
        <v>56</v>
      </c>
      <c r="B2" t="s">
        <v>57</v>
      </c>
      <c r="C2" t="s">
        <v>58</v>
      </c>
      <c r="D2" t="s">
        <v>59</v>
      </c>
      <c r="E2" t="s">
        <v>60</v>
      </c>
      <c r="G2" t="s">
        <v>56</v>
      </c>
      <c r="H2" t="s">
        <v>57</v>
      </c>
      <c r="I2" t="s">
        <v>58</v>
      </c>
      <c r="J2" t="s">
        <v>59</v>
      </c>
      <c r="K2" t="s">
        <v>60</v>
      </c>
    </row>
    <row r="3" spans="1:11" x14ac:dyDescent="0.25">
      <c r="A3">
        <v>1998</v>
      </c>
      <c r="B3">
        <v>4</v>
      </c>
      <c r="C3" s="13">
        <v>17.78996973684211</v>
      </c>
      <c r="D3" s="13">
        <v>26.169536225961561</v>
      </c>
      <c r="E3" s="13">
        <v>22.631497041666687</v>
      </c>
      <c r="G3">
        <v>1998</v>
      </c>
      <c r="H3">
        <v>4</v>
      </c>
      <c r="I3" s="13">
        <v>17.735992138157897</v>
      </c>
      <c r="J3" s="13">
        <v>26.169536225961561</v>
      </c>
      <c r="K3" s="13">
        <v>22.608706500000022</v>
      </c>
    </row>
    <row r="4" spans="1:11" x14ac:dyDescent="0.25">
      <c r="B4">
        <v>5</v>
      </c>
      <c r="C4" s="13">
        <v>5.8962837209302315</v>
      </c>
      <c r="D4" s="13">
        <v>17.363181250000004</v>
      </c>
      <c r="E4" s="13">
        <v>12.061282392473109</v>
      </c>
      <c r="H4">
        <v>5</v>
      </c>
      <c r="I4" s="13">
        <v>5.8962837209302315</v>
      </c>
      <c r="J4" s="13">
        <v>17.363181250000004</v>
      </c>
      <c r="K4" s="13">
        <v>12.061282392473109</v>
      </c>
    </row>
    <row r="5" spans="1:11" x14ac:dyDescent="0.25">
      <c r="B5">
        <v>6</v>
      </c>
      <c r="C5" s="13">
        <v>5.8596368421052674</v>
      </c>
      <c r="D5" s="13">
        <v>17.067199759615374</v>
      </c>
      <c r="E5" s="13">
        <v>12.335117638888894</v>
      </c>
      <c r="H5">
        <v>6</v>
      </c>
      <c r="I5" s="13">
        <v>5.9349328947368463</v>
      </c>
      <c r="J5" s="13">
        <v>16.860396874999996</v>
      </c>
      <c r="K5" s="13">
        <v>12.247423194444455</v>
      </c>
    </row>
    <row r="6" spans="1:11" x14ac:dyDescent="0.25">
      <c r="B6">
        <v>7</v>
      </c>
      <c r="C6" s="13">
        <v>21.402510975609761</v>
      </c>
      <c r="D6" s="13">
        <v>42.398880048076904</v>
      </c>
      <c r="E6" s="13">
        <v>33.142416263440893</v>
      </c>
      <c r="H6">
        <v>7</v>
      </c>
      <c r="I6" s="13">
        <v>21.674248780487812</v>
      </c>
      <c r="J6" s="13">
        <v>41.070875240384595</v>
      </c>
      <c r="K6" s="13">
        <v>32.519674327957006</v>
      </c>
    </row>
    <row r="7" spans="1:11" x14ac:dyDescent="0.25">
      <c r="B7">
        <v>8</v>
      </c>
      <c r="C7" s="13">
        <v>24.861852439024378</v>
      </c>
      <c r="D7" s="13">
        <v>51.864420913461558</v>
      </c>
      <c r="E7" s="13">
        <v>39.96006276881721</v>
      </c>
      <c r="H7">
        <v>8</v>
      </c>
      <c r="I7" s="13">
        <v>26.131517073170741</v>
      </c>
      <c r="J7" s="13">
        <v>48.789396874999973</v>
      </c>
      <c r="K7" s="13">
        <v>38.800439112903234</v>
      </c>
    </row>
    <row r="8" spans="1:11" x14ac:dyDescent="0.25">
      <c r="B8">
        <v>9</v>
      </c>
      <c r="C8" s="13">
        <v>22.854006562499997</v>
      </c>
      <c r="D8" s="13">
        <v>41.562878249999919</v>
      </c>
      <c r="E8" s="13">
        <v>33.247824166666753</v>
      </c>
      <c r="H8">
        <v>9</v>
      </c>
      <c r="I8" s="13">
        <v>25.653413124999997</v>
      </c>
      <c r="J8" s="13">
        <v>40.623428249999932</v>
      </c>
      <c r="K8" s="13">
        <v>33.970088194444493</v>
      </c>
    </row>
    <row r="9" spans="1:11" x14ac:dyDescent="0.25">
      <c r="B9">
        <v>10</v>
      </c>
      <c r="C9" s="13">
        <v>16.988206410256385</v>
      </c>
      <c r="D9" s="13">
        <v>29.224268981481483</v>
      </c>
      <c r="E9" s="13">
        <v>24.093016935483892</v>
      </c>
      <c r="H9">
        <v>10</v>
      </c>
      <c r="I9" s="13">
        <v>24.583430769230802</v>
      </c>
      <c r="J9" s="13">
        <v>30.256491203703703</v>
      </c>
      <c r="K9" s="13">
        <v>27.877465860215075</v>
      </c>
    </row>
    <row r="10" spans="1:11" x14ac:dyDescent="0.25">
      <c r="B10">
        <v>11</v>
      </c>
      <c r="C10" s="13">
        <v>15.338412202380923</v>
      </c>
      <c r="D10" s="13">
        <v>29.546707812499971</v>
      </c>
      <c r="E10" s="13">
        <v>22.916169861111079</v>
      </c>
      <c r="H10">
        <v>11</v>
      </c>
      <c r="I10" s="13">
        <v>24.149275297619095</v>
      </c>
      <c r="J10" s="13">
        <v>29.948009895833295</v>
      </c>
      <c r="K10" s="13">
        <v>27.241933749999987</v>
      </c>
    </row>
    <row r="11" spans="1:11" x14ac:dyDescent="0.25">
      <c r="B11">
        <v>12</v>
      </c>
      <c r="C11" s="13">
        <v>20.51886676829265</v>
      </c>
      <c r="D11" s="13">
        <v>31.639127403846125</v>
      </c>
      <c r="E11" s="13">
        <v>26.736646908602129</v>
      </c>
      <c r="H11">
        <v>12</v>
      </c>
      <c r="I11" s="13">
        <v>27.854933841463435</v>
      </c>
      <c r="J11" s="13">
        <v>32.405377403846146</v>
      </c>
      <c r="K11" s="13">
        <v>30.399267876344091</v>
      </c>
    </row>
    <row r="12" spans="1:11" x14ac:dyDescent="0.25">
      <c r="C12" s="13"/>
      <c r="D12" s="13"/>
      <c r="E12" s="13"/>
      <c r="I12" s="13"/>
      <c r="J12" s="13"/>
      <c r="K12" s="13"/>
    </row>
    <row r="13" spans="1:11" x14ac:dyDescent="0.25">
      <c r="B13" t="s">
        <v>61</v>
      </c>
      <c r="C13" s="13">
        <v>16.834416184215744</v>
      </c>
      <c r="D13" s="13">
        <v>31.870688960549209</v>
      </c>
      <c r="E13" s="13">
        <v>25.236003775238959</v>
      </c>
      <c r="I13" s="13">
        <v>19.957114182310761</v>
      </c>
      <c r="J13" s="13">
        <v>31.498521468858801</v>
      </c>
      <c r="K13" s="13">
        <v>26.414031245420162</v>
      </c>
    </row>
    <row r="14" spans="1:11" x14ac:dyDescent="0.25">
      <c r="C14" s="13"/>
      <c r="D14" s="13"/>
      <c r="E14" s="13"/>
      <c r="I14" s="13"/>
      <c r="J14" s="13"/>
      <c r="K14" s="13"/>
    </row>
    <row r="15" spans="1:11" x14ac:dyDescent="0.25">
      <c r="A15">
        <v>1999</v>
      </c>
      <c r="B15">
        <v>1</v>
      </c>
      <c r="C15" s="13">
        <v>16.408210755813936</v>
      </c>
      <c r="D15" s="13">
        <v>25.108138249999964</v>
      </c>
      <c r="E15" s="13">
        <v>21.085591129032224</v>
      </c>
      <c r="G15">
        <v>1999</v>
      </c>
      <c r="H15">
        <v>1</v>
      </c>
      <c r="I15" s="13">
        <v>17.791640988372091</v>
      </c>
      <c r="J15" s="13">
        <v>25.236788249999968</v>
      </c>
      <c r="K15" s="13">
        <v>21.794408333333308</v>
      </c>
    </row>
    <row r="16" spans="1:11" x14ac:dyDescent="0.25">
      <c r="B16">
        <v>2</v>
      </c>
      <c r="C16" s="13">
        <v>15.004286458333326</v>
      </c>
      <c r="D16" s="13">
        <v>22.326993749999986</v>
      </c>
      <c r="E16" s="13">
        <v>19.188690624999985</v>
      </c>
      <c r="H16">
        <v>2</v>
      </c>
      <c r="I16" s="13">
        <v>15.016786458333327</v>
      </c>
      <c r="J16" s="13">
        <v>22.31824374999999</v>
      </c>
      <c r="K16" s="13">
        <v>19.189047767857126</v>
      </c>
    </row>
    <row r="17" spans="1:11" x14ac:dyDescent="0.25">
      <c r="B17">
        <v>3</v>
      </c>
      <c r="C17" s="13">
        <v>15.40069455128204</v>
      </c>
      <c r="D17" s="13">
        <v>22.434633796296296</v>
      </c>
      <c r="E17" s="13">
        <v>19.484917338709703</v>
      </c>
      <c r="H17">
        <v>3</v>
      </c>
      <c r="I17" s="13">
        <v>16.037040705128192</v>
      </c>
      <c r="J17" s="13">
        <v>22.412550462962962</v>
      </c>
      <c r="K17" s="13">
        <v>19.738949596774216</v>
      </c>
    </row>
    <row r="18" spans="1:11" x14ac:dyDescent="0.25">
      <c r="B18">
        <v>4</v>
      </c>
      <c r="C18" s="13">
        <v>19.359143749999991</v>
      </c>
      <c r="D18" s="13">
        <v>27.891846874999995</v>
      </c>
      <c r="E18" s="13">
        <v>24.289149999999982</v>
      </c>
      <c r="H18">
        <v>4</v>
      </c>
      <c r="I18" s="13">
        <v>19.359143749999991</v>
      </c>
      <c r="J18" s="13">
        <v>27.759250721153837</v>
      </c>
      <c r="K18" s="13">
        <v>24.212538888888872</v>
      </c>
    </row>
    <row r="19" spans="1:11" x14ac:dyDescent="0.25">
      <c r="B19">
        <v>5</v>
      </c>
      <c r="C19" s="13">
        <v>16.844360755813941</v>
      </c>
      <c r="D19" s="13">
        <v>30.273354250000008</v>
      </c>
      <c r="E19" s="13">
        <v>24.064249731182752</v>
      </c>
      <c r="H19">
        <v>5</v>
      </c>
      <c r="I19" s="13">
        <v>16.862849127906962</v>
      </c>
      <c r="J19" s="13">
        <v>30.273354250000008</v>
      </c>
      <c r="K19" s="13">
        <v>24.072798118279529</v>
      </c>
    </row>
    <row r="20" spans="1:11" x14ac:dyDescent="0.25">
      <c r="B20">
        <v>6</v>
      </c>
      <c r="C20" s="13">
        <v>14.142354934210529</v>
      </c>
      <c r="D20" s="13">
        <v>31.080886538461542</v>
      </c>
      <c r="E20" s="13">
        <v>23.929062083333356</v>
      </c>
      <c r="H20">
        <v>6</v>
      </c>
      <c r="I20" s="13">
        <v>14.596762828947368</v>
      </c>
      <c r="J20" s="13">
        <v>31.123218269230769</v>
      </c>
      <c r="K20" s="13">
        <v>24.145381527777808</v>
      </c>
    </row>
    <row r="21" spans="1:11" x14ac:dyDescent="0.25">
      <c r="B21">
        <v>7</v>
      </c>
      <c r="C21" s="13">
        <v>20.246231402438987</v>
      </c>
      <c r="D21" s="13">
        <v>37.526868028846131</v>
      </c>
      <c r="E21" s="13">
        <v>29.908522849462383</v>
      </c>
      <c r="H21">
        <v>7</v>
      </c>
      <c r="I21" s="13">
        <v>23.398639939024381</v>
      </c>
      <c r="J21" s="13">
        <v>38.797036298076918</v>
      </c>
      <c r="K21" s="13">
        <v>32.008495967741958</v>
      </c>
    </row>
    <row r="22" spans="1:11" x14ac:dyDescent="0.25">
      <c r="B22">
        <v>8</v>
      </c>
      <c r="C22" s="13">
        <v>24.267359146341466</v>
      </c>
      <c r="D22" s="13">
        <v>39.528759615384629</v>
      </c>
      <c r="E22" s="13">
        <v>32.800615322580668</v>
      </c>
      <c r="H22">
        <v>8</v>
      </c>
      <c r="I22" s="13">
        <v>26.777176219512224</v>
      </c>
      <c r="J22" s="13">
        <v>40.860057692307727</v>
      </c>
      <c r="K22" s="13">
        <v>34.65147553763444</v>
      </c>
    </row>
    <row r="23" spans="1:11" x14ac:dyDescent="0.25">
      <c r="B23">
        <v>9</v>
      </c>
      <c r="C23" s="13">
        <v>21.678316874999979</v>
      </c>
      <c r="D23" s="13">
        <v>35.356902249999983</v>
      </c>
      <c r="E23" s="13">
        <v>29.277530972222248</v>
      </c>
      <c r="H23">
        <v>9</v>
      </c>
      <c r="I23" s="13">
        <v>33.098379375000079</v>
      </c>
      <c r="J23" s="13">
        <v>43.677402250000043</v>
      </c>
      <c r="K23" s="13">
        <v>38.975614305555638</v>
      </c>
    </row>
    <row r="24" spans="1:11" x14ac:dyDescent="0.25">
      <c r="B24">
        <v>10</v>
      </c>
      <c r="C24" s="13">
        <v>34.717288719512176</v>
      </c>
      <c r="D24" s="13">
        <v>43.96070552884612</v>
      </c>
      <c r="E24" s="13">
        <v>39.885650806451764</v>
      </c>
      <c r="H24">
        <v>10</v>
      </c>
      <c r="I24" s="13">
        <v>43.142441158536577</v>
      </c>
      <c r="J24" s="13">
        <v>65.738638221153806</v>
      </c>
      <c r="K24" s="13">
        <v>55.776873924731206</v>
      </c>
    </row>
    <row r="25" spans="1:11" x14ac:dyDescent="0.25">
      <c r="B25">
        <v>11</v>
      </c>
      <c r="C25" s="13">
        <v>21.357660312499966</v>
      </c>
      <c r="D25" s="13">
        <v>36.26074624999999</v>
      </c>
      <c r="E25" s="13">
        <v>29.637152500000049</v>
      </c>
      <c r="H25">
        <v>11</v>
      </c>
      <c r="I25" s="13">
        <v>29.136816562499973</v>
      </c>
      <c r="J25" s="13">
        <v>44.906071250000011</v>
      </c>
      <c r="K25" s="13">
        <v>37.897513611111144</v>
      </c>
    </row>
    <row r="26" spans="1:11" x14ac:dyDescent="0.25">
      <c r="B26">
        <v>12</v>
      </c>
      <c r="C26" s="13">
        <v>23.859866158536565</v>
      </c>
      <c r="D26" s="13">
        <v>31.612690624999992</v>
      </c>
      <c r="E26" s="13">
        <v>28.194778763440834</v>
      </c>
      <c r="H26">
        <v>12</v>
      </c>
      <c r="I26" s="13">
        <v>26.501421036585377</v>
      </c>
      <c r="J26" s="13">
        <v>32.227450240384606</v>
      </c>
      <c r="K26" s="13">
        <v>29.703071774193525</v>
      </c>
    </row>
    <row r="27" spans="1:11" x14ac:dyDescent="0.25">
      <c r="C27" s="13"/>
      <c r="D27" s="13"/>
      <c r="E27" s="13"/>
      <c r="I27" s="13"/>
      <c r="J27" s="13"/>
      <c r="K27" s="13"/>
    </row>
    <row r="28" spans="1:11" x14ac:dyDescent="0.25">
      <c r="B28" t="s">
        <v>61</v>
      </c>
      <c r="C28" s="13">
        <v>20.273814484981909</v>
      </c>
      <c r="D28" s="13">
        <v>31.946877146486216</v>
      </c>
      <c r="E28" s="13">
        <v>26.812159343451327</v>
      </c>
      <c r="I28" s="13">
        <v>23.476591512487207</v>
      </c>
      <c r="J28" s="13">
        <v>35.44417180460588</v>
      </c>
      <c r="K28" s="13">
        <v>30.180514112823229</v>
      </c>
    </row>
    <row r="29" spans="1:11" x14ac:dyDescent="0.25">
      <c r="C29" s="13"/>
      <c r="D29" s="13"/>
      <c r="E29" s="13"/>
      <c r="I29" s="13"/>
      <c r="J29" s="13"/>
      <c r="K29" s="13"/>
    </row>
    <row r="30" spans="1:11" x14ac:dyDescent="0.25">
      <c r="A30">
        <v>2000</v>
      </c>
      <c r="B30">
        <v>1</v>
      </c>
      <c r="C30" s="13">
        <v>26.745077906976725</v>
      </c>
      <c r="D30" s="13">
        <v>32.893925999999979</v>
      </c>
      <c r="E30" s="13">
        <v>30.050910215053783</v>
      </c>
      <c r="H30">
        <v>1</v>
      </c>
      <c r="I30" s="13">
        <v>28.281502325581403</v>
      </c>
      <c r="J30" s="13">
        <v>34.051750999999989</v>
      </c>
      <c r="K30" s="13">
        <v>31.383786559139757</v>
      </c>
    </row>
    <row r="31" spans="1:11" x14ac:dyDescent="0.25">
      <c r="B31">
        <v>2</v>
      </c>
      <c r="C31" s="13">
        <v>26.607202364864872</v>
      </c>
      <c r="D31" s="13">
        <v>32.389834250000007</v>
      </c>
      <c r="E31" s="13">
        <v>29.930554022988495</v>
      </c>
      <c r="H31">
        <v>2</v>
      </c>
      <c r="I31" s="13">
        <v>27.301425337837848</v>
      </c>
      <c r="J31" s="13">
        <v>31.937984250000017</v>
      </c>
      <c r="K31" s="13">
        <v>29.966114367816097</v>
      </c>
    </row>
    <row r="32" spans="1:11" x14ac:dyDescent="0.25">
      <c r="B32">
        <v>3</v>
      </c>
      <c r="C32" s="13">
        <v>24.024514743589737</v>
      </c>
      <c r="D32" s="13">
        <v>32.629001157407409</v>
      </c>
      <c r="E32" s="13">
        <v>29.020668145161292</v>
      </c>
      <c r="H32">
        <v>3</v>
      </c>
      <c r="I32" s="13">
        <v>24.914001923076928</v>
      </c>
      <c r="J32" s="13">
        <v>30.656848379629633</v>
      </c>
      <c r="K32" s="13">
        <v>28.248557930107488</v>
      </c>
    </row>
    <row r="33" spans="2:11" x14ac:dyDescent="0.25">
      <c r="B33">
        <v>4</v>
      </c>
      <c r="C33" s="13">
        <v>22.762161562499987</v>
      </c>
      <c r="D33" s="13">
        <v>36.914075999999994</v>
      </c>
      <c r="E33" s="13">
        <v>30.624336250000002</v>
      </c>
      <c r="H33">
        <v>4</v>
      </c>
      <c r="I33" s="13">
        <v>20.092724062499997</v>
      </c>
      <c r="J33" s="13">
        <v>31.530375999999993</v>
      </c>
      <c r="K33" s="13">
        <v>26.44697513888892</v>
      </c>
    </row>
    <row r="34" spans="2:11" x14ac:dyDescent="0.25">
      <c r="B34">
        <v>5</v>
      </c>
      <c r="C34" s="13">
        <v>33.314027743902443</v>
      </c>
      <c r="D34" s="13">
        <v>69.670429086538419</v>
      </c>
      <c r="E34" s="13">
        <v>53.642338172043097</v>
      </c>
      <c r="H34">
        <v>5</v>
      </c>
      <c r="I34" s="13">
        <v>31.414027743902434</v>
      </c>
      <c r="J34" s="13">
        <v>59.648217548076914</v>
      </c>
      <c r="K34" s="13">
        <v>47.200886559139789</v>
      </c>
    </row>
    <row r="35" spans="2:11" x14ac:dyDescent="0.25">
      <c r="B35">
        <v>6</v>
      </c>
      <c r="C35" s="13">
        <v>45.230069736842154</v>
      </c>
      <c r="D35" s="13">
        <v>169.18119158653855</v>
      </c>
      <c r="E35" s="13">
        <v>116.84627347222229</v>
      </c>
      <c r="H35">
        <v>6</v>
      </c>
      <c r="I35" s="13">
        <v>56.890727631579026</v>
      </c>
      <c r="J35" s="13">
        <v>176.02953293269243</v>
      </c>
      <c r="K35" s="13">
        <v>125.72648180555568</v>
      </c>
    </row>
    <row r="36" spans="2:11" x14ac:dyDescent="0.25">
      <c r="B36">
        <v>7</v>
      </c>
      <c r="C36" s="13">
        <v>62.483135174418599</v>
      </c>
      <c r="D36" s="13">
        <v>140.94245599999994</v>
      </c>
      <c r="E36" s="13">
        <v>104.6655657258064</v>
      </c>
      <c r="H36">
        <v>7</v>
      </c>
      <c r="I36" s="13">
        <v>66.896478197674426</v>
      </c>
      <c r="J36" s="13">
        <v>102.57513099999991</v>
      </c>
      <c r="K36" s="13">
        <v>86.078549596774153</v>
      </c>
    </row>
    <row r="37" spans="2:11" x14ac:dyDescent="0.25">
      <c r="B37">
        <v>8</v>
      </c>
      <c r="C37" s="13">
        <v>79.357736217948855</v>
      </c>
      <c r="D37" s="13">
        <v>206.83693310185183</v>
      </c>
      <c r="E37" s="13">
        <v>153.37791505376362</v>
      </c>
      <c r="H37">
        <v>8</v>
      </c>
      <c r="I37" s="13">
        <v>105.04283237179487</v>
      </c>
      <c r="J37" s="13">
        <v>168.11450254629622</v>
      </c>
      <c r="K37" s="13">
        <v>141.66509247311848</v>
      </c>
    </row>
    <row r="38" spans="2:11" x14ac:dyDescent="0.25">
      <c r="B38">
        <v>9</v>
      </c>
      <c r="C38" s="13">
        <v>73.036236250000044</v>
      </c>
      <c r="D38" s="13">
        <v>127.17613749999995</v>
      </c>
      <c r="E38" s="13">
        <v>103.1139591666666</v>
      </c>
      <c r="H38">
        <v>9</v>
      </c>
      <c r="I38" s="13">
        <v>91.226798749999944</v>
      </c>
      <c r="J38" s="13">
        <v>122.65418749999994</v>
      </c>
      <c r="K38" s="13">
        <v>108.68645916666661</v>
      </c>
    </row>
    <row r="40" spans="2:11" x14ac:dyDescent="0.25">
      <c r="B40" t="s">
        <v>61</v>
      </c>
      <c r="C40" s="13">
        <f>AVERAGE(C30:C38)</f>
        <v>43.728906855671497</v>
      </c>
      <c r="D40" s="13">
        <f>AVERAGE(D30:D38)</f>
        <v>94.292664964704002</v>
      </c>
      <c r="E40" s="13">
        <f>AVERAGE(E30:E38)</f>
        <v>72.363613358189511</v>
      </c>
      <c r="F40" s="13"/>
      <c r="G40" s="13"/>
      <c r="H40" s="13"/>
      <c r="I40" s="13">
        <f>AVERAGE(I30:I38)</f>
        <v>50.22894648266076</v>
      </c>
      <c r="J40" s="13">
        <f>AVERAGE(J30:J38)</f>
        <v>84.13317012852167</v>
      </c>
      <c r="K40" s="13">
        <f>AVERAGE(K30:K38)</f>
        <v>69.489211510800772</v>
      </c>
    </row>
  </sheetData>
  <mergeCells count="2">
    <mergeCell ref="A1:E1"/>
    <mergeCell ref="G1:K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19" sqref="J19"/>
    </sheetView>
  </sheetViews>
  <sheetFormatPr defaultRowHeight="13.2" x14ac:dyDescent="0.25"/>
  <cols>
    <col min="2" max="2" width="10" customWidth="1"/>
  </cols>
  <sheetData>
    <row r="1" spans="1:10" x14ac:dyDescent="0.25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x14ac:dyDescent="0.25">
      <c r="A2" s="3"/>
      <c r="B2" s="4" t="s">
        <v>0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A4" s="3"/>
      <c r="B4" s="3"/>
      <c r="C4" s="4">
        <v>1998</v>
      </c>
      <c r="D4" s="3"/>
      <c r="E4" s="3"/>
      <c r="F4" s="4">
        <v>1999</v>
      </c>
      <c r="G4" s="3"/>
      <c r="H4" s="3"/>
      <c r="I4" s="3"/>
      <c r="J4" s="3"/>
    </row>
    <row r="5" spans="1:10" x14ac:dyDescent="0.25">
      <c r="A5" s="3"/>
      <c r="B5" s="3"/>
      <c r="C5" s="4" t="s">
        <v>2</v>
      </c>
      <c r="D5" s="4" t="s">
        <v>1</v>
      </c>
      <c r="E5" s="3"/>
      <c r="F5" s="4" t="s">
        <v>2</v>
      </c>
      <c r="G5" s="4" t="s">
        <v>1</v>
      </c>
      <c r="H5" s="3"/>
      <c r="I5" s="3"/>
      <c r="J5" s="3"/>
    </row>
    <row r="6" spans="1:10" x14ac:dyDescent="0.25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x14ac:dyDescent="0.25">
      <c r="A7" s="4" t="s">
        <v>3</v>
      </c>
      <c r="B7" s="5">
        <v>0</v>
      </c>
      <c r="C7" s="6" t="s">
        <v>8</v>
      </c>
      <c r="D7" s="6" t="s">
        <v>9</v>
      </c>
      <c r="E7" s="3"/>
      <c r="F7" s="6" t="s">
        <v>24</v>
      </c>
      <c r="G7" s="6" t="s">
        <v>24</v>
      </c>
      <c r="H7" s="3"/>
      <c r="I7" s="3"/>
      <c r="J7" s="3"/>
    </row>
    <row r="8" spans="1:10" x14ac:dyDescent="0.25">
      <c r="A8" s="3"/>
      <c r="B8" s="3" t="s">
        <v>7</v>
      </c>
      <c r="C8" s="6" t="s">
        <v>10</v>
      </c>
      <c r="D8" s="6" t="s">
        <v>11</v>
      </c>
      <c r="E8" s="3"/>
      <c r="F8" s="6" t="s">
        <v>26</v>
      </c>
      <c r="G8" s="6" t="s">
        <v>25</v>
      </c>
      <c r="H8" s="3"/>
      <c r="I8" s="3"/>
      <c r="J8" s="3"/>
    </row>
    <row r="9" spans="1:10" x14ac:dyDescent="0.25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5">
      <c r="A10" s="4" t="s">
        <v>4</v>
      </c>
      <c r="B10" s="5">
        <v>0</v>
      </c>
      <c r="C10" s="6" t="s">
        <v>12</v>
      </c>
      <c r="D10" s="6" t="s">
        <v>15</v>
      </c>
      <c r="E10" s="3"/>
      <c r="F10" s="6" t="s">
        <v>20</v>
      </c>
      <c r="G10" s="6" t="s">
        <v>29</v>
      </c>
      <c r="H10" s="3"/>
      <c r="I10" s="3"/>
      <c r="J10" s="3"/>
    </row>
    <row r="11" spans="1:10" x14ac:dyDescent="0.25">
      <c r="A11" s="3"/>
      <c r="B11" s="3" t="s">
        <v>7</v>
      </c>
      <c r="C11" s="6" t="s">
        <v>13</v>
      </c>
      <c r="D11" s="6" t="s">
        <v>14</v>
      </c>
      <c r="E11" s="3"/>
      <c r="F11" s="6" t="s">
        <v>27</v>
      </c>
      <c r="G11" s="6" t="s">
        <v>28</v>
      </c>
      <c r="H11" s="3"/>
      <c r="I11" s="3"/>
      <c r="J11" s="3"/>
    </row>
    <row r="12" spans="1:10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5">
      <c r="A13" s="4" t="s">
        <v>5</v>
      </c>
      <c r="B13" s="5">
        <v>0</v>
      </c>
      <c r="C13" s="6" t="s">
        <v>16</v>
      </c>
      <c r="D13" s="6" t="s">
        <v>17</v>
      </c>
      <c r="E13" s="3"/>
      <c r="F13" s="6" t="s">
        <v>30</v>
      </c>
      <c r="G13" s="6" t="s">
        <v>27</v>
      </c>
      <c r="H13" s="3"/>
      <c r="I13" s="3"/>
      <c r="J13" s="3"/>
    </row>
    <row r="14" spans="1:10" x14ac:dyDescent="0.25">
      <c r="A14" s="3"/>
      <c r="B14" s="3" t="s">
        <v>7</v>
      </c>
      <c r="C14" s="6" t="s">
        <v>19</v>
      </c>
      <c r="D14" s="6" t="s">
        <v>18</v>
      </c>
      <c r="E14" s="3"/>
      <c r="F14" s="6" t="s">
        <v>31</v>
      </c>
      <c r="G14" s="6" t="s">
        <v>32</v>
      </c>
      <c r="H14" s="3"/>
      <c r="I14" s="3"/>
      <c r="J14" s="3"/>
    </row>
    <row r="15" spans="1:10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5">
      <c r="A16" s="4" t="s">
        <v>6</v>
      </c>
      <c r="B16" s="5">
        <v>0</v>
      </c>
      <c r="C16" s="6" t="s">
        <v>20</v>
      </c>
      <c r="D16" s="6" t="s">
        <v>21</v>
      </c>
      <c r="E16" s="3"/>
      <c r="F16" s="6" t="s">
        <v>24</v>
      </c>
      <c r="G16" s="6" t="s">
        <v>33</v>
      </c>
      <c r="H16" s="3"/>
      <c r="I16" s="3"/>
      <c r="J16" s="3"/>
    </row>
    <row r="17" spans="1:10" x14ac:dyDescent="0.25">
      <c r="A17" s="3"/>
      <c r="B17" s="3" t="s">
        <v>7</v>
      </c>
      <c r="C17" s="6" t="s">
        <v>23</v>
      </c>
      <c r="D17" s="6" t="s">
        <v>22</v>
      </c>
      <c r="E17" s="3"/>
      <c r="F17" s="6" t="s">
        <v>35</v>
      </c>
      <c r="G17" s="6" t="s">
        <v>34</v>
      </c>
      <c r="H17" s="3"/>
      <c r="I17" s="3"/>
      <c r="J17" s="3"/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4" t="s">
        <v>36</v>
      </c>
      <c r="B19" s="5">
        <v>0</v>
      </c>
      <c r="C19" s="7" t="s">
        <v>37</v>
      </c>
      <c r="D19" s="7" t="s">
        <v>40</v>
      </c>
      <c r="E19" s="3"/>
      <c r="F19" s="7" t="s">
        <v>41</v>
      </c>
      <c r="G19" s="7" t="s">
        <v>43</v>
      </c>
      <c r="H19" s="3"/>
      <c r="I19" s="3"/>
      <c r="J19" s="3"/>
    </row>
    <row r="20" spans="1:10" x14ac:dyDescent="0.25">
      <c r="A20" s="3"/>
      <c r="B20" s="3" t="s">
        <v>7</v>
      </c>
      <c r="C20" s="7" t="s">
        <v>38</v>
      </c>
      <c r="D20" s="7" t="s">
        <v>39</v>
      </c>
      <c r="E20" s="3"/>
      <c r="F20" s="7" t="s">
        <v>34</v>
      </c>
      <c r="G20" s="7" t="s">
        <v>42</v>
      </c>
      <c r="H20" s="3"/>
      <c r="I20" s="3"/>
      <c r="J20" s="3"/>
    </row>
    <row r="21" spans="1:1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6"/>
  <sheetViews>
    <sheetView topLeftCell="K4" workbookViewId="0">
      <selection activeCell="Q13" sqref="Q13"/>
    </sheetView>
  </sheetViews>
  <sheetFormatPr defaultRowHeight="13.2" x14ac:dyDescent="0.25"/>
  <cols>
    <col min="4" max="4" width="12.44140625" customWidth="1"/>
    <col min="6" max="6" width="6.5546875" customWidth="1"/>
    <col min="8" max="8" width="12.88671875" customWidth="1"/>
    <col min="9" max="9" width="11.44140625" customWidth="1"/>
    <col min="10" max="10" width="12.88671875" customWidth="1"/>
  </cols>
  <sheetData>
    <row r="2" spans="1:10" ht="17.399999999999999" x14ac:dyDescent="0.3">
      <c r="D2" s="16" t="s">
        <v>71</v>
      </c>
    </row>
    <row r="4" spans="1:10" ht="52.8" x14ac:dyDescent="0.25">
      <c r="B4" s="14" t="s">
        <v>62</v>
      </c>
      <c r="C4" s="15" t="s">
        <v>63</v>
      </c>
      <c r="D4" s="15" t="s">
        <v>64</v>
      </c>
      <c r="E4" s="14" t="s">
        <v>65</v>
      </c>
      <c r="F4" s="15" t="s">
        <v>66</v>
      </c>
      <c r="G4" s="15" t="s">
        <v>67</v>
      </c>
      <c r="H4" s="15" t="s">
        <v>68</v>
      </c>
      <c r="I4" s="15" t="s">
        <v>69</v>
      </c>
      <c r="J4" s="15" t="s">
        <v>70</v>
      </c>
    </row>
    <row r="5" spans="1:10" x14ac:dyDescent="0.25">
      <c r="A5" s="8">
        <v>36440</v>
      </c>
      <c r="B5">
        <v>25</v>
      </c>
      <c r="C5">
        <v>25</v>
      </c>
      <c r="D5">
        <v>25</v>
      </c>
      <c r="E5">
        <v>0</v>
      </c>
      <c r="H5">
        <v>25</v>
      </c>
      <c r="I5">
        <v>25</v>
      </c>
      <c r="J5">
        <v>25</v>
      </c>
    </row>
    <row r="6" spans="1:10" x14ac:dyDescent="0.25">
      <c r="A6" s="8">
        <v>36441</v>
      </c>
      <c r="B6">
        <v>0</v>
      </c>
      <c r="C6">
        <v>0</v>
      </c>
      <c r="D6">
        <v>0</v>
      </c>
      <c r="E6">
        <v>0</v>
      </c>
      <c r="H6">
        <f>SUM(E6+B6)+H5</f>
        <v>25</v>
      </c>
      <c r="I6">
        <f>SUM(C6+E6)+I5</f>
        <v>25</v>
      </c>
      <c r="J6">
        <f>SUM(D6+E6)+J5</f>
        <v>25</v>
      </c>
    </row>
    <row r="7" spans="1:10" x14ac:dyDescent="0.25">
      <c r="A7" s="8">
        <v>36445</v>
      </c>
      <c r="B7">
        <v>100</v>
      </c>
      <c r="C7">
        <v>100</v>
      </c>
      <c r="D7">
        <v>100</v>
      </c>
      <c r="E7">
        <v>0</v>
      </c>
      <c r="H7">
        <f t="shared" ref="H7:H70" si="0">SUM(E7+B7)+H6</f>
        <v>125</v>
      </c>
      <c r="I7">
        <f t="shared" ref="I7:I70" si="1">SUM(C7+E7)+I6</f>
        <v>125</v>
      </c>
      <c r="J7">
        <f t="shared" ref="J7:J70" si="2">SUM(D7+E7)+J6</f>
        <v>125</v>
      </c>
    </row>
    <row r="8" spans="1:10" x14ac:dyDescent="0.25">
      <c r="A8" s="8">
        <v>36446</v>
      </c>
      <c r="B8">
        <v>100</v>
      </c>
      <c r="C8">
        <v>100</v>
      </c>
      <c r="D8">
        <v>100</v>
      </c>
      <c r="E8">
        <v>0</v>
      </c>
      <c r="H8">
        <f t="shared" si="0"/>
        <v>225</v>
      </c>
      <c r="I8">
        <f t="shared" si="1"/>
        <v>225</v>
      </c>
      <c r="J8">
        <f t="shared" si="2"/>
        <v>225</v>
      </c>
    </row>
    <row r="9" spans="1:10" x14ac:dyDescent="0.25">
      <c r="A9" s="8">
        <v>36447</v>
      </c>
      <c r="B9">
        <v>50</v>
      </c>
      <c r="C9">
        <v>50</v>
      </c>
      <c r="D9">
        <v>50</v>
      </c>
      <c r="E9">
        <v>0</v>
      </c>
      <c r="H9">
        <f t="shared" si="0"/>
        <v>275</v>
      </c>
      <c r="I9">
        <f t="shared" si="1"/>
        <v>275</v>
      </c>
      <c r="J9">
        <f t="shared" si="2"/>
        <v>275</v>
      </c>
    </row>
    <row r="10" spans="1:10" x14ac:dyDescent="0.25">
      <c r="A10" s="8">
        <v>36448</v>
      </c>
      <c r="B10">
        <v>100</v>
      </c>
      <c r="C10">
        <v>100</v>
      </c>
      <c r="D10">
        <v>100</v>
      </c>
      <c r="E10">
        <v>0</v>
      </c>
      <c r="H10">
        <f t="shared" si="0"/>
        <v>375</v>
      </c>
      <c r="I10">
        <f t="shared" si="1"/>
        <v>375</v>
      </c>
      <c r="J10">
        <f t="shared" si="2"/>
        <v>375</v>
      </c>
    </row>
    <row r="11" spans="1:10" x14ac:dyDescent="0.25">
      <c r="A11" s="8">
        <v>36451</v>
      </c>
      <c r="B11">
        <v>100</v>
      </c>
      <c r="C11">
        <v>100</v>
      </c>
      <c r="D11">
        <v>100</v>
      </c>
      <c r="E11">
        <v>0</v>
      </c>
      <c r="H11">
        <f t="shared" si="0"/>
        <v>475</v>
      </c>
      <c r="I11">
        <f t="shared" si="1"/>
        <v>475</v>
      </c>
      <c r="J11">
        <f t="shared" si="2"/>
        <v>475</v>
      </c>
    </row>
    <row r="12" spans="1:10" x14ac:dyDescent="0.25">
      <c r="A12" s="8">
        <v>36452</v>
      </c>
      <c r="B12">
        <v>200</v>
      </c>
      <c r="C12">
        <v>150</v>
      </c>
      <c r="D12">
        <v>150</v>
      </c>
      <c r="E12">
        <v>0</v>
      </c>
      <c r="H12">
        <f t="shared" si="0"/>
        <v>675</v>
      </c>
      <c r="I12">
        <f t="shared" si="1"/>
        <v>625</v>
      </c>
      <c r="J12">
        <f t="shared" si="2"/>
        <v>625</v>
      </c>
    </row>
    <row r="13" spans="1:10" x14ac:dyDescent="0.25">
      <c r="A13" s="8">
        <v>36453</v>
      </c>
      <c r="B13">
        <v>100</v>
      </c>
      <c r="C13">
        <v>100</v>
      </c>
      <c r="D13">
        <v>100</v>
      </c>
      <c r="E13">
        <v>0</v>
      </c>
      <c r="H13">
        <f t="shared" si="0"/>
        <v>775</v>
      </c>
      <c r="I13">
        <f t="shared" si="1"/>
        <v>725</v>
      </c>
      <c r="J13">
        <f t="shared" si="2"/>
        <v>725</v>
      </c>
    </row>
    <row r="14" spans="1:10" x14ac:dyDescent="0.25">
      <c r="A14" s="8">
        <v>36454</v>
      </c>
      <c r="B14">
        <v>150</v>
      </c>
      <c r="C14">
        <v>150</v>
      </c>
      <c r="D14">
        <v>100</v>
      </c>
      <c r="E14">
        <v>0</v>
      </c>
      <c r="H14">
        <f t="shared" si="0"/>
        <v>925</v>
      </c>
      <c r="I14">
        <f t="shared" si="1"/>
        <v>875</v>
      </c>
      <c r="J14">
        <f t="shared" si="2"/>
        <v>825</v>
      </c>
    </row>
    <row r="15" spans="1:10" x14ac:dyDescent="0.25">
      <c r="A15" s="8">
        <v>36455</v>
      </c>
      <c r="B15">
        <v>100</v>
      </c>
      <c r="C15">
        <v>100</v>
      </c>
      <c r="D15">
        <v>100</v>
      </c>
      <c r="E15">
        <v>0</v>
      </c>
      <c r="H15">
        <f t="shared" si="0"/>
        <v>1025</v>
      </c>
      <c r="I15">
        <f t="shared" si="1"/>
        <v>975</v>
      </c>
      <c r="J15">
        <f t="shared" si="2"/>
        <v>925</v>
      </c>
    </row>
    <row r="16" spans="1:10" x14ac:dyDescent="0.25">
      <c r="A16" s="8">
        <v>36458</v>
      </c>
      <c r="B16">
        <v>150</v>
      </c>
      <c r="C16">
        <v>100</v>
      </c>
      <c r="D16">
        <v>100</v>
      </c>
      <c r="E16">
        <v>0</v>
      </c>
      <c r="F16">
        <v>0</v>
      </c>
      <c r="G16">
        <f t="shared" ref="G16:G47" si="3">SUM(E16+G15)</f>
        <v>0</v>
      </c>
      <c r="H16">
        <f t="shared" si="0"/>
        <v>1175</v>
      </c>
      <c r="I16">
        <f t="shared" si="1"/>
        <v>1075</v>
      </c>
      <c r="J16">
        <f t="shared" si="2"/>
        <v>1025</v>
      </c>
    </row>
    <row r="17" spans="1:10" x14ac:dyDescent="0.25">
      <c r="A17" s="8">
        <v>36459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3"/>
        <v>0</v>
      </c>
      <c r="H17">
        <f t="shared" si="0"/>
        <v>1175</v>
      </c>
      <c r="I17">
        <f t="shared" si="1"/>
        <v>1075</v>
      </c>
      <c r="J17">
        <f t="shared" si="2"/>
        <v>1025</v>
      </c>
    </row>
    <row r="18" spans="1:10" x14ac:dyDescent="0.25">
      <c r="A18" s="8">
        <v>36460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si="3"/>
        <v>0</v>
      </c>
      <c r="H18">
        <f t="shared" si="0"/>
        <v>1175</v>
      </c>
      <c r="I18">
        <f t="shared" si="1"/>
        <v>1075</v>
      </c>
      <c r="J18">
        <f t="shared" si="2"/>
        <v>1025</v>
      </c>
    </row>
    <row r="19" spans="1:10" x14ac:dyDescent="0.25">
      <c r="A19" s="8">
        <v>36461</v>
      </c>
      <c r="B19">
        <v>0</v>
      </c>
      <c r="C19">
        <v>0</v>
      </c>
      <c r="D19">
        <v>0</v>
      </c>
      <c r="E19">
        <v>0</v>
      </c>
      <c r="F19">
        <v>0</v>
      </c>
      <c r="G19">
        <f t="shared" si="3"/>
        <v>0</v>
      </c>
      <c r="H19">
        <f t="shared" si="0"/>
        <v>1175</v>
      </c>
      <c r="I19">
        <f t="shared" si="1"/>
        <v>1075</v>
      </c>
      <c r="J19">
        <f t="shared" si="2"/>
        <v>1025</v>
      </c>
    </row>
    <row r="20" spans="1:10" x14ac:dyDescent="0.25">
      <c r="A20" s="8">
        <v>36462</v>
      </c>
      <c r="B20">
        <v>150</v>
      </c>
      <c r="C20">
        <v>150</v>
      </c>
      <c r="D20">
        <v>150</v>
      </c>
      <c r="E20">
        <v>150</v>
      </c>
      <c r="F20">
        <v>57.08</v>
      </c>
      <c r="G20">
        <f t="shared" si="3"/>
        <v>150</v>
      </c>
      <c r="H20">
        <f t="shared" si="0"/>
        <v>1475</v>
      </c>
      <c r="I20">
        <f t="shared" si="1"/>
        <v>1375</v>
      </c>
      <c r="J20">
        <f t="shared" si="2"/>
        <v>1325</v>
      </c>
    </row>
    <row r="21" spans="1:10" x14ac:dyDescent="0.25">
      <c r="A21" s="8">
        <v>36465</v>
      </c>
      <c r="B21">
        <v>50</v>
      </c>
      <c r="C21">
        <v>50</v>
      </c>
      <c r="D21">
        <v>50</v>
      </c>
      <c r="E21">
        <v>50</v>
      </c>
      <c r="F21">
        <v>56.05</v>
      </c>
      <c r="G21">
        <f t="shared" si="3"/>
        <v>200</v>
      </c>
      <c r="H21">
        <f t="shared" si="0"/>
        <v>1575</v>
      </c>
      <c r="I21">
        <f t="shared" si="1"/>
        <v>1475</v>
      </c>
      <c r="J21">
        <f t="shared" si="2"/>
        <v>1425</v>
      </c>
    </row>
    <row r="22" spans="1:10" x14ac:dyDescent="0.25">
      <c r="A22" s="8">
        <v>36466</v>
      </c>
      <c r="B22">
        <v>100</v>
      </c>
      <c r="C22">
        <v>100</v>
      </c>
      <c r="D22">
        <v>100</v>
      </c>
      <c r="E22">
        <v>100</v>
      </c>
      <c r="F22">
        <v>56.3</v>
      </c>
      <c r="G22">
        <f t="shared" si="3"/>
        <v>300</v>
      </c>
      <c r="H22">
        <f t="shared" si="0"/>
        <v>1775</v>
      </c>
      <c r="I22">
        <f t="shared" si="1"/>
        <v>1675</v>
      </c>
      <c r="J22">
        <f t="shared" si="2"/>
        <v>1625</v>
      </c>
    </row>
    <row r="23" spans="1:10" x14ac:dyDescent="0.25">
      <c r="A23" s="8">
        <v>36467</v>
      </c>
      <c r="B23">
        <v>0</v>
      </c>
      <c r="C23">
        <v>0</v>
      </c>
      <c r="D23">
        <v>0</v>
      </c>
      <c r="E23">
        <v>0</v>
      </c>
      <c r="F23">
        <v>56.3</v>
      </c>
      <c r="G23">
        <f t="shared" si="3"/>
        <v>300</v>
      </c>
      <c r="H23">
        <f t="shared" si="0"/>
        <v>1775</v>
      </c>
      <c r="I23">
        <f t="shared" si="1"/>
        <v>1675</v>
      </c>
      <c r="J23">
        <f t="shared" si="2"/>
        <v>1625</v>
      </c>
    </row>
    <row r="24" spans="1:10" x14ac:dyDescent="0.25">
      <c r="A24" s="8">
        <v>36468</v>
      </c>
      <c r="B24">
        <v>0</v>
      </c>
      <c r="C24">
        <v>0</v>
      </c>
      <c r="D24">
        <v>0</v>
      </c>
      <c r="E24">
        <v>0</v>
      </c>
      <c r="F24">
        <v>56.3</v>
      </c>
      <c r="G24">
        <f t="shared" si="3"/>
        <v>300</v>
      </c>
      <c r="H24">
        <f t="shared" si="0"/>
        <v>1775</v>
      </c>
      <c r="I24">
        <f t="shared" si="1"/>
        <v>1675</v>
      </c>
      <c r="J24">
        <f t="shared" si="2"/>
        <v>1625</v>
      </c>
    </row>
    <row r="25" spans="1:10" x14ac:dyDescent="0.25">
      <c r="A25" s="8">
        <v>36469</v>
      </c>
      <c r="B25">
        <v>0</v>
      </c>
      <c r="C25">
        <v>0</v>
      </c>
      <c r="D25">
        <v>0</v>
      </c>
      <c r="E25">
        <v>0</v>
      </c>
      <c r="F25">
        <v>56.3</v>
      </c>
      <c r="G25">
        <f t="shared" si="3"/>
        <v>300</v>
      </c>
      <c r="H25">
        <f t="shared" si="0"/>
        <v>1775</v>
      </c>
      <c r="I25">
        <f t="shared" si="1"/>
        <v>1675</v>
      </c>
      <c r="J25">
        <f t="shared" si="2"/>
        <v>1625</v>
      </c>
    </row>
    <row r="26" spans="1:10" x14ac:dyDescent="0.25">
      <c r="A26" s="8">
        <v>36472</v>
      </c>
      <c r="B26">
        <v>0</v>
      </c>
      <c r="C26">
        <v>0</v>
      </c>
      <c r="D26">
        <v>0</v>
      </c>
      <c r="E26">
        <v>0</v>
      </c>
      <c r="F26">
        <v>56.3</v>
      </c>
      <c r="G26">
        <f t="shared" si="3"/>
        <v>300</v>
      </c>
      <c r="H26">
        <f t="shared" si="0"/>
        <v>1775</v>
      </c>
      <c r="I26">
        <f t="shared" si="1"/>
        <v>1675</v>
      </c>
      <c r="J26">
        <f t="shared" si="2"/>
        <v>1625</v>
      </c>
    </row>
    <row r="27" spans="1:10" x14ac:dyDescent="0.25">
      <c r="A27" s="8">
        <v>36473</v>
      </c>
      <c r="B27">
        <v>0</v>
      </c>
      <c r="C27">
        <v>0</v>
      </c>
      <c r="D27">
        <v>0</v>
      </c>
      <c r="E27">
        <v>0</v>
      </c>
      <c r="F27">
        <v>56.3</v>
      </c>
      <c r="G27">
        <f t="shared" si="3"/>
        <v>300</v>
      </c>
      <c r="H27">
        <f t="shared" si="0"/>
        <v>1775</v>
      </c>
      <c r="I27">
        <f t="shared" si="1"/>
        <v>1675</v>
      </c>
      <c r="J27">
        <f t="shared" si="2"/>
        <v>1625</v>
      </c>
    </row>
    <row r="28" spans="1:10" x14ac:dyDescent="0.25">
      <c r="A28" s="8">
        <v>36474</v>
      </c>
      <c r="B28">
        <v>0</v>
      </c>
      <c r="C28">
        <v>0</v>
      </c>
      <c r="D28">
        <v>0</v>
      </c>
      <c r="E28">
        <v>0</v>
      </c>
      <c r="F28">
        <v>56.3</v>
      </c>
      <c r="G28">
        <f t="shared" si="3"/>
        <v>300</v>
      </c>
      <c r="H28">
        <f t="shared" si="0"/>
        <v>1775</v>
      </c>
      <c r="I28">
        <f t="shared" si="1"/>
        <v>1675</v>
      </c>
      <c r="J28">
        <f t="shared" si="2"/>
        <v>1625</v>
      </c>
    </row>
    <row r="29" spans="1:10" x14ac:dyDescent="0.25">
      <c r="A29" s="8">
        <v>36476</v>
      </c>
      <c r="B29">
        <v>50</v>
      </c>
      <c r="C29">
        <v>0</v>
      </c>
      <c r="D29">
        <v>0</v>
      </c>
      <c r="E29">
        <v>0</v>
      </c>
      <c r="F29">
        <v>56.3</v>
      </c>
      <c r="G29">
        <f t="shared" si="3"/>
        <v>300</v>
      </c>
      <c r="H29">
        <f t="shared" si="0"/>
        <v>1825</v>
      </c>
      <c r="I29">
        <f t="shared" si="1"/>
        <v>1675</v>
      </c>
      <c r="J29">
        <f t="shared" si="2"/>
        <v>1625</v>
      </c>
    </row>
    <row r="30" spans="1:10" x14ac:dyDescent="0.25">
      <c r="A30" s="8">
        <v>36479</v>
      </c>
      <c r="B30">
        <v>0</v>
      </c>
      <c r="C30">
        <v>0</v>
      </c>
      <c r="D30">
        <v>0</v>
      </c>
      <c r="E30">
        <v>0</v>
      </c>
      <c r="F30">
        <v>56.3</v>
      </c>
      <c r="G30">
        <f t="shared" si="3"/>
        <v>300</v>
      </c>
      <c r="H30">
        <f t="shared" si="0"/>
        <v>1825</v>
      </c>
      <c r="I30">
        <f t="shared" si="1"/>
        <v>1675</v>
      </c>
      <c r="J30">
        <f t="shared" si="2"/>
        <v>1625</v>
      </c>
    </row>
    <row r="31" spans="1:10" x14ac:dyDescent="0.25">
      <c r="A31" s="8">
        <v>36480</v>
      </c>
      <c r="B31">
        <v>0</v>
      </c>
      <c r="C31">
        <v>0</v>
      </c>
      <c r="D31">
        <v>0</v>
      </c>
      <c r="E31">
        <v>0</v>
      </c>
      <c r="F31">
        <v>56.3</v>
      </c>
      <c r="G31">
        <f t="shared" si="3"/>
        <v>300</v>
      </c>
      <c r="H31">
        <f t="shared" si="0"/>
        <v>1825</v>
      </c>
      <c r="I31">
        <f t="shared" si="1"/>
        <v>1675</v>
      </c>
      <c r="J31">
        <f t="shared" si="2"/>
        <v>1625</v>
      </c>
    </row>
    <row r="32" spans="1:10" x14ac:dyDescent="0.25">
      <c r="A32" s="8">
        <v>36481</v>
      </c>
      <c r="B32">
        <v>0</v>
      </c>
      <c r="C32">
        <v>50</v>
      </c>
      <c r="D32">
        <v>0</v>
      </c>
      <c r="E32">
        <v>0</v>
      </c>
      <c r="F32">
        <v>56.3</v>
      </c>
      <c r="G32">
        <f t="shared" si="3"/>
        <v>300</v>
      </c>
      <c r="H32">
        <f t="shared" si="0"/>
        <v>1825</v>
      </c>
      <c r="I32">
        <f t="shared" si="1"/>
        <v>1725</v>
      </c>
      <c r="J32">
        <f t="shared" si="2"/>
        <v>1625</v>
      </c>
    </row>
    <row r="33" spans="1:10" x14ac:dyDescent="0.25">
      <c r="A33" s="8">
        <v>36482</v>
      </c>
      <c r="B33">
        <v>0</v>
      </c>
      <c r="C33">
        <v>0</v>
      </c>
      <c r="D33">
        <v>0</v>
      </c>
      <c r="E33">
        <v>0</v>
      </c>
      <c r="F33">
        <v>56.3</v>
      </c>
      <c r="G33">
        <f t="shared" si="3"/>
        <v>300</v>
      </c>
      <c r="H33">
        <f t="shared" si="0"/>
        <v>1825</v>
      </c>
      <c r="I33">
        <f t="shared" si="1"/>
        <v>1725</v>
      </c>
      <c r="J33">
        <f t="shared" si="2"/>
        <v>1625</v>
      </c>
    </row>
    <row r="34" spans="1:10" x14ac:dyDescent="0.25">
      <c r="A34" s="8">
        <v>36483</v>
      </c>
      <c r="B34">
        <v>0</v>
      </c>
      <c r="C34">
        <v>0</v>
      </c>
      <c r="D34">
        <v>0</v>
      </c>
      <c r="E34">
        <v>0</v>
      </c>
      <c r="F34">
        <v>56.3</v>
      </c>
      <c r="G34">
        <f t="shared" si="3"/>
        <v>300</v>
      </c>
      <c r="H34">
        <f t="shared" si="0"/>
        <v>1825</v>
      </c>
      <c r="I34">
        <f t="shared" si="1"/>
        <v>1725</v>
      </c>
      <c r="J34">
        <f t="shared" si="2"/>
        <v>1625</v>
      </c>
    </row>
    <row r="35" spans="1:10" x14ac:dyDescent="0.25">
      <c r="A35" s="8">
        <v>36486</v>
      </c>
      <c r="B35">
        <v>0</v>
      </c>
      <c r="C35">
        <v>0</v>
      </c>
      <c r="D35">
        <v>0</v>
      </c>
      <c r="E35">
        <v>0</v>
      </c>
      <c r="F35">
        <v>56.3</v>
      </c>
      <c r="G35">
        <f t="shared" si="3"/>
        <v>300</v>
      </c>
      <c r="H35">
        <f t="shared" si="0"/>
        <v>1825</v>
      </c>
      <c r="I35">
        <f t="shared" si="1"/>
        <v>1725</v>
      </c>
      <c r="J35">
        <f t="shared" si="2"/>
        <v>1625</v>
      </c>
    </row>
    <row r="36" spans="1:10" x14ac:dyDescent="0.25">
      <c r="A36" s="8">
        <v>36487</v>
      </c>
      <c r="B36">
        <v>0</v>
      </c>
      <c r="C36">
        <v>0</v>
      </c>
      <c r="D36">
        <v>0</v>
      </c>
      <c r="E36">
        <v>0</v>
      </c>
      <c r="F36">
        <v>56.3</v>
      </c>
      <c r="G36">
        <f t="shared" si="3"/>
        <v>300</v>
      </c>
      <c r="H36">
        <f t="shared" si="0"/>
        <v>1825</v>
      </c>
      <c r="I36">
        <f t="shared" si="1"/>
        <v>1725</v>
      </c>
      <c r="J36">
        <f t="shared" si="2"/>
        <v>1625</v>
      </c>
    </row>
    <row r="37" spans="1:10" x14ac:dyDescent="0.25">
      <c r="A37" s="8">
        <v>36488</v>
      </c>
      <c r="B37">
        <v>50</v>
      </c>
      <c r="C37">
        <v>100</v>
      </c>
      <c r="D37">
        <v>50</v>
      </c>
      <c r="E37">
        <v>0</v>
      </c>
      <c r="F37">
        <v>56.3</v>
      </c>
      <c r="G37">
        <f t="shared" si="3"/>
        <v>300</v>
      </c>
      <c r="H37">
        <f t="shared" si="0"/>
        <v>1875</v>
      </c>
      <c r="I37">
        <f t="shared" si="1"/>
        <v>1825</v>
      </c>
      <c r="J37">
        <f t="shared" si="2"/>
        <v>1675</v>
      </c>
    </row>
    <row r="38" spans="1:10" x14ac:dyDescent="0.25">
      <c r="A38" s="8">
        <v>36490</v>
      </c>
      <c r="B38">
        <v>0</v>
      </c>
      <c r="C38">
        <v>0</v>
      </c>
      <c r="D38">
        <v>0</v>
      </c>
      <c r="E38">
        <v>0</v>
      </c>
      <c r="F38">
        <v>56.3</v>
      </c>
      <c r="G38">
        <f t="shared" si="3"/>
        <v>300</v>
      </c>
      <c r="H38">
        <f t="shared" si="0"/>
        <v>1875</v>
      </c>
      <c r="I38">
        <f t="shared" si="1"/>
        <v>1825</v>
      </c>
      <c r="J38">
        <f t="shared" si="2"/>
        <v>1675</v>
      </c>
    </row>
    <row r="39" spans="1:10" x14ac:dyDescent="0.25">
      <c r="A39" s="8">
        <v>36493</v>
      </c>
      <c r="B39">
        <v>0</v>
      </c>
      <c r="C39">
        <v>0</v>
      </c>
      <c r="D39">
        <v>50</v>
      </c>
      <c r="E39">
        <v>0</v>
      </c>
      <c r="F39">
        <v>56.3</v>
      </c>
      <c r="G39">
        <f t="shared" si="3"/>
        <v>300</v>
      </c>
      <c r="H39">
        <f t="shared" si="0"/>
        <v>1875</v>
      </c>
      <c r="I39">
        <f t="shared" si="1"/>
        <v>1825</v>
      </c>
      <c r="J39">
        <f t="shared" si="2"/>
        <v>1725</v>
      </c>
    </row>
    <row r="40" spans="1:10" x14ac:dyDescent="0.25">
      <c r="A40" s="8">
        <v>36494</v>
      </c>
      <c r="B40">
        <v>0</v>
      </c>
      <c r="C40">
        <v>0</v>
      </c>
      <c r="D40">
        <v>0</v>
      </c>
      <c r="E40">
        <v>0</v>
      </c>
      <c r="F40">
        <v>56.3</v>
      </c>
      <c r="G40">
        <f t="shared" si="3"/>
        <v>300</v>
      </c>
      <c r="H40">
        <f t="shared" si="0"/>
        <v>1875</v>
      </c>
      <c r="I40">
        <f t="shared" si="1"/>
        <v>1825</v>
      </c>
      <c r="J40">
        <f t="shared" si="2"/>
        <v>1725</v>
      </c>
    </row>
    <row r="41" spans="1:10" x14ac:dyDescent="0.25">
      <c r="A41" s="8">
        <v>36495</v>
      </c>
      <c r="B41">
        <v>50</v>
      </c>
      <c r="C41">
        <v>50</v>
      </c>
      <c r="D41">
        <v>50</v>
      </c>
      <c r="E41">
        <v>0</v>
      </c>
      <c r="F41">
        <v>56.3</v>
      </c>
      <c r="G41">
        <f t="shared" si="3"/>
        <v>300</v>
      </c>
      <c r="H41">
        <f t="shared" si="0"/>
        <v>1925</v>
      </c>
      <c r="I41">
        <f t="shared" si="1"/>
        <v>1875</v>
      </c>
      <c r="J41">
        <f t="shared" si="2"/>
        <v>1775</v>
      </c>
    </row>
    <row r="42" spans="1:10" x14ac:dyDescent="0.25">
      <c r="A42" s="8">
        <v>36496</v>
      </c>
      <c r="B42">
        <v>0</v>
      </c>
      <c r="C42">
        <v>0</v>
      </c>
      <c r="D42">
        <v>0</v>
      </c>
      <c r="E42">
        <v>0</v>
      </c>
      <c r="F42">
        <v>56.3</v>
      </c>
      <c r="G42">
        <f t="shared" si="3"/>
        <v>300</v>
      </c>
      <c r="H42">
        <f t="shared" si="0"/>
        <v>1925</v>
      </c>
      <c r="I42">
        <f t="shared" si="1"/>
        <v>1875</v>
      </c>
      <c r="J42">
        <f t="shared" si="2"/>
        <v>1775</v>
      </c>
    </row>
    <row r="43" spans="1:10" x14ac:dyDescent="0.25">
      <c r="A43" s="8">
        <v>36497</v>
      </c>
      <c r="B43">
        <v>0</v>
      </c>
      <c r="C43">
        <v>0</v>
      </c>
      <c r="D43">
        <v>0</v>
      </c>
      <c r="E43">
        <v>0</v>
      </c>
      <c r="F43">
        <v>55.7</v>
      </c>
      <c r="G43">
        <f t="shared" si="3"/>
        <v>300</v>
      </c>
      <c r="H43">
        <f t="shared" si="0"/>
        <v>1925</v>
      </c>
      <c r="I43">
        <f t="shared" si="1"/>
        <v>1875</v>
      </c>
      <c r="J43">
        <f t="shared" si="2"/>
        <v>1775</v>
      </c>
    </row>
    <row r="44" spans="1:10" x14ac:dyDescent="0.25">
      <c r="A44" s="8">
        <v>36500</v>
      </c>
      <c r="B44">
        <v>25</v>
      </c>
      <c r="C44">
        <v>25</v>
      </c>
      <c r="D44">
        <v>25</v>
      </c>
      <c r="E44">
        <v>0</v>
      </c>
      <c r="F44">
        <v>55.7</v>
      </c>
      <c r="G44">
        <f t="shared" si="3"/>
        <v>300</v>
      </c>
      <c r="H44">
        <f t="shared" si="0"/>
        <v>1950</v>
      </c>
      <c r="I44">
        <f t="shared" si="1"/>
        <v>1900</v>
      </c>
      <c r="J44">
        <f t="shared" si="2"/>
        <v>1800</v>
      </c>
    </row>
    <row r="45" spans="1:10" x14ac:dyDescent="0.25">
      <c r="A45" s="8">
        <v>36501</v>
      </c>
      <c r="B45">
        <v>0</v>
      </c>
      <c r="C45">
        <v>0</v>
      </c>
      <c r="D45">
        <v>0</v>
      </c>
      <c r="E45">
        <v>0</v>
      </c>
      <c r="F45">
        <v>55.75</v>
      </c>
      <c r="G45">
        <f t="shared" si="3"/>
        <v>300</v>
      </c>
      <c r="H45">
        <f t="shared" si="0"/>
        <v>1950</v>
      </c>
      <c r="I45">
        <f t="shared" si="1"/>
        <v>1900</v>
      </c>
      <c r="J45">
        <f t="shared" si="2"/>
        <v>1800</v>
      </c>
    </row>
    <row r="46" spans="1:10" x14ac:dyDescent="0.25">
      <c r="A46" s="8">
        <v>36502</v>
      </c>
      <c r="B46">
        <v>0</v>
      </c>
      <c r="C46">
        <v>0</v>
      </c>
      <c r="D46">
        <v>0</v>
      </c>
      <c r="E46">
        <v>75</v>
      </c>
      <c r="F46">
        <v>55</v>
      </c>
      <c r="G46">
        <f t="shared" si="3"/>
        <v>375</v>
      </c>
      <c r="H46">
        <f t="shared" si="0"/>
        <v>2025</v>
      </c>
      <c r="I46">
        <f t="shared" si="1"/>
        <v>1975</v>
      </c>
      <c r="J46">
        <f t="shared" si="2"/>
        <v>1875</v>
      </c>
    </row>
    <row r="47" spans="1:10" x14ac:dyDescent="0.25">
      <c r="A47" s="8">
        <v>36503</v>
      </c>
      <c r="B47">
        <v>0</v>
      </c>
      <c r="C47">
        <v>0</v>
      </c>
      <c r="D47">
        <v>0</v>
      </c>
      <c r="E47">
        <v>0</v>
      </c>
      <c r="F47">
        <v>55</v>
      </c>
      <c r="G47">
        <f t="shared" si="3"/>
        <v>375</v>
      </c>
      <c r="H47">
        <f t="shared" si="0"/>
        <v>2025</v>
      </c>
      <c r="I47">
        <f t="shared" si="1"/>
        <v>1975</v>
      </c>
      <c r="J47">
        <f t="shared" si="2"/>
        <v>1875</v>
      </c>
    </row>
    <row r="48" spans="1:10" x14ac:dyDescent="0.25">
      <c r="A48" s="8">
        <v>36504</v>
      </c>
      <c r="B48">
        <v>0</v>
      </c>
      <c r="C48">
        <v>0</v>
      </c>
      <c r="D48">
        <v>0</v>
      </c>
      <c r="E48">
        <v>0</v>
      </c>
      <c r="F48">
        <v>55</v>
      </c>
      <c r="G48">
        <f t="shared" ref="G48:G72" si="4">SUM(E48+G47)</f>
        <v>375</v>
      </c>
      <c r="H48">
        <f t="shared" si="0"/>
        <v>2025</v>
      </c>
      <c r="I48">
        <f t="shared" si="1"/>
        <v>1975</v>
      </c>
      <c r="J48">
        <f t="shared" si="2"/>
        <v>1875</v>
      </c>
    </row>
    <row r="49" spans="1:10" x14ac:dyDescent="0.25">
      <c r="A49" s="8">
        <v>36507</v>
      </c>
      <c r="B49">
        <v>0</v>
      </c>
      <c r="C49">
        <v>0</v>
      </c>
      <c r="D49">
        <v>0</v>
      </c>
      <c r="E49">
        <v>75</v>
      </c>
      <c r="F49">
        <v>54.8</v>
      </c>
      <c r="G49">
        <f t="shared" si="4"/>
        <v>450</v>
      </c>
      <c r="H49">
        <f t="shared" si="0"/>
        <v>2100</v>
      </c>
      <c r="I49">
        <f t="shared" si="1"/>
        <v>2050</v>
      </c>
      <c r="J49">
        <f t="shared" si="2"/>
        <v>1950</v>
      </c>
    </row>
    <row r="50" spans="1:10" x14ac:dyDescent="0.25">
      <c r="A50" s="8">
        <v>36508</v>
      </c>
      <c r="B50">
        <v>0</v>
      </c>
      <c r="C50">
        <v>0</v>
      </c>
      <c r="D50">
        <v>0</v>
      </c>
      <c r="E50">
        <v>0</v>
      </c>
      <c r="F50">
        <v>54.8</v>
      </c>
      <c r="G50">
        <f t="shared" si="4"/>
        <v>450</v>
      </c>
      <c r="H50">
        <f t="shared" si="0"/>
        <v>2100</v>
      </c>
      <c r="I50">
        <f t="shared" si="1"/>
        <v>2050</v>
      </c>
      <c r="J50">
        <f t="shared" si="2"/>
        <v>1950</v>
      </c>
    </row>
    <row r="51" spans="1:10" x14ac:dyDescent="0.25">
      <c r="A51" s="8">
        <v>36509</v>
      </c>
      <c r="B51">
        <v>0</v>
      </c>
      <c r="C51">
        <v>0</v>
      </c>
      <c r="D51">
        <v>0</v>
      </c>
      <c r="E51">
        <v>0</v>
      </c>
      <c r="F51">
        <v>54.8</v>
      </c>
      <c r="G51">
        <f t="shared" si="4"/>
        <v>450</v>
      </c>
      <c r="H51">
        <f t="shared" si="0"/>
        <v>2100</v>
      </c>
      <c r="I51">
        <f t="shared" si="1"/>
        <v>2050</v>
      </c>
      <c r="J51">
        <f t="shared" si="2"/>
        <v>1950</v>
      </c>
    </row>
    <row r="52" spans="1:10" x14ac:dyDescent="0.25">
      <c r="A52" s="8">
        <v>36510</v>
      </c>
      <c r="B52">
        <v>0</v>
      </c>
      <c r="C52">
        <v>0</v>
      </c>
      <c r="D52">
        <v>0</v>
      </c>
      <c r="E52">
        <v>0</v>
      </c>
      <c r="F52">
        <v>54.8</v>
      </c>
      <c r="G52">
        <f t="shared" si="4"/>
        <v>450</v>
      </c>
      <c r="H52">
        <f t="shared" si="0"/>
        <v>2100</v>
      </c>
      <c r="I52">
        <f t="shared" si="1"/>
        <v>2050</v>
      </c>
      <c r="J52">
        <f t="shared" si="2"/>
        <v>1950</v>
      </c>
    </row>
    <row r="53" spans="1:10" x14ac:dyDescent="0.25">
      <c r="A53" s="8">
        <v>36511</v>
      </c>
      <c r="B53">
        <v>0</v>
      </c>
      <c r="C53">
        <v>0</v>
      </c>
      <c r="D53">
        <v>0</v>
      </c>
      <c r="E53">
        <v>0</v>
      </c>
      <c r="F53">
        <v>54.8</v>
      </c>
      <c r="G53">
        <f t="shared" si="4"/>
        <v>450</v>
      </c>
      <c r="H53">
        <f t="shared" si="0"/>
        <v>2100</v>
      </c>
      <c r="I53">
        <f t="shared" si="1"/>
        <v>2050</v>
      </c>
      <c r="J53">
        <f t="shared" si="2"/>
        <v>1950</v>
      </c>
    </row>
    <row r="54" spans="1:10" x14ac:dyDescent="0.25">
      <c r="A54" s="8">
        <v>36514</v>
      </c>
      <c r="B54">
        <v>0</v>
      </c>
      <c r="C54">
        <v>0</v>
      </c>
      <c r="D54">
        <v>0</v>
      </c>
      <c r="E54">
        <v>150</v>
      </c>
      <c r="F54">
        <v>56</v>
      </c>
      <c r="G54">
        <f t="shared" si="4"/>
        <v>600</v>
      </c>
      <c r="H54">
        <f t="shared" si="0"/>
        <v>2250</v>
      </c>
      <c r="I54">
        <f t="shared" si="1"/>
        <v>2200</v>
      </c>
      <c r="J54">
        <f t="shared" si="2"/>
        <v>2100</v>
      </c>
    </row>
    <row r="55" spans="1:10" x14ac:dyDescent="0.25">
      <c r="A55" s="8">
        <v>36515</v>
      </c>
      <c r="B55">
        <v>0</v>
      </c>
      <c r="C55">
        <v>0</v>
      </c>
      <c r="D55">
        <v>0</v>
      </c>
      <c r="E55">
        <v>0</v>
      </c>
      <c r="F55">
        <v>56</v>
      </c>
      <c r="G55">
        <f t="shared" si="4"/>
        <v>600</v>
      </c>
      <c r="H55">
        <f t="shared" si="0"/>
        <v>2250</v>
      </c>
      <c r="I55">
        <f t="shared" si="1"/>
        <v>2200</v>
      </c>
      <c r="J55">
        <f t="shared" si="2"/>
        <v>2100</v>
      </c>
    </row>
    <row r="56" spans="1:10" x14ac:dyDescent="0.25">
      <c r="A56" s="8">
        <v>36516</v>
      </c>
      <c r="B56">
        <v>0</v>
      </c>
      <c r="C56">
        <v>0</v>
      </c>
      <c r="D56">
        <v>0</v>
      </c>
      <c r="E56">
        <v>0</v>
      </c>
      <c r="F56">
        <v>56</v>
      </c>
      <c r="G56">
        <f t="shared" si="4"/>
        <v>600</v>
      </c>
      <c r="H56">
        <f t="shared" si="0"/>
        <v>2250</v>
      </c>
      <c r="I56">
        <f t="shared" si="1"/>
        <v>2200</v>
      </c>
      <c r="J56">
        <f t="shared" si="2"/>
        <v>2100</v>
      </c>
    </row>
    <row r="57" spans="1:10" x14ac:dyDescent="0.25">
      <c r="A57" s="8">
        <v>36517</v>
      </c>
      <c r="B57">
        <v>0</v>
      </c>
      <c r="C57">
        <v>0</v>
      </c>
      <c r="D57">
        <v>0</v>
      </c>
      <c r="E57">
        <v>0</v>
      </c>
      <c r="F57">
        <v>56</v>
      </c>
      <c r="G57">
        <f t="shared" si="4"/>
        <v>600</v>
      </c>
      <c r="H57">
        <f t="shared" si="0"/>
        <v>2250</v>
      </c>
      <c r="I57">
        <f t="shared" si="1"/>
        <v>2200</v>
      </c>
      <c r="J57">
        <f t="shared" si="2"/>
        <v>2100</v>
      </c>
    </row>
    <row r="58" spans="1:10" x14ac:dyDescent="0.25">
      <c r="A58" s="8">
        <v>36521</v>
      </c>
      <c r="B58">
        <v>0</v>
      </c>
      <c r="C58">
        <v>0</v>
      </c>
      <c r="D58">
        <v>0</v>
      </c>
      <c r="E58">
        <v>0</v>
      </c>
      <c r="F58">
        <v>56</v>
      </c>
      <c r="G58">
        <f t="shared" si="4"/>
        <v>600</v>
      </c>
      <c r="H58">
        <f t="shared" si="0"/>
        <v>2250</v>
      </c>
      <c r="I58">
        <f t="shared" si="1"/>
        <v>2200</v>
      </c>
      <c r="J58">
        <f t="shared" si="2"/>
        <v>2100</v>
      </c>
    </row>
    <row r="59" spans="1:10" x14ac:dyDescent="0.25">
      <c r="A59" s="8">
        <v>36522</v>
      </c>
      <c r="B59">
        <v>0</v>
      </c>
      <c r="C59">
        <v>0</v>
      </c>
      <c r="D59">
        <v>0</v>
      </c>
      <c r="E59">
        <v>0</v>
      </c>
      <c r="F59">
        <v>56</v>
      </c>
      <c r="G59">
        <f t="shared" si="4"/>
        <v>600</v>
      </c>
      <c r="H59">
        <f t="shared" si="0"/>
        <v>2250</v>
      </c>
      <c r="I59">
        <f t="shared" si="1"/>
        <v>2200</v>
      </c>
      <c r="J59">
        <f t="shared" si="2"/>
        <v>2100</v>
      </c>
    </row>
    <row r="60" spans="1:10" x14ac:dyDescent="0.25">
      <c r="A60" s="8">
        <v>36523</v>
      </c>
      <c r="B60">
        <v>0</v>
      </c>
      <c r="C60">
        <v>0</v>
      </c>
      <c r="D60">
        <v>0</v>
      </c>
      <c r="E60">
        <v>0</v>
      </c>
      <c r="F60">
        <v>56</v>
      </c>
      <c r="G60">
        <f t="shared" si="4"/>
        <v>600</v>
      </c>
      <c r="H60">
        <f t="shared" si="0"/>
        <v>2250</v>
      </c>
      <c r="I60">
        <f t="shared" si="1"/>
        <v>2200</v>
      </c>
      <c r="J60">
        <f t="shared" si="2"/>
        <v>2100</v>
      </c>
    </row>
    <row r="61" spans="1:10" x14ac:dyDescent="0.25">
      <c r="A61" s="8">
        <v>36524</v>
      </c>
      <c r="B61">
        <v>0</v>
      </c>
      <c r="C61">
        <v>0</v>
      </c>
      <c r="D61">
        <v>0</v>
      </c>
      <c r="E61">
        <v>0</v>
      </c>
      <c r="F61">
        <v>56</v>
      </c>
      <c r="G61">
        <f t="shared" si="4"/>
        <v>600</v>
      </c>
      <c r="H61">
        <f t="shared" si="0"/>
        <v>2250</v>
      </c>
      <c r="I61">
        <f t="shared" si="1"/>
        <v>2200</v>
      </c>
      <c r="J61">
        <f t="shared" si="2"/>
        <v>2100</v>
      </c>
    </row>
    <row r="62" spans="1:10" x14ac:dyDescent="0.25">
      <c r="A62" s="8">
        <v>36525</v>
      </c>
      <c r="B62">
        <v>0</v>
      </c>
      <c r="C62">
        <v>0</v>
      </c>
      <c r="D62">
        <v>0</v>
      </c>
      <c r="E62">
        <v>0</v>
      </c>
      <c r="F62">
        <v>56</v>
      </c>
      <c r="G62">
        <f t="shared" si="4"/>
        <v>600</v>
      </c>
      <c r="H62">
        <f t="shared" si="0"/>
        <v>2250</v>
      </c>
      <c r="I62">
        <f t="shared" si="1"/>
        <v>2200</v>
      </c>
      <c r="J62">
        <f t="shared" si="2"/>
        <v>2100</v>
      </c>
    </row>
    <row r="63" spans="1:10" x14ac:dyDescent="0.25">
      <c r="A63" s="8">
        <v>36528</v>
      </c>
      <c r="B63">
        <v>0</v>
      </c>
      <c r="C63">
        <v>0</v>
      </c>
      <c r="D63">
        <v>0</v>
      </c>
      <c r="E63">
        <v>0</v>
      </c>
      <c r="F63">
        <v>56</v>
      </c>
      <c r="G63">
        <f t="shared" si="4"/>
        <v>600</v>
      </c>
      <c r="H63">
        <f t="shared" si="0"/>
        <v>2250</v>
      </c>
      <c r="I63">
        <f t="shared" si="1"/>
        <v>2200</v>
      </c>
      <c r="J63">
        <f t="shared" si="2"/>
        <v>2100</v>
      </c>
    </row>
    <row r="64" spans="1:10" x14ac:dyDescent="0.25">
      <c r="A64" s="8">
        <v>36529</v>
      </c>
      <c r="B64">
        <v>0</v>
      </c>
      <c r="C64">
        <v>0</v>
      </c>
      <c r="D64">
        <v>0</v>
      </c>
      <c r="E64">
        <v>50</v>
      </c>
      <c r="F64">
        <v>57.25</v>
      </c>
      <c r="G64">
        <f t="shared" si="4"/>
        <v>650</v>
      </c>
      <c r="H64">
        <f t="shared" si="0"/>
        <v>2300</v>
      </c>
      <c r="I64">
        <f t="shared" si="1"/>
        <v>2250</v>
      </c>
      <c r="J64">
        <f t="shared" si="2"/>
        <v>2150</v>
      </c>
    </row>
    <row r="65" spans="1:10" x14ac:dyDescent="0.25">
      <c r="A65" s="8">
        <v>36530</v>
      </c>
      <c r="B65">
        <v>0</v>
      </c>
      <c r="C65">
        <v>0</v>
      </c>
      <c r="D65">
        <v>0</v>
      </c>
      <c r="E65">
        <v>0</v>
      </c>
      <c r="F65">
        <v>57.2</v>
      </c>
      <c r="G65">
        <f t="shared" si="4"/>
        <v>650</v>
      </c>
      <c r="H65">
        <f t="shared" si="0"/>
        <v>2300</v>
      </c>
      <c r="I65">
        <f t="shared" si="1"/>
        <v>2250</v>
      </c>
      <c r="J65">
        <f t="shared" si="2"/>
        <v>2150</v>
      </c>
    </row>
    <row r="66" spans="1:10" x14ac:dyDescent="0.25">
      <c r="A66" s="8">
        <v>36531</v>
      </c>
      <c r="B66">
        <v>0</v>
      </c>
      <c r="C66">
        <v>0</v>
      </c>
      <c r="D66">
        <v>0</v>
      </c>
      <c r="E66">
        <v>0</v>
      </c>
      <c r="F66">
        <v>57.2</v>
      </c>
      <c r="G66">
        <f t="shared" si="4"/>
        <v>650</v>
      </c>
      <c r="H66">
        <f t="shared" si="0"/>
        <v>2300</v>
      </c>
      <c r="I66">
        <f t="shared" si="1"/>
        <v>2250</v>
      </c>
      <c r="J66">
        <f t="shared" si="2"/>
        <v>2150</v>
      </c>
    </row>
    <row r="67" spans="1:10" x14ac:dyDescent="0.25">
      <c r="A67" s="8">
        <v>36532</v>
      </c>
      <c r="B67">
        <v>0</v>
      </c>
      <c r="C67">
        <v>0</v>
      </c>
      <c r="D67">
        <v>0</v>
      </c>
      <c r="E67">
        <v>0</v>
      </c>
      <c r="F67">
        <v>57.15</v>
      </c>
      <c r="G67">
        <f t="shared" si="4"/>
        <v>650</v>
      </c>
      <c r="H67">
        <f t="shared" si="0"/>
        <v>2300</v>
      </c>
      <c r="I67">
        <f t="shared" si="1"/>
        <v>2250</v>
      </c>
      <c r="J67">
        <f t="shared" si="2"/>
        <v>2150</v>
      </c>
    </row>
    <row r="68" spans="1:10" x14ac:dyDescent="0.25">
      <c r="A68" s="8">
        <v>36535</v>
      </c>
      <c r="B68">
        <v>0</v>
      </c>
      <c r="C68">
        <v>0</v>
      </c>
      <c r="D68">
        <v>0</v>
      </c>
      <c r="E68">
        <v>25</v>
      </c>
      <c r="F68">
        <v>57</v>
      </c>
      <c r="G68">
        <f t="shared" si="4"/>
        <v>675</v>
      </c>
      <c r="H68">
        <f t="shared" si="0"/>
        <v>2325</v>
      </c>
      <c r="I68">
        <f t="shared" si="1"/>
        <v>2275</v>
      </c>
      <c r="J68">
        <f t="shared" si="2"/>
        <v>2175</v>
      </c>
    </row>
    <row r="69" spans="1:10" x14ac:dyDescent="0.25">
      <c r="A69" s="8">
        <v>36536</v>
      </c>
      <c r="B69">
        <v>0</v>
      </c>
      <c r="C69">
        <v>0</v>
      </c>
      <c r="D69">
        <v>0</v>
      </c>
      <c r="E69">
        <v>50</v>
      </c>
      <c r="F69">
        <v>56.75</v>
      </c>
      <c r="G69">
        <f t="shared" si="4"/>
        <v>725</v>
      </c>
      <c r="H69">
        <f t="shared" si="0"/>
        <v>2375</v>
      </c>
      <c r="I69">
        <f t="shared" si="1"/>
        <v>2325</v>
      </c>
      <c r="J69">
        <f t="shared" si="2"/>
        <v>2225</v>
      </c>
    </row>
    <row r="70" spans="1:10" x14ac:dyDescent="0.25">
      <c r="A70" s="8">
        <v>36537</v>
      </c>
      <c r="B70">
        <v>0</v>
      </c>
      <c r="C70">
        <v>0</v>
      </c>
      <c r="D70">
        <v>0</v>
      </c>
      <c r="E70">
        <v>0</v>
      </c>
      <c r="F70">
        <v>56.75</v>
      </c>
      <c r="G70">
        <f t="shared" si="4"/>
        <v>725</v>
      </c>
      <c r="H70">
        <f t="shared" si="0"/>
        <v>2375</v>
      </c>
      <c r="I70">
        <f t="shared" si="1"/>
        <v>2325</v>
      </c>
      <c r="J70">
        <f t="shared" si="2"/>
        <v>2225</v>
      </c>
    </row>
    <row r="71" spans="1:10" x14ac:dyDescent="0.25">
      <c r="A71" s="8">
        <v>36538</v>
      </c>
      <c r="B71">
        <v>0</v>
      </c>
      <c r="C71">
        <v>0</v>
      </c>
      <c r="D71">
        <v>0</v>
      </c>
      <c r="E71">
        <v>0</v>
      </c>
      <c r="F71">
        <v>56.75</v>
      </c>
      <c r="G71">
        <f t="shared" si="4"/>
        <v>725</v>
      </c>
      <c r="H71">
        <f t="shared" ref="H71:H134" si="5">SUM(E71+B71)+H70</f>
        <v>2375</v>
      </c>
      <c r="I71">
        <f t="shared" ref="I71:I134" si="6">SUM(C71+E71)+I70</f>
        <v>2325</v>
      </c>
      <c r="J71">
        <f t="shared" ref="J71:J134" si="7">SUM(D71+E71)+J70</f>
        <v>2225</v>
      </c>
    </row>
    <row r="72" spans="1:10" x14ac:dyDescent="0.25">
      <c r="A72" s="8">
        <v>36539</v>
      </c>
      <c r="B72">
        <v>0</v>
      </c>
      <c r="C72">
        <v>0</v>
      </c>
      <c r="D72">
        <v>0</v>
      </c>
      <c r="E72">
        <v>0</v>
      </c>
      <c r="F72">
        <v>56.75</v>
      </c>
      <c r="G72">
        <f t="shared" si="4"/>
        <v>725</v>
      </c>
      <c r="H72">
        <f t="shared" si="5"/>
        <v>2375</v>
      </c>
      <c r="I72">
        <f t="shared" si="6"/>
        <v>2325</v>
      </c>
      <c r="J72">
        <f t="shared" si="7"/>
        <v>2225</v>
      </c>
    </row>
    <row r="73" spans="1:10" x14ac:dyDescent="0.25">
      <c r="A73" s="8">
        <v>36543</v>
      </c>
      <c r="B73">
        <v>0</v>
      </c>
      <c r="C73">
        <v>0</v>
      </c>
      <c r="D73">
        <v>0</v>
      </c>
      <c r="E73">
        <v>0</v>
      </c>
      <c r="F73">
        <v>56.75</v>
      </c>
      <c r="G73">
        <f t="shared" ref="G73:G136" si="8">SUM(E73+G72)</f>
        <v>725</v>
      </c>
      <c r="H73">
        <f t="shared" si="5"/>
        <v>2375</v>
      </c>
      <c r="I73">
        <f t="shared" si="6"/>
        <v>2325</v>
      </c>
      <c r="J73">
        <f t="shared" si="7"/>
        <v>2225</v>
      </c>
    </row>
    <row r="74" spans="1:10" x14ac:dyDescent="0.25">
      <c r="A74" s="8">
        <v>36544</v>
      </c>
      <c r="B74">
        <v>0</v>
      </c>
      <c r="C74">
        <v>0</v>
      </c>
      <c r="D74">
        <v>0</v>
      </c>
      <c r="E74">
        <v>50</v>
      </c>
      <c r="F74">
        <v>56.6</v>
      </c>
      <c r="G74">
        <f t="shared" si="8"/>
        <v>775</v>
      </c>
      <c r="H74">
        <f t="shared" si="5"/>
        <v>2425</v>
      </c>
      <c r="I74">
        <f t="shared" si="6"/>
        <v>2375</v>
      </c>
      <c r="J74">
        <f t="shared" si="7"/>
        <v>2275</v>
      </c>
    </row>
    <row r="75" spans="1:10" x14ac:dyDescent="0.25">
      <c r="A75" s="8">
        <v>36545</v>
      </c>
      <c r="B75">
        <v>0</v>
      </c>
      <c r="C75">
        <v>0</v>
      </c>
      <c r="D75">
        <v>0</v>
      </c>
      <c r="E75">
        <v>0</v>
      </c>
      <c r="F75">
        <v>56.6</v>
      </c>
      <c r="G75">
        <f t="shared" si="8"/>
        <v>775</v>
      </c>
      <c r="H75">
        <f t="shared" si="5"/>
        <v>2425</v>
      </c>
      <c r="I75">
        <f t="shared" si="6"/>
        <v>2375</v>
      </c>
      <c r="J75">
        <f t="shared" si="7"/>
        <v>2275</v>
      </c>
    </row>
    <row r="76" spans="1:10" x14ac:dyDescent="0.25">
      <c r="A76" s="8">
        <v>36546</v>
      </c>
      <c r="B76">
        <v>0</v>
      </c>
      <c r="C76">
        <v>0</v>
      </c>
      <c r="D76">
        <v>0</v>
      </c>
      <c r="E76">
        <v>0</v>
      </c>
      <c r="F76">
        <v>56.7</v>
      </c>
      <c r="G76">
        <f t="shared" si="8"/>
        <v>775</v>
      </c>
      <c r="H76">
        <f t="shared" si="5"/>
        <v>2425</v>
      </c>
      <c r="I76">
        <f t="shared" si="6"/>
        <v>2375</v>
      </c>
      <c r="J76">
        <f t="shared" si="7"/>
        <v>2275</v>
      </c>
    </row>
    <row r="77" spans="1:10" x14ac:dyDescent="0.25">
      <c r="A77" s="8">
        <v>36549</v>
      </c>
      <c r="B77">
        <v>0</v>
      </c>
      <c r="C77">
        <v>0</v>
      </c>
      <c r="D77">
        <v>0</v>
      </c>
      <c r="E77">
        <v>0</v>
      </c>
      <c r="F77">
        <v>56.7</v>
      </c>
      <c r="G77">
        <f t="shared" si="8"/>
        <v>775</v>
      </c>
      <c r="H77">
        <f t="shared" si="5"/>
        <v>2425</v>
      </c>
      <c r="I77">
        <f t="shared" si="6"/>
        <v>2375</v>
      </c>
      <c r="J77">
        <f t="shared" si="7"/>
        <v>2275</v>
      </c>
    </row>
    <row r="78" spans="1:10" x14ac:dyDescent="0.25">
      <c r="A78" s="8">
        <v>36550</v>
      </c>
      <c r="B78">
        <v>0</v>
      </c>
      <c r="C78">
        <v>0</v>
      </c>
      <c r="D78">
        <v>0</v>
      </c>
      <c r="E78">
        <v>0</v>
      </c>
      <c r="F78">
        <v>56.7</v>
      </c>
      <c r="G78">
        <f t="shared" si="8"/>
        <v>775</v>
      </c>
      <c r="H78">
        <f t="shared" si="5"/>
        <v>2425</v>
      </c>
      <c r="I78">
        <f t="shared" si="6"/>
        <v>2375</v>
      </c>
      <c r="J78">
        <f t="shared" si="7"/>
        <v>2275</v>
      </c>
    </row>
    <row r="79" spans="1:10" x14ac:dyDescent="0.25">
      <c r="A79" s="8">
        <v>36551</v>
      </c>
      <c r="B79">
        <v>0</v>
      </c>
      <c r="C79">
        <v>0</v>
      </c>
      <c r="D79">
        <v>0</v>
      </c>
      <c r="E79">
        <v>0</v>
      </c>
      <c r="F79">
        <v>56.7</v>
      </c>
      <c r="G79">
        <f t="shared" si="8"/>
        <v>775</v>
      </c>
      <c r="H79">
        <f t="shared" si="5"/>
        <v>2425</v>
      </c>
      <c r="I79">
        <f t="shared" si="6"/>
        <v>2375</v>
      </c>
      <c r="J79">
        <f t="shared" si="7"/>
        <v>2275</v>
      </c>
    </row>
    <row r="80" spans="1:10" x14ac:dyDescent="0.25">
      <c r="A80" s="8">
        <v>36552</v>
      </c>
      <c r="B80">
        <v>0</v>
      </c>
      <c r="C80">
        <v>0</v>
      </c>
      <c r="D80">
        <v>0</v>
      </c>
      <c r="E80">
        <v>0</v>
      </c>
      <c r="F80">
        <v>56.7</v>
      </c>
      <c r="G80">
        <f t="shared" si="8"/>
        <v>775</v>
      </c>
      <c r="H80">
        <f t="shared" si="5"/>
        <v>2425</v>
      </c>
      <c r="I80">
        <f t="shared" si="6"/>
        <v>2375</v>
      </c>
      <c r="J80">
        <f t="shared" si="7"/>
        <v>2275</v>
      </c>
    </row>
    <row r="81" spans="1:10" x14ac:dyDescent="0.25">
      <c r="A81" s="8">
        <v>36553</v>
      </c>
      <c r="B81">
        <v>0</v>
      </c>
      <c r="C81">
        <v>0</v>
      </c>
      <c r="D81">
        <v>0</v>
      </c>
      <c r="E81">
        <v>0</v>
      </c>
      <c r="F81">
        <v>56.7</v>
      </c>
      <c r="G81">
        <f t="shared" si="8"/>
        <v>775</v>
      </c>
      <c r="H81">
        <f t="shared" si="5"/>
        <v>2425</v>
      </c>
      <c r="I81">
        <f t="shared" si="6"/>
        <v>2375</v>
      </c>
      <c r="J81">
        <f t="shared" si="7"/>
        <v>2275</v>
      </c>
    </row>
    <row r="82" spans="1:10" x14ac:dyDescent="0.25">
      <c r="A82" s="8">
        <v>36556</v>
      </c>
      <c r="B82">
        <v>0</v>
      </c>
      <c r="C82">
        <v>0</v>
      </c>
      <c r="D82">
        <v>0</v>
      </c>
      <c r="E82">
        <v>0</v>
      </c>
      <c r="F82">
        <v>56.7</v>
      </c>
      <c r="G82">
        <f t="shared" si="8"/>
        <v>775</v>
      </c>
      <c r="H82">
        <f t="shared" si="5"/>
        <v>2425</v>
      </c>
      <c r="I82">
        <f t="shared" si="6"/>
        <v>2375</v>
      </c>
      <c r="J82">
        <f t="shared" si="7"/>
        <v>2275</v>
      </c>
    </row>
    <row r="83" spans="1:10" x14ac:dyDescent="0.25">
      <c r="A83" s="8">
        <v>36557</v>
      </c>
      <c r="B83">
        <v>0</v>
      </c>
      <c r="C83">
        <v>0</v>
      </c>
      <c r="D83">
        <v>0</v>
      </c>
      <c r="E83">
        <v>0</v>
      </c>
      <c r="F83">
        <v>56.7</v>
      </c>
      <c r="G83">
        <f t="shared" si="8"/>
        <v>775</v>
      </c>
      <c r="H83">
        <f t="shared" si="5"/>
        <v>2425</v>
      </c>
      <c r="I83">
        <f t="shared" si="6"/>
        <v>2375</v>
      </c>
      <c r="J83">
        <f t="shared" si="7"/>
        <v>2275</v>
      </c>
    </row>
    <row r="84" spans="1:10" x14ac:dyDescent="0.25">
      <c r="A84" s="8">
        <v>36558</v>
      </c>
      <c r="B84">
        <v>0</v>
      </c>
      <c r="C84">
        <v>0</v>
      </c>
      <c r="D84">
        <v>0</v>
      </c>
      <c r="E84">
        <v>0</v>
      </c>
      <c r="F84">
        <v>56.7</v>
      </c>
      <c r="G84">
        <f t="shared" si="8"/>
        <v>775</v>
      </c>
      <c r="H84">
        <f t="shared" si="5"/>
        <v>2425</v>
      </c>
      <c r="I84">
        <f t="shared" si="6"/>
        <v>2375</v>
      </c>
      <c r="J84">
        <f t="shared" si="7"/>
        <v>2275</v>
      </c>
    </row>
    <row r="85" spans="1:10" x14ac:dyDescent="0.25">
      <c r="A85" s="8">
        <v>36559</v>
      </c>
      <c r="B85">
        <v>0</v>
      </c>
      <c r="C85">
        <v>0</v>
      </c>
      <c r="D85">
        <v>0</v>
      </c>
      <c r="E85">
        <v>25</v>
      </c>
      <c r="F85">
        <v>59.5</v>
      </c>
      <c r="G85">
        <f t="shared" si="8"/>
        <v>800</v>
      </c>
      <c r="H85">
        <f t="shared" si="5"/>
        <v>2450</v>
      </c>
      <c r="I85">
        <f t="shared" si="6"/>
        <v>2400</v>
      </c>
      <c r="J85">
        <f t="shared" si="7"/>
        <v>2300</v>
      </c>
    </row>
    <row r="86" spans="1:10" x14ac:dyDescent="0.25">
      <c r="A86" s="8">
        <v>36560</v>
      </c>
      <c r="B86">
        <v>0</v>
      </c>
      <c r="C86">
        <v>0</v>
      </c>
      <c r="D86">
        <v>0</v>
      </c>
      <c r="E86">
        <v>0</v>
      </c>
      <c r="F86">
        <v>59.5</v>
      </c>
      <c r="G86">
        <f t="shared" si="8"/>
        <v>800</v>
      </c>
      <c r="H86">
        <f t="shared" si="5"/>
        <v>2450</v>
      </c>
      <c r="I86">
        <f t="shared" si="6"/>
        <v>2400</v>
      </c>
      <c r="J86">
        <f t="shared" si="7"/>
        <v>2300</v>
      </c>
    </row>
    <row r="87" spans="1:10" x14ac:dyDescent="0.25">
      <c r="A87" s="8">
        <v>36563</v>
      </c>
      <c r="B87">
        <v>0</v>
      </c>
      <c r="C87">
        <v>0</v>
      </c>
      <c r="D87">
        <v>0</v>
      </c>
      <c r="E87">
        <v>0</v>
      </c>
      <c r="F87">
        <v>59.5</v>
      </c>
      <c r="G87">
        <f t="shared" si="8"/>
        <v>800</v>
      </c>
      <c r="H87">
        <f t="shared" si="5"/>
        <v>2450</v>
      </c>
      <c r="I87">
        <f t="shared" si="6"/>
        <v>2400</v>
      </c>
      <c r="J87">
        <f t="shared" si="7"/>
        <v>2300</v>
      </c>
    </row>
    <row r="88" spans="1:10" x14ac:dyDescent="0.25">
      <c r="A88" s="8">
        <v>36564</v>
      </c>
      <c r="B88">
        <v>0</v>
      </c>
      <c r="C88">
        <v>0</v>
      </c>
      <c r="D88">
        <v>0</v>
      </c>
      <c r="E88">
        <v>0</v>
      </c>
      <c r="F88">
        <v>59.6</v>
      </c>
      <c r="G88">
        <f t="shared" si="8"/>
        <v>800</v>
      </c>
      <c r="H88">
        <f t="shared" si="5"/>
        <v>2450</v>
      </c>
      <c r="I88">
        <f t="shared" si="6"/>
        <v>2400</v>
      </c>
      <c r="J88">
        <f t="shared" si="7"/>
        <v>2300</v>
      </c>
    </row>
    <row r="89" spans="1:10" x14ac:dyDescent="0.25">
      <c r="A89" s="8">
        <v>36565</v>
      </c>
      <c r="B89">
        <v>0</v>
      </c>
      <c r="C89">
        <v>0</v>
      </c>
      <c r="D89">
        <v>0</v>
      </c>
      <c r="E89">
        <v>0</v>
      </c>
      <c r="F89">
        <v>59.5</v>
      </c>
      <c r="G89">
        <f t="shared" si="8"/>
        <v>800</v>
      </c>
      <c r="H89">
        <f t="shared" si="5"/>
        <v>2450</v>
      </c>
      <c r="I89">
        <f t="shared" si="6"/>
        <v>2400</v>
      </c>
      <c r="J89">
        <f t="shared" si="7"/>
        <v>2300</v>
      </c>
    </row>
    <row r="90" spans="1:10" x14ac:dyDescent="0.25">
      <c r="A90" s="8">
        <v>36566</v>
      </c>
      <c r="B90">
        <v>0</v>
      </c>
      <c r="C90">
        <v>0</v>
      </c>
      <c r="D90">
        <v>0</v>
      </c>
      <c r="E90">
        <v>0</v>
      </c>
      <c r="F90">
        <v>59.5</v>
      </c>
      <c r="G90">
        <f t="shared" si="8"/>
        <v>800</v>
      </c>
      <c r="H90">
        <f t="shared" si="5"/>
        <v>2450</v>
      </c>
      <c r="I90">
        <f t="shared" si="6"/>
        <v>2400</v>
      </c>
      <c r="J90">
        <f t="shared" si="7"/>
        <v>2300</v>
      </c>
    </row>
    <row r="91" spans="1:10" x14ac:dyDescent="0.25">
      <c r="A91" s="8">
        <v>36567</v>
      </c>
      <c r="B91">
        <v>0</v>
      </c>
      <c r="C91">
        <v>0</v>
      </c>
      <c r="D91">
        <v>0</v>
      </c>
      <c r="E91">
        <v>0</v>
      </c>
      <c r="F91">
        <v>59.5</v>
      </c>
      <c r="G91">
        <f t="shared" si="8"/>
        <v>800</v>
      </c>
      <c r="H91">
        <f t="shared" si="5"/>
        <v>2450</v>
      </c>
      <c r="I91">
        <f t="shared" si="6"/>
        <v>2400</v>
      </c>
      <c r="J91">
        <f t="shared" si="7"/>
        <v>2300</v>
      </c>
    </row>
    <row r="92" spans="1:10" x14ac:dyDescent="0.25">
      <c r="A92" s="8">
        <v>36570</v>
      </c>
      <c r="B92">
        <v>0</v>
      </c>
      <c r="C92">
        <v>0</v>
      </c>
      <c r="D92">
        <v>0</v>
      </c>
      <c r="E92">
        <v>0</v>
      </c>
      <c r="F92">
        <v>59.5</v>
      </c>
      <c r="G92">
        <f t="shared" si="8"/>
        <v>800</v>
      </c>
      <c r="H92">
        <f t="shared" si="5"/>
        <v>2450</v>
      </c>
      <c r="I92">
        <f t="shared" si="6"/>
        <v>2400</v>
      </c>
      <c r="J92">
        <f t="shared" si="7"/>
        <v>2300</v>
      </c>
    </row>
    <row r="93" spans="1:10" x14ac:dyDescent="0.25">
      <c r="A93" s="8">
        <v>36571</v>
      </c>
      <c r="B93">
        <v>0</v>
      </c>
      <c r="C93">
        <v>0</v>
      </c>
      <c r="D93">
        <v>0</v>
      </c>
      <c r="E93">
        <v>0</v>
      </c>
      <c r="F93">
        <v>59.5</v>
      </c>
      <c r="G93">
        <f t="shared" si="8"/>
        <v>800</v>
      </c>
      <c r="H93">
        <f t="shared" si="5"/>
        <v>2450</v>
      </c>
      <c r="I93">
        <f t="shared" si="6"/>
        <v>2400</v>
      </c>
      <c r="J93">
        <f t="shared" si="7"/>
        <v>2300</v>
      </c>
    </row>
    <row r="94" spans="1:10" x14ac:dyDescent="0.25">
      <c r="A94" s="8">
        <v>36572</v>
      </c>
      <c r="B94">
        <v>0</v>
      </c>
      <c r="C94">
        <v>0</v>
      </c>
      <c r="D94">
        <v>0</v>
      </c>
      <c r="E94">
        <v>0</v>
      </c>
      <c r="F94">
        <v>59.6</v>
      </c>
      <c r="G94">
        <f t="shared" si="8"/>
        <v>800</v>
      </c>
      <c r="H94">
        <f t="shared" si="5"/>
        <v>2450</v>
      </c>
      <c r="I94">
        <f t="shared" si="6"/>
        <v>2400</v>
      </c>
      <c r="J94">
        <f t="shared" si="7"/>
        <v>2300</v>
      </c>
    </row>
    <row r="95" spans="1:10" x14ac:dyDescent="0.25">
      <c r="A95" s="8">
        <v>36573</v>
      </c>
      <c r="B95">
        <v>0</v>
      </c>
      <c r="C95">
        <v>0</v>
      </c>
      <c r="D95">
        <v>0</v>
      </c>
      <c r="E95">
        <v>0</v>
      </c>
      <c r="F95">
        <v>59.7</v>
      </c>
      <c r="G95">
        <f t="shared" si="8"/>
        <v>800</v>
      </c>
      <c r="H95">
        <f t="shared" si="5"/>
        <v>2450</v>
      </c>
      <c r="I95">
        <f t="shared" si="6"/>
        <v>2400</v>
      </c>
      <c r="J95">
        <f t="shared" si="7"/>
        <v>2300</v>
      </c>
    </row>
    <row r="96" spans="1:10" x14ac:dyDescent="0.25">
      <c r="A96" s="8">
        <v>36574</v>
      </c>
      <c r="B96">
        <v>0</v>
      </c>
      <c r="C96">
        <v>0</v>
      </c>
      <c r="D96">
        <v>0</v>
      </c>
      <c r="E96">
        <v>0</v>
      </c>
      <c r="F96">
        <v>59.7</v>
      </c>
      <c r="G96">
        <f t="shared" si="8"/>
        <v>800</v>
      </c>
      <c r="H96">
        <f t="shared" si="5"/>
        <v>2450</v>
      </c>
      <c r="I96">
        <f t="shared" si="6"/>
        <v>2400</v>
      </c>
      <c r="J96">
        <f t="shared" si="7"/>
        <v>2300</v>
      </c>
    </row>
    <row r="97" spans="1:10" x14ac:dyDescent="0.25">
      <c r="A97" s="8">
        <v>36578</v>
      </c>
      <c r="B97">
        <v>0</v>
      </c>
      <c r="C97">
        <v>0</v>
      </c>
      <c r="D97">
        <v>0</v>
      </c>
      <c r="E97">
        <v>0</v>
      </c>
      <c r="F97">
        <v>59.7</v>
      </c>
      <c r="G97">
        <f t="shared" si="8"/>
        <v>800</v>
      </c>
      <c r="H97">
        <f t="shared" si="5"/>
        <v>2450</v>
      </c>
      <c r="I97">
        <f t="shared" si="6"/>
        <v>2400</v>
      </c>
      <c r="J97">
        <f t="shared" si="7"/>
        <v>2300</v>
      </c>
    </row>
    <row r="98" spans="1:10" x14ac:dyDescent="0.25">
      <c r="A98" s="8">
        <v>36579</v>
      </c>
      <c r="B98">
        <v>0</v>
      </c>
      <c r="C98">
        <v>0</v>
      </c>
      <c r="D98">
        <v>0</v>
      </c>
      <c r="E98">
        <v>0</v>
      </c>
      <c r="F98">
        <v>59.7</v>
      </c>
      <c r="G98">
        <f t="shared" si="8"/>
        <v>800</v>
      </c>
      <c r="H98">
        <f t="shared" si="5"/>
        <v>2450</v>
      </c>
      <c r="I98">
        <f t="shared" si="6"/>
        <v>2400</v>
      </c>
      <c r="J98">
        <f t="shared" si="7"/>
        <v>2300</v>
      </c>
    </row>
    <row r="99" spans="1:10" x14ac:dyDescent="0.25">
      <c r="A99" s="8">
        <v>36580</v>
      </c>
      <c r="B99">
        <v>0</v>
      </c>
      <c r="C99">
        <v>0</v>
      </c>
      <c r="D99">
        <v>0</v>
      </c>
      <c r="E99">
        <v>0</v>
      </c>
      <c r="F99">
        <v>59.7</v>
      </c>
      <c r="G99">
        <f t="shared" si="8"/>
        <v>800</v>
      </c>
      <c r="H99">
        <f t="shared" si="5"/>
        <v>2450</v>
      </c>
      <c r="I99">
        <f t="shared" si="6"/>
        <v>2400</v>
      </c>
      <c r="J99">
        <f t="shared" si="7"/>
        <v>2300</v>
      </c>
    </row>
    <row r="100" spans="1:10" x14ac:dyDescent="0.25">
      <c r="A100" s="8">
        <v>36581</v>
      </c>
      <c r="B100">
        <v>0</v>
      </c>
      <c r="C100">
        <v>0</v>
      </c>
      <c r="D100">
        <v>0</v>
      </c>
      <c r="E100">
        <v>0</v>
      </c>
      <c r="F100">
        <v>59.7</v>
      </c>
      <c r="G100">
        <f t="shared" si="8"/>
        <v>800</v>
      </c>
      <c r="H100">
        <f t="shared" si="5"/>
        <v>2450</v>
      </c>
      <c r="I100">
        <f t="shared" si="6"/>
        <v>2400</v>
      </c>
      <c r="J100">
        <f t="shared" si="7"/>
        <v>2300</v>
      </c>
    </row>
    <row r="101" spans="1:10" x14ac:dyDescent="0.25">
      <c r="A101" s="8">
        <v>36584</v>
      </c>
      <c r="B101">
        <v>0</v>
      </c>
      <c r="C101">
        <v>0</v>
      </c>
      <c r="D101">
        <v>0</v>
      </c>
      <c r="E101">
        <v>0</v>
      </c>
      <c r="F101">
        <v>59.7</v>
      </c>
      <c r="G101">
        <f t="shared" si="8"/>
        <v>800</v>
      </c>
      <c r="H101">
        <f t="shared" si="5"/>
        <v>2450</v>
      </c>
      <c r="I101">
        <f t="shared" si="6"/>
        <v>2400</v>
      </c>
      <c r="J101">
        <f t="shared" si="7"/>
        <v>2300</v>
      </c>
    </row>
    <row r="102" spans="1:10" x14ac:dyDescent="0.25">
      <c r="A102" s="8">
        <v>36585</v>
      </c>
      <c r="B102">
        <v>0</v>
      </c>
      <c r="C102">
        <v>0</v>
      </c>
      <c r="D102">
        <v>0</v>
      </c>
      <c r="E102">
        <v>75</v>
      </c>
      <c r="F102">
        <v>64.400000000000006</v>
      </c>
      <c r="G102">
        <f t="shared" si="8"/>
        <v>875</v>
      </c>
      <c r="H102">
        <f t="shared" si="5"/>
        <v>2525</v>
      </c>
      <c r="I102">
        <f t="shared" si="6"/>
        <v>2475</v>
      </c>
      <c r="J102">
        <f t="shared" si="7"/>
        <v>2375</v>
      </c>
    </row>
    <row r="103" spans="1:10" x14ac:dyDescent="0.25">
      <c r="A103" s="8">
        <v>36586</v>
      </c>
      <c r="B103">
        <v>0</v>
      </c>
      <c r="C103">
        <v>0</v>
      </c>
      <c r="D103">
        <v>0</v>
      </c>
      <c r="E103">
        <v>0</v>
      </c>
      <c r="F103">
        <v>64.400000000000006</v>
      </c>
      <c r="G103">
        <f t="shared" si="8"/>
        <v>875</v>
      </c>
      <c r="H103">
        <f t="shared" si="5"/>
        <v>2525</v>
      </c>
      <c r="I103">
        <f t="shared" si="6"/>
        <v>2475</v>
      </c>
      <c r="J103">
        <f t="shared" si="7"/>
        <v>2375</v>
      </c>
    </row>
    <row r="104" spans="1:10" x14ac:dyDescent="0.25">
      <c r="A104" s="8">
        <v>36587</v>
      </c>
      <c r="B104">
        <v>0</v>
      </c>
      <c r="C104">
        <v>0</v>
      </c>
      <c r="D104">
        <v>0</v>
      </c>
      <c r="E104">
        <v>0</v>
      </c>
      <c r="F104">
        <v>64.400000000000006</v>
      </c>
      <c r="G104">
        <f t="shared" si="8"/>
        <v>875</v>
      </c>
      <c r="H104">
        <f t="shared" si="5"/>
        <v>2525</v>
      </c>
      <c r="I104">
        <f t="shared" si="6"/>
        <v>2475</v>
      </c>
      <c r="J104">
        <f t="shared" si="7"/>
        <v>2375</v>
      </c>
    </row>
    <row r="105" spans="1:10" x14ac:dyDescent="0.25">
      <c r="A105" s="8">
        <v>36588</v>
      </c>
      <c r="B105">
        <v>0</v>
      </c>
      <c r="C105">
        <v>0</v>
      </c>
      <c r="D105">
        <v>0</v>
      </c>
      <c r="E105">
        <v>0</v>
      </c>
      <c r="F105">
        <v>64.400000000000006</v>
      </c>
      <c r="G105">
        <f t="shared" si="8"/>
        <v>875</v>
      </c>
      <c r="H105">
        <f t="shared" si="5"/>
        <v>2525</v>
      </c>
      <c r="I105">
        <f t="shared" si="6"/>
        <v>2475</v>
      </c>
      <c r="J105">
        <f t="shared" si="7"/>
        <v>2375</v>
      </c>
    </row>
    <row r="106" spans="1:10" x14ac:dyDescent="0.25">
      <c r="A106" s="8">
        <v>36591</v>
      </c>
      <c r="B106">
        <v>0</v>
      </c>
      <c r="C106">
        <v>0</v>
      </c>
      <c r="D106">
        <v>0</v>
      </c>
      <c r="E106">
        <v>0</v>
      </c>
      <c r="F106">
        <v>64.400000000000006</v>
      </c>
      <c r="G106">
        <f t="shared" si="8"/>
        <v>875</v>
      </c>
      <c r="H106">
        <f t="shared" si="5"/>
        <v>2525</v>
      </c>
      <c r="I106">
        <f t="shared" si="6"/>
        <v>2475</v>
      </c>
      <c r="J106">
        <f t="shared" si="7"/>
        <v>2375</v>
      </c>
    </row>
    <row r="107" spans="1:10" x14ac:dyDescent="0.25">
      <c r="A107" s="8">
        <v>36592</v>
      </c>
      <c r="B107">
        <v>0</v>
      </c>
      <c r="C107">
        <v>0</v>
      </c>
      <c r="D107">
        <v>0</v>
      </c>
      <c r="E107">
        <v>0</v>
      </c>
      <c r="F107">
        <v>64.400000000000006</v>
      </c>
      <c r="G107">
        <f t="shared" si="8"/>
        <v>875</v>
      </c>
      <c r="H107">
        <f t="shared" si="5"/>
        <v>2525</v>
      </c>
      <c r="I107">
        <f t="shared" si="6"/>
        <v>2475</v>
      </c>
      <c r="J107">
        <f t="shared" si="7"/>
        <v>2375</v>
      </c>
    </row>
    <row r="108" spans="1:10" x14ac:dyDescent="0.25">
      <c r="A108" s="8">
        <v>36593</v>
      </c>
      <c r="B108">
        <v>0</v>
      </c>
      <c r="C108">
        <v>0</v>
      </c>
      <c r="D108">
        <v>0</v>
      </c>
      <c r="E108">
        <v>0</v>
      </c>
      <c r="F108">
        <v>64.400000000000006</v>
      </c>
      <c r="G108">
        <f t="shared" si="8"/>
        <v>875</v>
      </c>
      <c r="H108">
        <f t="shared" si="5"/>
        <v>2525</v>
      </c>
      <c r="I108">
        <f t="shared" si="6"/>
        <v>2475</v>
      </c>
      <c r="J108">
        <f t="shared" si="7"/>
        <v>2375</v>
      </c>
    </row>
    <row r="109" spans="1:10" x14ac:dyDescent="0.25">
      <c r="A109" s="8">
        <v>36594</v>
      </c>
      <c r="B109">
        <v>0</v>
      </c>
      <c r="C109">
        <v>0</v>
      </c>
      <c r="D109">
        <v>0</v>
      </c>
      <c r="E109">
        <v>0</v>
      </c>
      <c r="F109">
        <v>64.400000000000006</v>
      </c>
      <c r="G109">
        <f t="shared" si="8"/>
        <v>875</v>
      </c>
      <c r="H109">
        <f t="shared" si="5"/>
        <v>2525</v>
      </c>
      <c r="I109">
        <f t="shared" si="6"/>
        <v>2475</v>
      </c>
      <c r="J109">
        <f t="shared" si="7"/>
        <v>2375</v>
      </c>
    </row>
    <row r="110" spans="1:10" x14ac:dyDescent="0.25">
      <c r="A110" s="8">
        <v>36595</v>
      </c>
      <c r="B110">
        <v>0</v>
      </c>
      <c r="C110">
        <v>0</v>
      </c>
      <c r="D110">
        <v>0</v>
      </c>
      <c r="E110">
        <v>0</v>
      </c>
      <c r="F110">
        <v>64.400000000000006</v>
      </c>
      <c r="G110">
        <f t="shared" si="8"/>
        <v>875</v>
      </c>
      <c r="H110">
        <f t="shared" si="5"/>
        <v>2525</v>
      </c>
      <c r="I110">
        <f t="shared" si="6"/>
        <v>2475</v>
      </c>
      <c r="J110">
        <f t="shared" si="7"/>
        <v>2375</v>
      </c>
    </row>
    <row r="111" spans="1:10" x14ac:dyDescent="0.25">
      <c r="A111" s="8">
        <v>36598</v>
      </c>
      <c r="B111">
        <v>0</v>
      </c>
      <c r="C111">
        <v>0</v>
      </c>
      <c r="D111">
        <v>0</v>
      </c>
      <c r="E111">
        <v>0</v>
      </c>
      <c r="F111">
        <v>64.400000000000006</v>
      </c>
      <c r="G111">
        <f t="shared" si="8"/>
        <v>875</v>
      </c>
      <c r="H111">
        <f t="shared" si="5"/>
        <v>2525</v>
      </c>
      <c r="I111">
        <f t="shared" si="6"/>
        <v>2475</v>
      </c>
      <c r="J111">
        <f t="shared" si="7"/>
        <v>2375</v>
      </c>
    </row>
    <row r="112" spans="1:10" x14ac:dyDescent="0.25">
      <c r="A112" s="8">
        <v>36599</v>
      </c>
      <c r="B112">
        <v>0</v>
      </c>
      <c r="C112">
        <v>0</v>
      </c>
      <c r="D112">
        <v>0</v>
      </c>
      <c r="E112">
        <v>0</v>
      </c>
      <c r="F112">
        <v>64.400000000000006</v>
      </c>
      <c r="G112">
        <f t="shared" si="8"/>
        <v>875</v>
      </c>
      <c r="H112">
        <f t="shared" si="5"/>
        <v>2525</v>
      </c>
      <c r="I112">
        <f t="shared" si="6"/>
        <v>2475</v>
      </c>
      <c r="J112">
        <f t="shared" si="7"/>
        <v>2375</v>
      </c>
    </row>
    <row r="113" spans="1:10" x14ac:dyDescent="0.25">
      <c r="A113" s="8">
        <v>36600</v>
      </c>
      <c r="B113">
        <v>0</v>
      </c>
      <c r="C113">
        <v>0</v>
      </c>
      <c r="D113">
        <v>0</v>
      </c>
      <c r="E113">
        <v>0</v>
      </c>
      <c r="F113">
        <v>64.400000000000006</v>
      </c>
      <c r="G113">
        <f t="shared" si="8"/>
        <v>875</v>
      </c>
      <c r="H113">
        <f t="shared" si="5"/>
        <v>2525</v>
      </c>
      <c r="I113">
        <f t="shared" si="6"/>
        <v>2475</v>
      </c>
      <c r="J113">
        <f t="shared" si="7"/>
        <v>2375</v>
      </c>
    </row>
    <row r="114" spans="1:10" x14ac:dyDescent="0.25">
      <c r="A114" s="8">
        <v>36601</v>
      </c>
      <c r="B114">
        <v>0</v>
      </c>
      <c r="C114">
        <v>0</v>
      </c>
      <c r="D114">
        <v>0</v>
      </c>
      <c r="E114">
        <v>0</v>
      </c>
      <c r="F114">
        <v>64.400000000000006</v>
      </c>
      <c r="G114">
        <f t="shared" si="8"/>
        <v>875</v>
      </c>
      <c r="H114">
        <f t="shared" si="5"/>
        <v>2525</v>
      </c>
      <c r="I114">
        <f t="shared" si="6"/>
        <v>2475</v>
      </c>
      <c r="J114">
        <f t="shared" si="7"/>
        <v>2375</v>
      </c>
    </row>
    <row r="115" spans="1:10" x14ac:dyDescent="0.25">
      <c r="A115" s="8">
        <v>36602</v>
      </c>
      <c r="B115">
        <v>0</v>
      </c>
      <c r="C115">
        <v>0</v>
      </c>
      <c r="D115">
        <v>0</v>
      </c>
      <c r="E115">
        <v>0</v>
      </c>
      <c r="F115">
        <v>65.5</v>
      </c>
      <c r="G115">
        <f t="shared" si="8"/>
        <v>875</v>
      </c>
      <c r="H115">
        <f t="shared" si="5"/>
        <v>2525</v>
      </c>
      <c r="I115">
        <f t="shared" si="6"/>
        <v>2475</v>
      </c>
      <c r="J115">
        <f t="shared" si="7"/>
        <v>2375</v>
      </c>
    </row>
    <row r="116" spans="1:10" x14ac:dyDescent="0.25">
      <c r="A116" s="8">
        <v>36605</v>
      </c>
      <c r="B116">
        <v>0</v>
      </c>
      <c r="C116">
        <v>0</v>
      </c>
      <c r="D116">
        <v>0</v>
      </c>
      <c r="E116">
        <v>0</v>
      </c>
      <c r="F116">
        <v>65.5</v>
      </c>
      <c r="G116">
        <f t="shared" si="8"/>
        <v>875</v>
      </c>
      <c r="H116">
        <f t="shared" si="5"/>
        <v>2525</v>
      </c>
      <c r="I116">
        <f t="shared" si="6"/>
        <v>2475</v>
      </c>
      <c r="J116">
        <f t="shared" si="7"/>
        <v>2375</v>
      </c>
    </row>
    <row r="117" spans="1:10" x14ac:dyDescent="0.25">
      <c r="A117" s="8">
        <v>36606</v>
      </c>
      <c r="B117">
        <v>0</v>
      </c>
      <c r="C117">
        <v>0</v>
      </c>
      <c r="D117">
        <v>0</v>
      </c>
      <c r="E117">
        <v>0</v>
      </c>
      <c r="F117">
        <v>65.8</v>
      </c>
      <c r="G117">
        <f t="shared" si="8"/>
        <v>875</v>
      </c>
      <c r="H117">
        <f t="shared" si="5"/>
        <v>2525</v>
      </c>
      <c r="I117">
        <f t="shared" si="6"/>
        <v>2475</v>
      </c>
      <c r="J117">
        <f t="shared" si="7"/>
        <v>2375</v>
      </c>
    </row>
    <row r="118" spans="1:10" x14ac:dyDescent="0.25">
      <c r="A118" s="8">
        <v>36607</v>
      </c>
      <c r="B118">
        <v>0</v>
      </c>
      <c r="C118">
        <v>0</v>
      </c>
      <c r="D118">
        <v>0</v>
      </c>
      <c r="E118">
        <v>0</v>
      </c>
      <c r="F118">
        <v>65.8</v>
      </c>
      <c r="G118">
        <f t="shared" si="8"/>
        <v>875</v>
      </c>
      <c r="H118">
        <f t="shared" si="5"/>
        <v>2525</v>
      </c>
      <c r="I118">
        <f t="shared" si="6"/>
        <v>2475</v>
      </c>
      <c r="J118">
        <f t="shared" si="7"/>
        <v>2375</v>
      </c>
    </row>
    <row r="119" spans="1:10" x14ac:dyDescent="0.25">
      <c r="A119" s="8">
        <v>36608</v>
      </c>
      <c r="B119">
        <v>0</v>
      </c>
      <c r="C119">
        <v>0</v>
      </c>
      <c r="D119">
        <v>0</v>
      </c>
      <c r="E119">
        <v>0</v>
      </c>
      <c r="F119">
        <v>65.8</v>
      </c>
      <c r="G119">
        <f t="shared" si="8"/>
        <v>875</v>
      </c>
      <c r="H119">
        <f t="shared" si="5"/>
        <v>2525</v>
      </c>
      <c r="I119">
        <f t="shared" si="6"/>
        <v>2475</v>
      </c>
      <c r="J119">
        <f t="shared" si="7"/>
        <v>2375</v>
      </c>
    </row>
    <row r="120" spans="1:10" x14ac:dyDescent="0.25">
      <c r="A120" s="8">
        <v>36609</v>
      </c>
      <c r="B120">
        <v>0</v>
      </c>
      <c r="C120">
        <v>0</v>
      </c>
      <c r="D120">
        <v>0</v>
      </c>
      <c r="E120">
        <v>0</v>
      </c>
      <c r="F120">
        <v>65.8</v>
      </c>
      <c r="G120">
        <f t="shared" si="8"/>
        <v>875</v>
      </c>
      <c r="H120">
        <f t="shared" si="5"/>
        <v>2525</v>
      </c>
      <c r="I120">
        <f t="shared" si="6"/>
        <v>2475</v>
      </c>
      <c r="J120">
        <f t="shared" si="7"/>
        <v>2375</v>
      </c>
    </row>
    <row r="121" spans="1:10" x14ac:dyDescent="0.25">
      <c r="A121" s="8">
        <v>36612</v>
      </c>
      <c r="B121">
        <v>0</v>
      </c>
      <c r="C121">
        <v>0</v>
      </c>
      <c r="D121">
        <v>0</v>
      </c>
      <c r="E121">
        <v>0</v>
      </c>
      <c r="F121">
        <v>65.8</v>
      </c>
      <c r="G121">
        <f t="shared" si="8"/>
        <v>875</v>
      </c>
      <c r="H121">
        <f t="shared" si="5"/>
        <v>2525</v>
      </c>
      <c r="I121">
        <f t="shared" si="6"/>
        <v>2475</v>
      </c>
      <c r="J121">
        <f t="shared" si="7"/>
        <v>2375</v>
      </c>
    </row>
    <row r="122" spans="1:10" x14ac:dyDescent="0.25">
      <c r="A122" s="8">
        <v>36613</v>
      </c>
      <c r="B122">
        <v>0</v>
      </c>
      <c r="C122">
        <v>0</v>
      </c>
      <c r="D122">
        <v>0</v>
      </c>
      <c r="E122">
        <v>0</v>
      </c>
      <c r="F122">
        <v>65.8</v>
      </c>
      <c r="G122">
        <f t="shared" si="8"/>
        <v>875</v>
      </c>
      <c r="H122">
        <f t="shared" si="5"/>
        <v>2525</v>
      </c>
      <c r="I122">
        <f t="shared" si="6"/>
        <v>2475</v>
      </c>
      <c r="J122">
        <f t="shared" si="7"/>
        <v>2375</v>
      </c>
    </row>
    <row r="123" spans="1:10" x14ac:dyDescent="0.25">
      <c r="A123" s="8">
        <v>36614</v>
      </c>
      <c r="B123">
        <v>0</v>
      </c>
      <c r="C123">
        <v>0</v>
      </c>
      <c r="D123">
        <v>0</v>
      </c>
      <c r="E123">
        <v>0</v>
      </c>
      <c r="F123">
        <v>65.8</v>
      </c>
      <c r="G123">
        <f t="shared" si="8"/>
        <v>875</v>
      </c>
      <c r="H123">
        <f t="shared" si="5"/>
        <v>2525</v>
      </c>
      <c r="I123">
        <f t="shared" si="6"/>
        <v>2475</v>
      </c>
      <c r="J123">
        <f t="shared" si="7"/>
        <v>2375</v>
      </c>
    </row>
    <row r="124" spans="1:10" x14ac:dyDescent="0.25">
      <c r="A124" s="8">
        <v>36615</v>
      </c>
      <c r="B124">
        <v>0</v>
      </c>
      <c r="C124">
        <v>0</v>
      </c>
      <c r="D124">
        <v>0</v>
      </c>
      <c r="E124">
        <v>0</v>
      </c>
      <c r="F124">
        <v>65.8</v>
      </c>
      <c r="G124">
        <f t="shared" si="8"/>
        <v>875</v>
      </c>
      <c r="H124">
        <f t="shared" si="5"/>
        <v>2525</v>
      </c>
      <c r="I124">
        <f t="shared" si="6"/>
        <v>2475</v>
      </c>
      <c r="J124">
        <f t="shared" si="7"/>
        <v>2375</v>
      </c>
    </row>
    <row r="125" spans="1:10" x14ac:dyDescent="0.25">
      <c r="A125" s="8">
        <v>36616</v>
      </c>
      <c r="B125">
        <v>0</v>
      </c>
      <c r="C125">
        <v>0</v>
      </c>
      <c r="D125">
        <v>0</v>
      </c>
      <c r="E125">
        <v>0</v>
      </c>
      <c r="F125">
        <v>65.8</v>
      </c>
      <c r="G125">
        <f t="shared" si="8"/>
        <v>875</v>
      </c>
      <c r="H125">
        <f t="shared" si="5"/>
        <v>2525</v>
      </c>
      <c r="I125">
        <f t="shared" si="6"/>
        <v>2475</v>
      </c>
      <c r="J125">
        <f t="shared" si="7"/>
        <v>2375</v>
      </c>
    </row>
    <row r="126" spans="1:10" x14ac:dyDescent="0.25">
      <c r="A126" s="8">
        <v>36619</v>
      </c>
      <c r="B126">
        <v>0</v>
      </c>
      <c r="C126">
        <v>0</v>
      </c>
      <c r="D126">
        <v>0</v>
      </c>
      <c r="E126">
        <v>0</v>
      </c>
      <c r="F126">
        <v>65.8</v>
      </c>
      <c r="G126">
        <f t="shared" si="8"/>
        <v>875</v>
      </c>
      <c r="H126">
        <f t="shared" si="5"/>
        <v>2525</v>
      </c>
      <c r="I126">
        <f t="shared" si="6"/>
        <v>2475</v>
      </c>
      <c r="J126">
        <f t="shared" si="7"/>
        <v>2375</v>
      </c>
    </row>
    <row r="127" spans="1:10" x14ac:dyDescent="0.25">
      <c r="A127" s="8">
        <v>36620</v>
      </c>
      <c r="B127">
        <v>0</v>
      </c>
      <c r="C127">
        <v>0</v>
      </c>
      <c r="D127">
        <v>0</v>
      </c>
      <c r="E127">
        <v>0</v>
      </c>
      <c r="F127">
        <v>65.8</v>
      </c>
      <c r="G127">
        <f t="shared" si="8"/>
        <v>875</v>
      </c>
      <c r="H127">
        <f t="shared" si="5"/>
        <v>2525</v>
      </c>
      <c r="I127">
        <f t="shared" si="6"/>
        <v>2475</v>
      </c>
      <c r="J127">
        <f t="shared" si="7"/>
        <v>2375</v>
      </c>
    </row>
    <row r="128" spans="1:10" x14ac:dyDescent="0.25">
      <c r="A128" s="8">
        <v>36621</v>
      </c>
      <c r="B128">
        <v>0</v>
      </c>
      <c r="C128">
        <v>0</v>
      </c>
      <c r="D128">
        <v>0</v>
      </c>
      <c r="E128">
        <v>150</v>
      </c>
      <c r="F128">
        <v>66.7</v>
      </c>
      <c r="G128">
        <f t="shared" si="8"/>
        <v>1025</v>
      </c>
      <c r="H128">
        <f t="shared" si="5"/>
        <v>2675</v>
      </c>
      <c r="I128">
        <f t="shared" si="6"/>
        <v>2625</v>
      </c>
      <c r="J128">
        <f t="shared" si="7"/>
        <v>2525</v>
      </c>
    </row>
    <row r="129" spans="1:10" x14ac:dyDescent="0.25">
      <c r="A129" s="8">
        <v>36622</v>
      </c>
      <c r="B129">
        <v>0</v>
      </c>
      <c r="C129">
        <v>0</v>
      </c>
      <c r="D129">
        <v>0</v>
      </c>
      <c r="E129">
        <v>0</v>
      </c>
      <c r="F129">
        <v>66.7</v>
      </c>
      <c r="G129">
        <f t="shared" si="8"/>
        <v>1025</v>
      </c>
      <c r="H129">
        <f t="shared" si="5"/>
        <v>2675</v>
      </c>
      <c r="I129">
        <f t="shared" si="6"/>
        <v>2625</v>
      </c>
      <c r="J129">
        <f t="shared" si="7"/>
        <v>2525</v>
      </c>
    </row>
    <row r="130" spans="1:10" x14ac:dyDescent="0.25">
      <c r="A130" s="8">
        <v>36623</v>
      </c>
      <c r="B130">
        <v>0</v>
      </c>
      <c r="C130">
        <v>0</v>
      </c>
      <c r="D130">
        <v>0</v>
      </c>
      <c r="E130">
        <v>0</v>
      </c>
      <c r="F130">
        <v>66.7</v>
      </c>
      <c r="G130">
        <f t="shared" si="8"/>
        <v>1025</v>
      </c>
      <c r="H130">
        <f t="shared" si="5"/>
        <v>2675</v>
      </c>
      <c r="I130">
        <f t="shared" si="6"/>
        <v>2625</v>
      </c>
      <c r="J130">
        <f t="shared" si="7"/>
        <v>2525</v>
      </c>
    </row>
    <row r="131" spans="1:10" x14ac:dyDescent="0.25">
      <c r="A131" s="8">
        <v>36626</v>
      </c>
      <c r="B131">
        <v>0</v>
      </c>
      <c r="C131">
        <v>0</v>
      </c>
      <c r="D131">
        <v>0</v>
      </c>
      <c r="E131">
        <v>0</v>
      </c>
      <c r="F131">
        <v>66.7</v>
      </c>
      <c r="G131">
        <f t="shared" si="8"/>
        <v>1025</v>
      </c>
      <c r="H131">
        <f t="shared" si="5"/>
        <v>2675</v>
      </c>
      <c r="I131">
        <f t="shared" si="6"/>
        <v>2625</v>
      </c>
      <c r="J131">
        <f t="shared" si="7"/>
        <v>2525</v>
      </c>
    </row>
    <row r="132" spans="1:10" x14ac:dyDescent="0.25">
      <c r="A132" s="8">
        <v>36627</v>
      </c>
      <c r="B132">
        <v>0</v>
      </c>
      <c r="C132">
        <v>0</v>
      </c>
      <c r="D132">
        <v>0</v>
      </c>
      <c r="E132">
        <v>0</v>
      </c>
      <c r="F132">
        <v>66.5</v>
      </c>
      <c r="G132">
        <f t="shared" si="8"/>
        <v>1025</v>
      </c>
      <c r="H132">
        <f t="shared" si="5"/>
        <v>2675</v>
      </c>
      <c r="I132">
        <f t="shared" si="6"/>
        <v>2625</v>
      </c>
      <c r="J132">
        <f t="shared" si="7"/>
        <v>2525</v>
      </c>
    </row>
    <row r="133" spans="1:10" x14ac:dyDescent="0.25">
      <c r="A133" s="8">
        <v>36628</v>
      </c>
      <c r="B133">
        <v>0</v>
      </c>
      <c r="C133">
        <v>0</v>
      </c>
      <c r="D133">
        <v>0</v>
      </c>
      <c r="E133">
        <v>50</v>
      </c>
      <c r="F133">
        <v>64.650000000000006</v>
      </c>
      <c r="G133">
        <f t="shared" si="8"/>
        <v>1075</v>
      </c>
      <c r="H133">
        <f t="shared" si="5"/>
        <v>2725</v>
      </c>
      <c r="I133">
        <f t="shared" si="6"/>
        <v>2675</v>
      </c>
      <c r="J133">
        <f t="shared" si="7"/>
        <v>2575</v>
      </c>
    </row>
    <row r="134" spans="1:10" x14ac:dyDescent="0.25">
      <c r="A134" s="8">
        <v>36629</v>
      </c>
      <c r="B134">
        <v>0</v>
      </c>
      <c r="C134">
        <v>0</v>
      </c>
      <c r="D134">
        <v>0</v>
      </c>
      <c r="E134">
        <v>0</v>
      </c>
      <c r="F134">
        <v>64.75</v>
      </c>
      <c r="G134">
        <f t="shared" si="8"/>
        <v>1075</v>
      </c>
      <c r="H134">
        <f t="shared" si="5"/>
        <v>2725</v>
      </c>
      <c r="I134">
        <f t="shared" si="6"/>
        <v>2675</v>
      </c>
      <c r="J134">
        <f t="shared" si="7"/>
        <v>2575</v>
      </c>
    </row>
    <row r="135" spans="1:10" x14ac:dyDescent="0.25">
      <c r="A135" s="8">
        <v>36630</v>
      </c>
      <c r="B135">
        <v>0</v>
      </c>
      <c r="C135">
        <v>0</v>
      </c>
      <c r="D135">
        <v>0</v>
      </c>
      <c r="E135">
        <v>25</v>
      </c>
      <c r="F135">
        <v>67</v>
      </c>
      <c r="G135">
        <f t="shared" si="8"/>
        <v>1100</v>
      </c>
      <c r="H135">
        <f t="shared" ref="H135:H174" si="9">SUM(E135+B135)+H134</f>
        <v>2750</v>
      </c>
      <c r="I135">
        <f t="shared" ref="I135:I174" si="10">SUM(C135+E135)+I134</f>
        <v>2700</v>
      </c>
      <c r="J135">
        <f t="shared" ref="J135:J174" si="11">SUM(D135+E135)+J134</f>
        <v>2600</v>
      </c>
    </row>
    <row r="136" spans="1:10" x14ac:dyDescent="0.25">
      <c r="A136" s="8">
        <v>36633</v>
      </c>
      <c r="B136">
        <v>0</v>
      </c>
      <c r="C136">
        <v>0</v>
      </c>
      <c r="D136">
        <v>0</v>
      </c>
      <c r="E136">
        <v>0</v>
      </c>
      <c r="F136">
        <v>67</v>
      </c>
      <c r="G136">
        <f t="shared" si="8"/>
        <v>1100</v>
      </c>
      <c r="H136">
        <f t="shared" si="9"/>
        <v>2750</v>
      </c>
      <c r="I136">
        <f t="shared" si="10"/>
        <v>2700</v>
      </c>
      <c r="J136">
        <f t="shared" si="11"/>
        <v>2600</v>
      </c>
    </row>
    <row r="137" spans="1:10" x14ac:dyDescent="0.25">
      <c r="A137" s="8">
        <v>36634</v>
      </c>
      <c r="B137">
        <v>0</v>
      </c>
      <c r="C137">
        <v>0</v>
      </c>
      <c r="D137">
        <v>0</v>
      </c>
      <c r="E137">
        <v>0</v>
      </c>
      <c r="F137">
        <v>67</v>
      </c>
      <c r="G137">
        <f t="shared" ref="G137:G174" si="12">SUM(E137+G136)</f>
        <v>1100</v>
      </c>
      <c r="H137">
        <f t="shared" si="9"/>
        <v>2750</v>
      </c>
      <c r="I137">
        <f t="shared" si="10"/>
        <v>2700</v>
      </c>
      <c r="J137">
        <f t="shared" si="11"/>
        <v>2600</v>
      </c>
    </row>
    <row r="138" spans="1:10" x14ac:dyDescent="0.25">
      <c r="A138" s="8">
        <v>36635</v>
      </c>
      <c r="B138">
        <v>0</v>
      </c>
      <c r="C138">
        <v>0</v>
      </c>
      <c r="D138">
        <v>0</v>
      </c>
      <c r="E138">
        <v>150</v>
      </c>
      <c r="F138">
        <v>68.45</v>
      </c>
      <c r="G138">
        <f t="shared" si="12"/>
        <v>1250</v>
      </c>
      <c r="H138">
        <f t="shared" si="9"/>
        <v>2900</v>
      </c>
      <c r="I138">
        <f t="shared" si="10"/>
        <v>2850</v>
      </c>
      <c r="J138">
        <f t="shared" si="11"/>
        <v>2750</v>
      </c>
    </row>
    <row r="139" spans="1:10" x14ac:dyDescent="0.25">
      <c r="A139" s="8">
        <v>36636</v>
      </c>
      <c r="B139">
        <v>0</v>
      </c>
      <c r="C139">
        <v>0</v>
      </c>
      <c r="D139">
        <v>0</v>
      </c>
      <c r="E139">
        <v>0</v>
      </c>
      <c r="F139">
        <v>68.45</v>
      </c>
      <c r="G139">
        <f t="shared" si="12"/>
        <v>1250</v>
      </c>
      <c r="H139">
        <f t="shared" si="9"/>
        <v>2900</v>
      </c>
      <c r="I139">
        <f t="shared" si="10"/>
        <v>2850</v>
      </c>
      <c r="J139">
        <f t="shared" si="11"/>
        <v>2750</v>
      </c>
    </row>
    <row r="140" spans="1:10" x14ac:dyDescent="0.25">
      <c r="A140" s="8">
        <v>36637</v>
      </c>
      <c r="B140">
        <v>0</v>
      </c>
      <c r="C140">
        <v>0</v>
      </c>
      <c r="D140">
        <v>0</v>
      </c>
      <c r="E140">
        <v>0</v>
      </c>
      <c r="F140">
        <v>68.45</v>
      </c>
      <c r="G140">
        <f t="shared" si="12"/>
        <v>1250</v>
      </c>
      <c r="H140">
        <f t="shared" si="9"/>
        <v>2900</v>
      </c>
      <c r="I140">
        <f t="shared" si="10"/>
        <v>2850</v>
      </c>
      <c r="J140">
        <f t="shared" si="11"/>
        <v>2750</v>
      </c>
    </row>
    <row r="141" spans="1:10" x14ac:dyDescent="0.25">
      <c r="A141" s="8">
        <v>36640</v>
      </c>
      <c r="B141">
        <v>0</v>
      </c>
      <c r="C141">
        <v>0</v>
      </c>
      <c r="D141">
        <v>0</v>
      </c>
      <c r="E141">
        <v>150</v>
      </c>
      <c r="F141">
        <v>69.849999999999994</v>
      </c>
      <c r="G141">
        <f t="shared" si="12"/>
        <v>1400</v>
      </c>
      <c r="H141">
        <f t="shared" si="9"/>
        <v>3050</v>
      </c>
      <c r="I141">
        <f t="shared" si="10"/>
        <v>3000</v>
      </c>
      <c r="J141">
        <f t="shared" si="11"/>
        <v>2900</v>
      </c>
    </row>
    <row r="142" spans="1:10" x14ac:dyDescent="0.25">
      <c r="A142" s="8">
        <v>36641</v>
      </c>
      <c r="B142">
        <v>0</v>
      </c>
      <c r="C142">
        <v>0</v>
      </c>
      <c r="D142">
        <v>0</v>
      </c>
      <c r="E142">
        <v>0</v>
      </c>
      <c r="F142">
        <v>69.849999999999994</v>
      </c>
      <c r="G142">
        <f t="shared" si="12"/>
        <v>1400</v>
      </c>
      <c r="H142">
        <f t="shared" si="9"/>
        <v>3050</v>
      </c>
      <c r="I142">
        <f t="shared" si="10"/>
        <v>3000</v>
      </c>
      <c r="J142">
        <f t="shared" si="11"/>
        <v>2900</v>
      </c>
    </row>
    <row r="143" spans="1:10" x14ac:dyDescent="0.25">
      <c r="A143" s="8">
        <v>36642</v>
      </c>
      <c r="B143">
        <v>0</v>
      </c>
      <c r="C143">
        <v>0</v>
      </c>
      <c r="D143">
        <v>0</v>
      </c>
      <c r="E143">
        <v>0</v>
      </c>
      <c r="F143">
        <v>69.849999999999994</v>
      </c>
      <c r="G143">
        <f t="shared" si="12"/>
        <v>1400</v>
      </c>
      <c r="H143">
        <f t="shared" si="9"/>
        <v>3050</v>
      </c>
      <c r="I143">
        <f t="shared" si="10"/>
        <v>3000</v>
      </c>
      <c r="J143">
        <f t="shared" si="11"/>
        <v>2900</v>
      </c>
    </row>
    <row r="144" spans="1:10" x14ac:dyDescent="0.25">
      <c r="A144" s="8">
        <v>36643</v>
      </c>
      <c r="B144">
        <v>0</v>
      </c>
      <c r="C144">
        <v>0</v>
      </c>
      <c r="D144">
        <v>0</v>
      </c>
      <c r="E144">
        <v>0</v>
      </c>
      <c r="F144">
        <v>69.849999999999994</v>
      </c>
      <c r="G144">
        <f t="shared" si="12"/>
        <v>1400</v>
      </c>
      <c r="H144">
        <f t="shared" si="9"/>
        <v>3050</v>
      </c>
      <c r="I144">
        <f t="shared" si="10"/>
        <v>3000</v>
      </c>
      <c r="J144">
        <f t="shared" si="11"/>
        <v>2900</v>
      </c>
    </row>
    <row r="145" spans="1:10" x14ac:dyDescent="0.25">
      <c r="A145" s="8">
        <v>36644</v>
      </c>
      <c r="B145">
        <v>0</v>
      </c>
      <c r="C145">
        <v>0</v>
      </c>
      <c r="D145">
        <v>0</v>
      </c>
      <c r="E145">
        <v>0</v>
      </c>
      <c r="F145">
        <v>69.849999999999994</v>
      </c>
      <c r="G145">
        <f t="shared" si="12"/>
        <v>1400</v>
      </c>
      <c r="H145">
        <f t="shared" si="9"/>
        <v>3050</v>
      </c>
      <c r="I145">
        <f t="shared" si="10"/>
        <v>3000</v>
      </c>
      <c r="J145">
        <f t="shared" si="11"/>
        <v>2900</v>
      </c>
    </row>
    <row r="146" spans="1:10" x14ac:dyDescent="0.25">
      <c r="A146" s="8">
        <v>36647</v>
      </c>
      <c r="B146">
        <v>0</v>
      </c>
      <c r="C146">
        <v>0</v>
      </c>
      <c r="D146">
        <v>0</v>
      </c>
      <c r="E146">
        <v>0</v>
      </c>
      <c r="F146">
        <v>69.849999999999994</v>
      </c>
      <c r="G146">
        <f t="shared" si="12"/>
        <v>1400</v>
      </c>
      <c r="H146">
        <f t="shared" si="9"/>
        <v>3050</v>
      </c>
      <c r="I146">
        <f t="shared" si="10"/>
        <v>3000</v>
      </c>
      <c r="J146">
        <f t="shared" si="11"/>
        <v>2900</v>
      </c>
    </row>
    <row r="147" spans="1:10" x14ac:dyDescent="0.25">
      <c r="A147" s="8">
        <v>36648</v>
      </c>
      <c r="B147">
        <v>0</v>
      </c>
      <c r="C147">
        <v>0</v>
      </c>
      <c r="D147">
        <v>0</v>
      </c>
      <c r="E147">
        <v>0</v>
      </c>
      <c r="F147">
        <v>69.849999999999994</v>
      </c>
      <c r="G147">
        <f t="shared" si="12"/>
        <v>1400</v>
      </c>
      <c r="H147">
        <f t="shared" si="9"/>
        <v>3050</v>
      </c>
      <c r="I147">
        <f t="shared" si="10"/>
        <v>3000</v>
      </c>
      <c r="J147">
        <f t="shared" si="11"/>
        <v>2900</v>
      </c>
    </row>
    <row r="148" spans="1:10" x14ac:dyDescent="0.25">
      <c r="A148" s="8">
        <v>36649</v>
      </c>
      <c r="B148">
        <v>100</v>
      </c>
      <c r="C148">
        <v>0</v>
      </c>
      <c r="D148">
        <v>0</v>
      </c>
      <c r="E148">
        <v>0</v>
      </c>
      <c r="F148">
        <v>70.2</v>
      </c>
      <c r="G148">
        <f t="shared" si="12"/>
        <v>1400</v>
      </c>
      <c r="H148">
        <f t="shared" si="9"/>
        <v>3150</v>
      </c>
      <c r="I148">
        <f t="shared" si="10"/>
        <v>3000</v>
      </c>
      <c r="J148">
        <f t="shared" si="11"/>
        <v>2900</v>
      </c>
    </row>
    <row r="149" spans="1:10" x14ac:dyDescent="0.25">
      <c r="A149" s="8">
        <v>36650</v>
      </c>
      <c r="B149">
        <v>0</v>
      </c>
      <c r="C149">
        <v>0</v>
      </c>
      <c r="D149">
        <v>0</v>
      </c>
      <c r="E149">
        <v>200</v>
      </c>
      <c r="F149">
        <v>76.2</v>
      </c>
      <c r="G149">
        <f t="shared" si="12"/>
        <v>1600</v>
      </c>
      <c r="H149">
        <f t="shared" si="9"/>
        <v>3350</v>
      </c>
      <c r="I149">
        <f t="shared" si="10"/>
        <v>3200</v>
      </c>
      <c r="J149">
        <f t="shared" si="11"/>
        <v>3100</v>
      </c>
    </row>
    <row r="150" spans="1:10" x14ac:dyDescent="0.25">
      <c r="A150" s="8">
        <v>36651</v>
      </c>
      <c r="B150">
        <v>0</v>
      </c>
      <c r="C150">
        <v>0</v>
      </c>
      <c r="D150">
        <v>0</v>
      </c>
      <c r="E150">
        <v>125</v>
      </c>
      <c r="F150">
        <v>75.7</v>
      </c>
      <c r="G150">
        <f t="shared" si="12"/>
        <v>1725</v>
      </c>
      <c r="H150">
        <f t="shared" si="9"/>
        <v>3475</v>
      </c>
      <c r="I150">
        <f t="shared" si="10"/>
        <v>3325</v>
      </c>
      <c r="J150">
        <f t="shared" si="11"/>
        <v>3225</v>
      </c>
    </row>
    <row r="151" spans="1:10" x14ac:dyDescent="0.25">
      <c r="A151" s="8">
        <v>36654</v>
      </c>
      <c r="B151">
        <v>0</v>
      </c>
      <c r="C151">
        <v>0</v>
      </c>
      <c r="D151">
        <v>0</v>
      </c>
      <c r="E151">
        <v>50</v>
      </c>
      <c r="F151">
        <v>72</v>
      </c>
      <c r="G151">
        <f t="shared" si="12"/>
        <v>1775</v>
      </c>
      <c r="H151">
        <f t="shared" si="9"/>
        <v>3525</v>
      </c>
      <c r="I151">
        <f t="shared" si="10"/>
        <v>3375</v>
      </c>
      <c r="J151">
        <f t="shared" si="11"/>
        <v>3275</v>
      </c>
    </row>
    <row r="152" spans="1:10" x14ac:dyDescent="0.25">
      <c r="A152" s="8">
        <v>36655</v>
      </c>
      <c r="B152">
        <v>0</v>
      </c>
      <c r="C152">
        <v>0</v>
      </c>
      <c r="D152">
        <v>0</v>
      </c>
      <c r="E152">
        <v>100</v>
      </c>
      <c r="F152">
        <v>73.849999999999994</v>
      </c>
      <c r="G152">
        <f t="shared" si="12"/>
        <v>1875</v>
      </c>
      <c r="H152">
        <f t="shared" si="9"/>
        <v>3625</v>
      </c>
      <c r="I152">
        <f t="shared" si="10"/>
        <v>3475</v>
      </c>
      <c r="J152">
        <f t="shared" si="11"/>
        <v>3375</v>
      </c>
    </row>
    <row r="153" spans="1:10" x14ac:dyDescent="0.25">
      <c r="A153" s="8">
        <v>36658</v>
      </c>
      <c r="B153">
        <v>0</v>
      </c>
      <c r="C153">
        <v>0</v>
      </c>
      <c r="D153">
        <v>0</v>
      </c>
      <c r="E153">
        <v>0</v>
      </c>
      <c r="F153">
        <v>75.25</v>
      </c>
      <c r="G153">
        <f t="shared" si="12"/>
        <v>1875</v>
      </c>
      <c r="H153">
        <f t="shared" si="9"/>
        <v>3625</v>
      </c>
      <c r="I153">
        <f t="shared" si="10"/>
        <v>3475</v>
      </c>
      <c r="J153">
        <f t="shared" si="11"/>
        <v>3375</v>
      </c>
    </row>
    <row r="154" spans="1:10" x14ac:dyDescent="0.25">
      <c r="A154" s="8">
        <v>36661</v>
      </c>
      <c r="B154">
        <v>0</v>
      </c>
      <c r="C154">
        <v>0</v>
      </c>
      <c r="D154">
        <v>0</v>
      </c>
      <c r="E154">
        <v>0</v>
      </c>
      <c r="F154">
        <v>75.25</v>
      </c>
      <c r="G154">
        <f t="shared" si="12"/>
        <v>1875</v>
      </c>
      <c r="H154">
        <f t="shared" si="9"/>
        <v>3625</v>
      </c>
      <c r="I154">
        <f t="shared" si="10"/>
        <v>3475</v>
      </c>
      <c r="J154">
        <f t="shared" si="11"/>
        <v>3375</v>
      </c>
    </row>
    <row r="155" spans="1:10" x14ac:dyDescent="0.25">
      <c r="A155" s="8">
        <v>36662</v>
      </c>
      <c r="B155">
        <v>0</v>
      </c>
      <c r="C155">
        <v>0</v>
      </c>
      <c r="D155">
        <v>0</v>
      </c>
      <c r="E155">
        <v>75</v>
      </c>
      <c r="F155">
        <v>79.75</v>
      </c>
      <c r="G155">
        <f t="shared" si="12"/>
        <v>1950</v>
      </c>
      <c r="H155">
        <f t="shared" si="9"/>
        <v>3700</v>
      </c>
      <c r="I155">
        <f t="shared" si="10"/>
        <v>3550</v>
      </c>
      <c r="J155">
        <f t="shared" si="11"/>
        <v>3450</v>
      </c>
    </row>
    <row r="156" spans="1:10" x14ac:dyDescent="0.25">
      <c r="A156" s="8">
        <v>36663</v>
      </c>
      <c r="B156">
        <v>0</v>
      </c>
      <c r="C156">
        <v>0</v>
      </c>
      <c r="D156">
        <v>0</v>
      </c>
      <c r="E156">
        <v>0</v>
      </c>
      <c r="F156">
        <v>79.75</v>
      </c>
      <c r="G156">
        <f t="shared" si="12"/>
        <v>1950</v>
      </c>
      <c r="H156">
        <f t="shared" si="9"/>
        <v>3700</v>
      </c>
      <c r="I156">
        <f t="shared" si="10"/>
        <v>3550</v>
      </c>
      <c r="J156">
        <f t="shared" si="11"/>
        <v>3450</v>
      </c>
    </row>
    <row r="157" spans="1:10" x14ac:dyDescent="0.25">
      <c r="A157" s="8">
        <v>36664</v>
      </c>
      <c r="B157">
        <v>0</v>
      </c>
      <c r="C157">
        <v>0</v>
      </c>
      <c r="D157">
        <v>0</v>
      </c>
      <c r="E157">
        <v>0</v>
      </c>
      <c r="F157">
        <v>79.75</v>
      </c>
      <c r="G157">
        <f t="shared" si="12"/>
        <v>1950</v>
      </c>
      <c r="H157">
        <f t="shared" si="9"/>
        <v>3700</v>
      </c>
      <c r="I157">
        <f t="shared" si="10"/>
        <v>3550</v>
      </c>
      <c r="J157">
        <f t="shared" si="11"/>
        <v>3450</v>
      </c>
    </row>
    <row r="158" spans="1:10" x14ac:dyDescent="0.25">
      <c r="A158" s="8">
        <v>36665</v>
      </c>
      <c r="B158">
        <v>0</v>
      </c>
      <c r="C158">
        <v>0</v>
      </c>
      <c r="D158">
        <v>0</v>
      </c>
      <c r="E158">
        <v>0</v>
      </c>
      <c r="F158">
        <v>79.75</v>
      </c>
      <c r="G158">
        <f t="shared" si="12"/>
        <v>1950</v>
      </c>
      <c r="H158">
        <f t="shared" si="9"/>
        <v>3700</v>
      </c>
      <c r="I158">
        <f t="shared" si="10"/>
        <v>3550</v>
      </c>
      <c r="J158">
        <f t="shared" si="11"/>
        <v>3450</v>
      </c>
    </row>
    <row r="159" spans="1:10" x14ac:dyDescent="0.25">
      <c r="A159" s="8">
        <v>36668</v>
      </c>
      <c r="B159">
        <v>0</v>
      </c>
      <c r="C159">
        <v>0</v>
      </c>
      <c r="D159">
        <v>0</v>
      </c>
      <c r="E159">
        <v>0</v>
      </c>
      <c r="F159">
        <v>79.75</v>
      </c>
      <c r="G159">
        <f t="shared" si="12"/>
        <v>1950</v>
      </c>
      <c r="H159">
        <f t="shared" si="9"/>
        <v>3700</v>
      </c>
      <c r="I159">
        <f t="shared" si="10"/>
        <v>3550</v>
      </c>
      <c r="J159">
        <f t="shared" si="11"/>
        <v>3450</v>
      </c>
    </row>
    <row r="160" spans="1:10" x14ac:dyDescent="0.25">
      <c r="A160" s="8">
        <v>36669</v>
      </c>
      <c r="B160">
        <v>0</v>
      </c>
      <c r="C160">
        <v>0</v>
      </c>
      <c r="D160">
        <v>0</v>
      </c>
      <c r="E160">
        <v>0</v>
      </c>
      <c r="F160">
        <v>79.75</v>
      </c>
      <c r="G160">
        <f t="shared" si="12"/>
        <v>1950</v>
      </c>
      <c r="H160">
        <f t="shared" si="9"/>
        <v>3700</v>
      </c>
      <c r="I160">
        <f t="shared" si="10"/>
        <v>3550</v>
      </c>
      <c r="J160">
        <f t="shared" si="11"/>
        <v>3450</v>
      </c>
    </row>
    <row r="161" spans="1:10" x14ac:dyDescent="0.25">
      <c r="A161" s="8">
        <v>36670</v>
      </c>
      <c r="B161">
        <v>0</v>
      </c>
      <c r="C161">
        <v>0</v>
      </c>
      <c r="D161">
        <v>0</v>
      </c>
      <c r="E161">
        <v>0</v>
      </c>
      <c r="F161">
        <v>79.75</v>
      </c>
      <c r="G161">
        <f t="shared" si="12"/>
        <v>1950</v>
      </c>
      <c r="H161">
        <f t="shared" si="9"/>
        <v>3700</v>
      </c>
      <c r="I161">
        <f t="shared" si="10"/>
        <v>3550</v>
      </c>
      <c r="J161">
        <f t="shared" si="11"/>
        <v>3450</v>
      </c>
    </row>
    <row r="162" spans="1:10" x14ac:dyDescent="0.25">
      <c r="A162" s="8">
        <v>36671</v>
      </c>
      <c r="B162">
        <v>0</v>
      </c>
      <c r="C162">
        <v>0</v>
      </c>
      <c r="D162">
        <v>0</v>
      </c>
      <c r="E162">
        <v>0</v>
      </c>
      <c r="F162">
        <v>79.75</v>
      </c>
      <c r="G162">
        <f t="shared" si="12"/>
        <v>1950</v>
      </c>
      <c r="H162">
        <f t="shared" si="9"/>
        <v>3700</v>
      </c>
      <c r="I162">
        <f t="shared" si="10"/>
        <v>3550</v>
      </c>
      <c r="J162">
        <f t="shared" si="11"/>
        <v>3450</v>
      </c>
    </row>
    <row r="163" spans="1:10" x14ac:dyDescent="0.25">
      <c r="A163" s="8">
        <v>36672</v>
      </c>
      <c r="B163">
        <v>0</v>
      </c>
      <c r="C163">
        <v>0</v>
      </c>
      <c r="D163">
        <v>0</v>
      </c>
      <c r="E163">
        <v>0</v>
      </c>
      <c r="F163">
        <v>79.75</v>
      </c>
      <c r="G163">
        <f t="shared" si="12"/>
        <v>1950</v>
      </c>
      <c r="H163">
        <f t="shared" si="9"/>
        <v>3700</v>
      </c>
      <c r="I163">
        <f t="shared" si="10"/>
        <v>3550</v>
      </c>
      <c r="J163">
        <f t="shared" si="11"/>
        <v>3450</v>
      </c>
    </row>
    <row r="164" spans="1:10" x14ac:dyDescent="0.25">
      <c r="A164" s="8">
        <v>36676</v>
      </c>
      <c r="B164">
        <v>100</v>
      </c>
      <c r="C164">
        <v>0</v>
      </c>
      <c r="D164">
        <v>0</v>
      </c>
      <c r="E164">
        <v>0</v>
      </c>
      <c r="F164">
        <v>100</v>
      </c>
      <c r="G164">
        <f t="shared" si="12"/>
        <v>1950</v>
      </c>
      <c r="H164">
        <f t="shared" si="9"/>
        <v>3800</v>
      </c>
      <c r="I164">
        <f t="shared" si="10"/>
        <v>3550</v>
      </c>
      <c r="J164">
        <f t="shared" si="11"/>
        <v>3450</v>
      </c>
    </row>
    <row r="165" spans="1:10" x14ac:dyDescent="0.25">
      <c r="A165" s="8">
        <v>36677</v>
      </c>
      <c r="B165">
        <v>0</v>
      </c>
      <c r="C165">
        <v>0</v>
      </c>
      <c r="D165">
        <v>0</v>
      </c>
      <c r="E165">
        <v>0</v>
      </c>
      <c r="F165">
        <v>100</v>
      </c>
      <c r="G165">
        <f t="shared" si="12"/>
        <v>1950</v>
      </c>
      <c r="H165">
        <f t="shared" si="9"/>
        <v>3800</v>
      </c>
      <c r="I165">
        <f t="shared" si="10"/>
        <v>3550</v>
      </c>
      <c r="J165">
        <f t="shared" si="11"/>
        <v>3450</v>
      </c>
    </row>
    <row r="166" spans="1:10" x14ac:dyDescent="0.25">
      <c r="A166" s="8">
        <v>36678</v>
      </c>
      <c r="B166">
        <v>50</v>
      </c>
      <c r="C166">
        <v>0</v>
      </c>
      <c r="D166">
        <v>0</v>
      </c>
      <c r="E166">
        <v>0</v>
      </c>
      <c r="F166">
        <v>99.75</v>
      </c>
      <c r="G166">
        <f t="shared" si="12"/>
        <v>1950</v>
      </c>
      <c r="H166">
        <f t="shared" si="9"/>
        <v>3850</v>
      </c>
      <c r="I166">
        <f t="shared" si="10"/>
        <v>3550</v>
      </c>
      <c r="J166">
        <f t="shared" si="11"/>
        <v>3450</v>
      </c>
    </row>
    <row r="167" spans="1:10" x14ac:dyDescent="0.25">
      <c r="A167" s="8">
        <v>36679</v>
      </c>
      <c r="B167">
        <v>75</v>
      </c>
      <c r="C167">
        <v>0</v>
      </c>
      <c r="D167">
        <v>0</v>
      </c>
      <c r="E167">
        <v>0</v>
      </c>
      <c r="F167">
        <v>100.2</v>
      </c>
      <c r="G167">
        <f t="shared" si="12"/>
        <v>1950</v>
      </c>
      <c r="H167">
        <f t="shared" si="9"/>
        <v>3925</v>
      </c>
      <c r="I167">
        <f t="shared" si="10"/>
        <v>3550</v>
      </c>
      <c r="J167">
        <f t="shared" si="11"/>
        <v>3450</v>
      </c>
    </row>
    <row r="168" spans="1:10" x14ac:dyDescent="0.25">
      <c r="A168" s="8">
        <v>36682</v>
      </c>
      <c r="B168">
        <v>0</v>
      </c>
      <c r="C168">
        <v>0</v>
      </c>
      <c r="D168">
        <v>0</v>
      </c>
      <c r="E168">
        <v>0</v>
      </c>
      <c r="F168">
        <v>100.2</v>
      </c>
      <c r="G168">
        <f t="shared" si="12"/>
        <v>1950</v>
      </c>
      <c r="H168">
        <f t="shared" si="9"/>
        <v>3925</v>
      </c>
      <c r="I168">
        <f t="shared" si="10"/>
        <v>3550</v>
      </c>
      <c r="J168">
        <f t="shared" si="11"/>
        <v>3450</v>
      </c>
    </row>
    <row r="169" spans="1:10" x14ac:dyDescent="0.25">
      <c r="A169" s="8">
        <v>36683</v>
      </c>
      <c r="B169">
        <v>0</v>
      </c>
      <c r="C169">
        <v>0</v>
      </c>
      <c r="D169">
        <v>0</v>
      </c>
      <c r="E169">
        <v>0</v>
      </c>
      <c r="F169">
        <v>100.2</v>
      </c>
      <c r="G169">
        <f t="shared" si="12"/>
        <v>1950</v>
      </c>
      <c r="H169">
        <f t="shared" si="9"/>
        <v>3925</v>
      </c>
      <c r="I169">
        <f t="shared" si="10"/>
        <v>3550</v>
      </c>
      <c r="J169">
        <f t="shared" si="11"/>
        <v>3450</v>
      </c>
    </row>
    <row r="170" spans="1:10" x14ac:dyDescent="0.25">
      <c r="A170" s="8">
        <v>36684</v>
      </c>
      <c r="B170">
        <v>0</v>
      </c>
      <c r="C170">
        <v>0</v>
      </c>
      <c r="D170">
        <v>0</v>
      </c>
      <c r="E170">
        <v>0</v>
      </c>
      <c r="F170">
        <v>100.2</v>
      </c>
      <c r="G170">
        <f t="shared" si="12"/>
        <v>1950</v>
      </c>
      <c r="H170">
        <f t="shared" si="9"/>
        <v>3925</v>
      </c>
      <c r="I170">
        <f t="shared" si="10"/>
        <v>3550</v>
      </c>
      <c r="J170">
        <f t="shared" si="11"/>
        <v>3450</v>
      </c>
    </row>
    <row r="171" spans="1:10" x14ac:dyDescent="0.25">
      <c r="A171" s="8">
        <v>36685</v>
      </c>
      <c r="B171">
        <v>0</v>
      </c>
      <c r="C171">
        <v>0</v>
      </c>
      <c r="D171">
        <v>0</v>
      </c>
      <c r="E171">
        <v>0</v>
      </c>
      <c r="F171">
        <v>100.2</v>
      </c>
      <c r="G171">
        <f t="shared" si="12"/>
        <v>1950</v>
      </c>
      <c r="H171">
        <f t="shared" si="9"/>
        <v>3925</v>
      </c>
      <c r="I171">
        <f t="shared" si="10"/>
        <v>3550</v>
      </c>
      <c r="J171">
        <f t="shared" si="11"/>
        <v>3450</v>
      </c>
    </row>
    <row r="172" spans="1:10" x14ac:dyDescent="0.25">
      <c r="A172" s="8">
        <v>36686</v>
      </c>
      <c r="B172">
        <v>0</v>
      </c>
      <c r="C172">
        <v>0</v>
      </c>
      <c r="D172">
        <v>0</v>
      </c>
      <c r="E172">
        <v>0</v>
      </c>
      <c r="F172">
        <v>101.65</v>
      </c>
      <c r="G172">
        <f t="shared" si="12"/>
        <v>1950</v>
      </c>
      <c r="H172">
        <f t="shared" si="9"/>
        <v>3925</v>
      </c>
      <c r="I172">
        <f t="shared" si="10"/>
        <v>3550</v>
      </c>
      <c r="J172">
        <f t="shared" si="11"/>
        <v>3450</v>
      </c>
    </row>
    <row r="173" spans="1:10" x14ac:dyDescent="0.25">
      <c r="A173" s="8">
        <v>36689</v>
      </c>
      <c r="B173">
        <v>0</v>
      </c>
      <c r="C173">
        <v>0</v>
      </c>
      <c r="D173">
        <v>0</v>
      </c>
      <c r="E173">
        <v>0</v>
      </c>
      <c r="F173">
        <v>112.95</v>
      </c>
      <c r="G173">
        <f t="shared" si="12"/>
        <v>1950</v>
      </c>
      <c r="H173">
        <f t="shared" si="9"/>
        <v>3925</v>
      </c>
      <c r="I173">
        <f t="shared" si="10"/>
        <v>3550</v>
      </c>
      <c r="J173">
        <f t="shared" si="11"/>
        <v>3450</v>
      </c>
    </row>
    <row r="174" spans="1:10" x14ac:dyDescent="0.25">
      <c r="A174" s="8">
        <v>36690</v>
      </c>
      <c r="B174">
        <v>0</v>
      </c>
      <c r="C174">
        <v>0</v>
      </c>
      <c r="D174">
        <v>0</v>
      </c>
      <c r="E174">
        <v>0</v>
      </c>
      <c r="F174">
        <v>125</v>
      </c>
      <c r="G174">
        <f t="shared" si="12"/>
        <v>1950</v>
      </c>
      <c r="H174">
        <f t="shared" si="9"/>
        <v>3925</v>
      </c>
      <c r="I174">
        <f t="shared" si="10"/>
        <v>3550</v>
      </c>
      <c r="J174">
        <f t="shared" si="11"/>
        <v>3450</v>
      </c>
    </row>
    <row r="175" spans="1:10" x14ac:dyDescent="0.25">
      <c r="A175" s="8">
        <v>36691</v>
      </c>
      <c r="B175">
        <v>0</v>
      </c>
      <c r="C175">
        <v>0</v>
      </c>
      <c r="D175">
        <v>0</v>
      </c>
      <c r="E175">
        <v>0</v>
      </c>
      <c r="F175">
        <v>125</v>
      </c>
      <c r="G175">
        <f t="shared" ref="G175:G185" si="13">SUM(E175+G174)</f>
        <v>1950</v>
      </c>
      <c r="H175">
        <f t="shared" ref="H175:H185" si="14">SUM(E175+B175)+H174</f>
        <v>3925</v>
      </c>
      <c r="I175">
        <f t="shared" ref="I175:I185" si="15">SUM(C175+E175)+I174</f>
        <v>3550</v>
      </c>
      <c r="J175">
        <f t="shared" ref="J175:J185" si="16">SUM(D175+E175)+J174</f>
        <v>3450</v>
      </c>
    </row>
    <row r="176" spans="1:10" x14ac:dyDescent="0.25">
      <c r="A176" s="8">
        <v>36692</v>
      </c>
      <c r="B176">
        <v>0</v>
      </c>
      <c r="C176">
        <v>0</v>
      </c>
      <c r="D176">
        <v>0</v>
      </c>
      <c r="E176">
        <v>0</v>
      </c>
      <c r="F176">
        <v>108</v>
      </c>
      <c r="G176">
        <f t="shared" si="13"/>
        <v>1950</v>
      </c>
      <c r="H176">
        <f t="shared" si="14"/>
        <v>3925</v>
      </c>
      <c r="I176">
        <f t="shared" si="15"/>
        <v>3550</v>
      </c>
      <c r="J176">
        <f t="shared" si="16"/>
        <v>3450</v>
      </c>
    </row>
    <row r="177" spans="1:10" x14ac:dyDescent="0.25">
      <c r="A177" s="8">
        <v>36693</v>
      </c>
      <c r="B177">
        <v>0</v>
      </c>
      <c r="C177">
        <v>0</v>
      </c>
      <c r="D177">
        <v>0</v>
      </c>
      <c r="E177">
        <v>0</v>
      </c>
      <c r="F177">
        <v>108</v>
      </c>
      <c r="G177">
        <f t="shared" si="13"/>
        <v>1950</v>
      </c>
      <c r="H177">
        <f t="shared" si="14"/>
        <v>3925</v>
      </c>
      <c r="I177">
        <f t="shared" si="15"/>
        <v>3550</v>
      </c>
      <c r="J177">
        <f t="shared" si="16"/>
        <v>3450</v>
      </c>
    </row>
    <row r="178" spans="1:10" x14ac:dyDescent="0.25">
      <c r="A178" s="8">
        <v>36696</v>
      </c>
      <c r="B178">
        <v>0</v>
      </c>
      <c r="C178">
        <v>0</v>
      </c>
      <c r="D178">
        <v>0</v>
      </c>
      <c r="E178">
        <v>0</v>
      </c>
      <c r="F178">
        <v>93</v>
      </c>
      <c r="G178">
        <f t="shared" si="13"/>
        <v>1950</v>
      </c>
      <c r="H178">
        <f t="shared" si="14"/>
        <v>3925</v>
      </c>
      <c r="I178">
        <f t="shared" si="15"/>
        <v>3550</v>
      </c>
      <c r="J178">
        <f t="shared" si="16"/>
        <v>3450</v>
      </c>
    </row>
    <row r="179" spans="1:10" x14ac:dyDescent="0.25">
      <c r="A179" s="8">
        <v>36697</v>
      </c>
      <c r="B179">
        <v>0</v>
      </c>
      <c r="C179">
        <v>0</v>
      </c>
      <c r="D179">
        <v>0</v>
      </c>
      <c r="E179">
        <v>50</v>
      </c>
      <c r="F179">
        <v>92</v>
      </c>
      <c r="G179">
        <f t="shared" si="13"/>
        <v>2000</v>
      </c>
      <c r="H179">
        <f t="shared" si="14"/>
        <v>3975</v>
      </c>
      <c r="I179">
        <f t="shared" si="15"/>
        <v>3600</v>
      </c>
      <c r="J179">
        <f t="shared" si="16"/>
        <v>3500</v>
      </c>
    </row>
    <row r="180" spans="1:10" x14ac:dyDescent="0.25">
      <c r="A180" s="8">
        <v>36698</v>
      </c>
      <c r="B180">
        <v>0</v>
      </c>
      <c r="C180">
        <v>0</v>
      </c>
      <c r="D180">
        <v>0</v>
      </c>
      <c r="E180">
        <v>0</v>
      </c>
      <c r="F180">
        <v>101</v>
      </c>
      <c r="G180">
        <f t="shared" si="13"/>
        <v>2000</v>
      </c>
      <c r="H180">
        <f t="shared" si="14"/>
        <v>3975</v>
      </c>
      <c r="I180">
        <f t="shared" si="15"/>
        <v>3600</v>
      </c>
      <c r="J180">
        <f t="shared" si="16"/>
        <v>3500</v>
      </c>
    </row>
    <row r="181" spans="1:10" x14ac:dyDescent="0.25">
      <c r="A181" s="8">
        <v>36699</v>
      </c>
      <c r="B181">
        <v>0</v>
      </c>
      <c r="C181">
        <v>0</v>
      </c>
      <c r="D181">
        <v>0</v>
      </c>
      <c r="E181">
        <v>0</v>
      </c>
      <c r="F181">
        <v>110</v>
      </c>
      <c r="G181">
        <f t="shared" si="13"/>
        <v>2000</v>
      </c>
      <c r="H181">
        <f t="shared" si="14"/>
        <v>3975</v>
      </c>
      <c r="I181">
        <f t="shared" si="15"/>
        <v>3600</v>
      </c>
      <c r="J181">
        <f t="shared" si="16"/>
        <v>3500</v>
      </c>
    </row>
    <row r="182" spans="1:10" x14ac:dyDescent="0.25">
      <c r="A182" s="8">
        <v>36700</v>
      </c>
      <c r="B182">
        <v>0</v>
      </c>
      <c r="C182">
        <v>0</v>
      </c>
      <c r="D182">
        <v>0</v>
      </c>
      <c r="E182">
        <v>0</v>
      </c>
      <c r="F182">
        <v>101</v>
      </c>
      <c r="G182">
        <f t="shared" si="13"/>
        <v>2000</v>
      </c>
      <c r="H182">
        <f t="shared" si="14"/>
        <v>3975</v>
      </c>
      <c r="I182">
        <f t="shared" si="15"/>
        <v>3600</v>
      </c>
      <c r="J182">
        <f t="shared" si="16"/>
        <v>3500</v>
      </c>
    </row>
    <row r="183" spans="1:10" x14ac:dyDescent="0.25">
      <c r="A183" s="8">
        <v>36703</v>
      </c>
      <c r="B183">
        <v>0</v>
      </c>
      <c r="C183">
        <v>0</v>
      </c>
      <c r="D183">
        <v>0</v>
      </c>
      <c r="E183">
        <v>0</v>
      </c>
      <c r="F183">
        <v>112</v>
      </c>
      <c r="G183">
        <f t="shared" si="13"/>
        <v>2000</v>
      </c>
      <c r="H183">
        <f t="shared" si="14"/>
        <v>3975</v>
      </c>
      <c r="I183">
        <f t="shared" si="15"/>
        <v>3600</v>
      </c>
      <c r="J183">
        <f t="shared" si="16"/>
        <v>3500</v>
      </c>
    </row>
    <row r="184" spans="1:10" x14ac:dyDescent="0.25">
      <c r="A184" s="8">
        <v>36704</v>
      </c>
      <c r="B184">
        <v>0</v>
      </c>
      <c r="C184">
        <v>0</v>
      </c>
      <c r="D184">
        <v>0</v>
      </c>
      <c r="E184">
        <v>0</v>
      </c>
      <c r="F184">
        <v>112</v>
      </c>
      <c r="G184">
        <f t="shared" si="13"/>
        <v>2000</v>
      </c>
      <c r="H184">
        <f t="shared" si="14"/>
        <v>3975</v>
      </c>
      <c r="I184">
        <f t="shared" si="15"/>
        <v>3600</v>
      </c>
      <c r="J184">
        <f t="shared" si="16"/>
        <v>3500</v>
      </c>
    </row>
    <row r="185" spans="1:10" x14ac:dyDescent="0.25">
      <c r="A185" s="8">
        <v>36705</v>
      </c>
      <c r="B185">
        <v>0</v>
      </c>
      <c r="C185">
        <v>0</v>
      </c>
      <c r="D185">
        <v>0</v>
      </c>
      <c r="E185">
        <v>0</v>
      </c>
      <c r="F185">
        <v>132</v>
      </c>
      <c r="G185">
        <f t="shared" si="13"/>
        <v>2000</v>
      </c>
      <c r="H185">
        <f t="shared" si="14"/>
        <v>3975</v>
      </c>
      <c r="I185">
        <f t="shared" si="15"/>
        <v>3600</v>
      </c>
      <c r="J185">
        <f t="shared" si="16"/>
        <v>3500</v>
      </c>
    </row>
    <row r="186" spans="1:10" x14ac:dyDescent="0.25">
      <c r="B186" s="1">
        <f>SUM(B5:B185)</f>
        <v>1975</v>
      </c>
      <c r="C186" s="1">
        <f>SUM(C5:C185)</f>
        <v>1600</v>
      </c>
      <c r="D186" s="1">
        <f>SUM(D5:D185)</f>
        <v>1500</v>
      </c>
      <c r="E186" s="1">
        <f>SUM(E5:E185)</f>
        <v>2000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6"/>
  <sheetViews>
    <sheetView tabSelected="1" topLeftCell="L14" workbookViewId="0">
      <selection activeCell="X39" sqref="X39"/>
    </sheetView>
  </sheetViews>
  <sheetFormatPr defaultRowHeight="13.2" x14ac:dyDescent="0.25"/>
  <cols>
    <col min="4" max="4" width="12.44140625" customWidth="1"/>
    <col min="6" max="6" width="9.44140625" customWidth="1"/>
    <col min="8" max="8" width="12.88671875" customWidth="1"/>
    <col min="9" max="9" width="11.44140625" customWidth="1"/>
    <col min="10" max="10" width="12.88671875" customWidth="1"/>
  </cols>
  <sheetData>
    <row r="2" spans="1:10" ht="17.399999999999999" x14ac:dyDescent="0.3">
      <c r="D2" s="16" t="s">
        <v>72</v>
      </c>
    </row>
    <row r="4" spans="1:10" ht="52.8" x14ac:dyDescent="0.25">
      <c r="B4" s="14" t="s">
        <v>62</v>
      </c>
      <c r="C4" s="15" t="s">
        <v>63</v>
      </c>
      <c r="D4" s="15" t="s">
        <v>64</v>
      </c>
      <c r="E4" s="14" t="s">
        <v>65</v>
      </c>
      <c r="F4" s="15" t="s">
        <v>66</v>
      </c>
      <c r="G4" s="15" t="s">
        <v>67</v>
      </c>
      <c r="H4" s="15" t="s">
        <v>68</v>
      </c>
      <c r="I4" s="15" t="s">
        <v>69</v>
      </c>
      <c r="J4" s="15" t="s">
        <v>70</v>
      </c>
    </row>
    <row r="5" spans="1:10" x14ac:dyDescent="0.25">
      <c r="A5" s="8">
        <v>36440</v>
      </c>
      <c r="B5">
        <v>0</v>
      </c>
      <c r="C5">
        <v>0</v>
      </c>
      <c r="D5">
        <v>0</v>
      </c>
      <c r="E5">
        <v>0</v>
      </c>
      <c r="F5" s="12">
        <v>58.25</v>
      </c>
      <c r="G5">
        <v>0</v>
      </c>
      <c r="H5">
        <v>0</v>
      </c>
      <c r="I5">
        <v>0</v>
      </c>
      <c r="J5">
        <v>0</v>
      </c>
    </row>
    <row r="6" spans="1:10" x14ac:dyDescent="0.25">
      <c r="A6" s="8">
        <v>36441</v>
      </c>
      <c r="B6">
        <v>0</v>
      </c>
      <c r="C6">
        <v>0</v>
      </c>
      <c r="D6">
        <v>0</v>
      </c>
      <c r="E6">
        <v>0</v>
      </c>
      <c r="F6" s="12">
        <v>58.25</v>
      </c>
      <c r="G6">
        <f t="shared" ref="G6:G169" si="0">SUM(E6+G5)</f>
        <v>0</v>
      </c>
      <c r="H6">
        <f t="shared" ref="H6:H37" si="1">SUM(E6+B6)+H5</f>
        <v>0</v>
      </c>
      <c r="I6">
        <f t="shared" ref="I6:I170" si="2">SUM(C6+E6)+I5</f>
        <v>0</v>
      </c>
      <c r="J6">
        <f t="shared" ref="J6:J170" si="3">SUM(D6+E6)+J5</f>
        <v>0</v>
      </c>
    </row>
    <row r="7" spans="1:10" x14ac:dyDescent="0.25">
      <c r="A7" s="8">
        <v>36445</v>
      </c>
      <c r="B7">
        <v>0</v>
      </c>
      <c r="C7">
        <v>0</v>
      </c>
      <c r="D7">
        <v>0</v>
      </c>
      <c r="E7">
        <v>0</v>
      </c>
      <c r="F7" s="12">
        <v>58.25</v>
      </c>
      <c r="G7">
        <f t="shared" ref="G7:G15" si="4">SUM(E7+G6)</f>
        <v>0</v>
      </c>
      <c r="H7">
        <f t="shared" si="1"/>
        <v>0</v>
      </c>
      <c r="I7">
        <f t="shared" si="2"/>
        <v>0</v>
      </c>
      <c r="J7">
        <f t="shared" si="3"/>
        <v>0</v>
      </c>
    </row>
    <row r="8" spans="1:10" x14ac:dyDescent="0.25">
      <c r="A8" s="8">
        <v>36446</v>
      </c>
      <c r="B8">
        <v>0</v>
      </c>
      <c r="C8">
        <v>0</v>
      </c>
      <c r="D8">
        <v>0</v>
      </c>
      <c r="E8">
        <v>0</v>
      </c>
      <c r="F8" s="12">
        <v>58.25</v>
      </c>
      <c r="G8">
        <f t="shared" si="4"/>
        <v>0</v>
      </c>
      <c r="H8">
        <f t="shared" si="1"/>
        <v>0</v>
      </c>
      <c r="I8">
        <f t="shared" si="2"/>
        <v>0</v>
      </c>
      <c r="J8">
        <f t="shared" si="3"/>
        <v>0</v>
      </c>
    </row>
    <row r="9" spans="1:10" x14ac:dyDescent="0.25">
      <c r="A9" s="8">
        <v>36447</v>
      </c>
      <c r="B9">
        <v>0</v>
      </c>
      <c r="C9">
        <v>0</v>
      </c>
      <c r="D9">
        <v>0</v>
      </c>
      <c r="E9">
        <v>0</v>
      </c>
      <c r="F9" s="12">
        <v>58.25</v>
      </c>
      <c r="G9">
        <f t="shared" si="4"/>
        <v>0</v>
      </c>
      <c r="H9">
        <f t="shared" si="1"/>
        <v>0</v>
      </c>
      <c r="I9">
        <f t="shared" si="2"/>
        <v>0</v>
      </c>
      <c r="J9">
        <f t="shared" si="3"/>
        <v>0</v>
      </c>
    </row>
    <row r="10" spans="1:10" x14ac:dyDescent="0.25">
      <c r="A10" s="8">
        <v>36448</v>
      </c>
      <c r="B10">
        <v>0</v>
      </c>
      <c r="C10">
        <v>0</v>
      </c>
      <c r="D10">
        <v>0</v>
      </c>
      <c r="E10">
        <v>0</v>
      </c>
      <c r="F10" s="12">
        <v>58.25</v>
      </c>
      <c r="G10">
        <f t="shared" si="4"/>
        <v>0</v>
      </c>
      <c r="H10">
        <f t="shared" si="1"/>
        <v>0</v>
      </c>
      <c r="I10">
        <f t="shared" si="2"/>
        <v>0</v>
      </c>
      <c r="J10">
        <f t="shared" si="3"/>
        <v>0</v>
      </c>
    </row>
    <row r="11" spans="1:10" x14ac:dyDescent="0.25">
      <c r="A11" s="8">
        <v>36451</v>
      </c>
      <c r="B11">
        <v>0</v>
      </c>
      <c r="C11">
        <v>0</v>
      </c>
      <c r="D11">
        <v>0</v>
      </c>
      <c r="E11">
        <v>0</v>
      </c>
      <c r="F11" s="12">
        <v>58.25</v>
      </c>
      <c r="G11">
        <f t="shared" si="4"/>
        <v>0</v>
      </c>
      <c r="H11">
        <f t="shared" si="1"/>
        <v>0</v>
      </c>
      <c r="I11">
        <f t="shared" si="2"/>
        <v>0</v>
      </c>
      <c r="J11">
        <f t="shared" si="3"/>
        <v>0</v>
      </c>
    </row>
    <row r="12" spans="1:10" x14ac:dyDescent="0.25">
      <c r="A12" s="8">
        <v>36452</v>
      </c>
      <c r="B12">
        <v>0</v>
      </c>
      <c r="C12">
        <v>0</v>
      </c>
      <c r="D12">
        <v>0</v>
      </c>
      <c r="E12">
        <v>0</v>
      </c>
      <c r="F12" s="12">
        <v>58.25</v>
      </c>
      <c r="G12">
        <f t="shared" si="4"/>
        <v>0</v>
      </c>
      <c r="H12">
        <f t="shared" si="1"/>
        <v>0</v>
      </c>
      <c r="I12">
        <f t="shared" si="2"/>
        <v>0</v>
      </c>
      <c r="J12">
        <f t="shared" si="3"/>
        <v>0</v>
      </c>
    </row>
    <row r="13" spans="1:10" x14ac:dyDescent="0.25">
      <c r="A13" s="8">
        <v>36453</v>
      </c>
      <c r="B13">
        <v>0</v>
      </c>
      <c r="C13">
        <v>0</v>
      </c>
      <c r="D13">
        <v>0</v>
      </c>
      <c r="E13">
        <v>0</v>
      </c>
      <c r="F13" s="12">
        <v>58.25</v>
      </c>
      <c r="G13">
        <f t="shared" si="4"/>
        <v>0</v>
      </c>
      <c r="H13">
        <f t="shared" si="1"/>
        <v>0</v>
      </c>
      <c r="I13">
        <f t="shared" si="2"/>
        <v>0</v>
      </c>
      <c r="J13">
        <f t="shared" si="3"/>
        <v>0</v>
      </c>
    </row>
    <row r="14" spans="1:10" x14ac:dyDescent="0.25">
      <c r="A14" s="8">
        <v>36454</v>
      </c>
      <c r="B14">
        <v>0</v>
      </c>
      <c r="C14">
        <v>0</v>
      </c>
      <c r="D14">
        <v>0</v>
      </c>
      <c r="E14">
        <v>0</v>
      </c>
      <c r="F14" s="12">
        <v>58.25</v>
      </c>
      <c r="G14">
        <f t="shared" si="4"/>
        <v>0</v>
      </c>
      <c r="H14">
        <f t="shared" si="1"/>
        <v>0</v>
      </c>
      <c r="I14">
        <f t="shared" si="2"/>
        <v>0</v>
      </c>
      <c r="J14">
        <f t="shared" si="3"/>
        <v>0</v>
      </c>
    </row>
    <row r="15" spans="1:10" x14ac:dyDescent="0.25">
      <c r="A15" s="8">
        <v>36455</v>
      </c>
      <c r="B15">
        <v>0</v>
      </c>
      <c r="C15">
        <v>0</v>
      </c>
      <c r="D15">
        <v>0</v>
      </c>
      <c r="E15">
        <v>0</v>
      </c>
      <c r="F15" s="12">
        <v>58.25</v>
      </c>
      <c r="G15">
        <f t="shared" si="4"/>
        <v>0</v>
      </c>
      <c r="H15">
        <f t="shared" si="1"/>
        <v>0</v>
      </c>
      <c r="I15">
        <f t="shared" si="2"/>
        <v>0</v>
      </c>
      <c r="J15">
        <f t="shared" si="3"/>
        <v>0</v>
      </c>
    </row>
    <row r="16" spans="1:10" x14ac:dyDescent="0.25">
      <c r="A16" s="8">
        <v>36458</v>
      </c>
      <c r="B16">
        <v>0</v>
      </c>
      <c r="C16">
        <v>0</v>
      </c>
      <c r="D16">
        <v>0</v>
      </c>
      <c r="E16">
        <v>0</v>
      </c>
      <c r="F16" s="12">
        <v>58.25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</row>
    <row r="17" spans="1:10" x14ac:dyDescent="0.25">
      <c r="A17" s="8">
        <v>36459</v>
      </c>
      <c r="B17">
        <v>0</v>
      </c>
      <c r="C17">
        <v>0</v>
      </c>
      <c r="D17">
        <v>0</v>
      </c>
      <c r="E17">
        <v>0</v>
      </c>
      <c r="F17" s="12">
        <v>58.25</v>
      </c>
      <c r="G17">
        <f t="shared" si="0"/>
        <v>0</v>
      </c>
      <c r="H17">
        <f t="shared" si="1"/>
        <v>0</v>
      </c>
      <c r="I17">
        <f t="shared" si="2"/>
        <v>0</v>
      </c>
      <c r="J17">
        <f t="shared" si="3"/>
        <v>0</v>
      </c>
    </row>
    <row r="18" spans="1:10" x14ac:dyDescent="0.25">
      <c r="A18" s="8">
        <v>36460</v>
      </c>
      <c r="B18">
        <v>0</v>
      </c>
      <c r="C18">
        <v>0</v>
      </c>
      <c r="D18">
        <v>0</v>
      </c>
      <c r="E18">
        <v>0</v>
      </c>
      <c r="F18" s="12">
        <v>58.25</v>
      </c>
      <c r="G18">
        <f t="shared" si="0"/>
        <v>0</v>
      </c>
      <c r="H18">
        <f t="shared" si="1"/>
        <v>0</v>
      </c>
      <c r="I18">
        <f t="shared" si="2"/>
        <v>0</v>
      </c>
      <c r="J18">
        <f t="shared" si="3"/>
        <v>0</v>
      </c>
    </row>
    <row r="19" spans="1:10" x14ac:dyDescent="0.25">
      <c r="A19" s="8">
        <v>36461</v>
      </c>
      <c r="B19">
        <v>0</v>
      </c>
      <c r="C19">
        <v>0</v>
      </c>
      <c r="D19">
        <v>0</v>
      </c>
      <c r="E19">
        <v>0</v>
      </c>
      <c r="F19" s="12">
        <v>58.25</v>
      </c>
      <c r="G19">
        <f t="shared" si="0"/>
        <v>0</v>
      </c>
      <c r="H19">
        <f t="shared" si="1"/>
        <v>0</v>
      </c>
      <c r="I19">
        <f t="shared" si="2"/>
        <v>0</v>
      </c>
      <c r="J19">
        <f t="shared" si="3"/>
        <v>0</v>
      </c>
    </row>
    <row r="20" spans="1:10" x14ac:dyDescent="0.25">
      <c r="A20" s="8">
        <v>36462</v>
      </c>
      <c r="B20">
        <v>0</v>
      </c>
      <c r="C20">
        <v>0</v>
      </c>
      <c r="D20">
        <v>0</v>
      </c>
      <c r="E20">
        <v>0</v>
      </c>
      <c r="F20" s="12">
        <v>58.25</v>
      </c>
      <c r="G20">
        <f t="shared" si="0"/>
        <v>0</v>
      </c>
      <c r="H20">
        <f t="shared" si="1"/>
        <v>0</v>
      </c>
      <c r="I20">
        <f t="shared" si="2"/>
        <v>0</v>
      </c>
      <c r="J20">
        <f t="shared" si="3"/>
        <v>0</v>
      </c>
    </row>
    <row r="21" spans="1:10" x14ac:dyDescent="0.25">
      <c r="A21" s="8">
        <v>36465</v>
      </c>
      <c r="B21">
        <v>0</v>
      </c>
      <c r="C21">
        <v>0</v>
      </c>
      <c r="D21">
        <v>0</v>
      </c>
      <c r="E21">
        <v>0</v>
      </c>
      <c r="F21" s="12">
        <v>58.25</v>
      </c>
      <c r="G21">
        <f t="shared" si="0"/>
        <v>0</v>
      </c>
      <c r="H21">
        <f t="shared" si="1"/>
        <v>0</v>
      </c>
      <c r="I21">
        <f t="shared" si="2"/>
        <v>0</v>
      </c>
      <c r="J21">
        <f t="shared" si="3"/>
        <v>0</v>
      </c>
    </row>
    <row r="22" spans="1:10" x14ac:dyDescent="0.25">
      <c r="A22" s="8">
        <v>36466</v>
      </c>
      <c r="B22">
        <v>0</v>
      </c>
      <c r="C22">
        <v>0</v>
      </c>
      <c r="D22">
        <v>0</v>
      </c>
      <c r="E22">
        <v>0</v>
      </c>
      <c r="F22" s="12">
        <v>58.25</v>
      </c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0</v>
      </c>
    </row>
    <row r="23" spans="1:10" x14ac:dyDescent="0.25">
      <c r="A23" s="8">
        <v>36467</v>
      </c>
      <c r="B23">
        <v>0</v>
      </c>
      <c r="C23">
        <v>0</v>
      </c>
      <c r="D23">
        <v>0</v>
      </c>
      <c r="E23">
        <v>0</v>
      </c>
      <c r="F23" s="12">
        <v>58.25</v>
      </c>
      <c r="G23">
        <f t="shared" si="0"/>
        <v>0</v>
      </c>
      <c r="H23">
        <f t="shared" si="1"/>
        <v>0</v>
      </c>
      <c r="I23">
        <f t="shared" si="2"/>
        <v>0</v>
      </c>
      <c r="J23">
        <f t="shared" si="3"/>
        <v>0</v>
      </c>
    </row>
    <row r="24" spans="1:10" x14ac:dyDescent="0.25">
      <c r="A24" s="8">
        <v>36468</v>
      </c>
      <c r="B24">
        <v>0</v>
      </c>
      <c r="C24">
        <v>0</v>
      </c>
      <c r="D24">
        <v>0</v>
      </c>
      <c r="E24">
        <v>0</v>
      </c>
      <c r="F24" s="12">
        <v>58.25</v>
      </c>
      <c r="G24">
        <f t="shared" si="0"/>
        <v>0</v>
      </c>
      <c r="H24">
        <f t="shared" si="1"/>
        <v>0</v>
      </c>
      <c r="I24">
        <f t="shared" si="2"/>
        <v>0</v>
      </c>
      <c r="J24">
        <f t="shared" si="3"/>
        <v>0</v>
      </c>
    </row>
    <row r="25" spans="1:10" x14ac:dyDescent="0.25">
      <c r="A25" s="8">
        <v>36469</v>
      </c>
      <c r="B25">
        <v>0</v>
      </c>
      <c r="C25">
        <v>0</v>
      </c>
      <c r="D25">
        <v>0</v>
      </c>
      <c r="E25">
        <v>0</v>
      </c>
      <c r="F25" s="12">
        <v>58.25</v>
      </c>
      <c r="G25">
        <f t="shared" si="0"/>
        <v>0</v>
      </c>
      <c r="H25">
        <f t="shared" si="1"/>
        <v>0</v>
      </c>
      <c r="I25">
        <f t="shared" si="2"/>
        <v>0</v>
      </c>
      <c r="J25">
        <f t="shared" si="3"/>
        <v>0</v>
      </c>
    </row>
    <row r="26" spans="1:10" x14ac:dyDescent="0.25">
      <c r="A26" s="8">
        <v>36472</v>
      </c>
      <c r="B26">
        <v>0</v>
      </c>
      <c r="C26">
        <v>0</v>
      </c>
      <c r="D26">
        <v>0</v>
      </c>
      <c r="E26">
        <v>0</v>
      </c>
      <c r="F26" s="12">
        <v>58.25</v>
      </c>
      <c r="G26">
        <f t="shared" si="0"/>
        <v>0</v>
      </c>
      <c r="H26">
        <f t="shared" si="1"/>
        <v>0</v>
      </c>
      <c r="I26">
        <f t="shared" si="2"/>
        <v>0</v>
      </c>
      <c r="J26">
        <f t="shared" si="3"/>
        <v>0</v>
      </c>
    </row>
    <row r="27" spans="1:10" x14ac:dyDescent="0.25">
      <c r="A27" s="8">
        <v>36473</v>
      </c>
      <c r="B27">
        <v>0</v>
      </c>
      <c r="C27">
        <v>0</v>
      </c>
      <c r="D27">
        <v>0</v>
      </c>
      <c r="E27">
        <v>0</v>
      </c>
      <c r="F27" s="12">
        <v>58.25</v>
      </c>
      <c r="G27">
        <f t="shared" si="0"/>
        <v>0</v>
      </c>
      <c r="H27">
        <f t="shared" si="1"/>
        <v>0</v>
      </c>
      <c r="I27">
        <f t="shared" si="2"/>
        <v>0</v>
      </c>
      <c r="J27">
        <f t="shared" si="3"/>
        <v>0</v>
      </c>
    </row>
    <row r="28" spans="1:10" x14ac:dyDescent="0.25">
      <c r="A28" s="8">
        <v>36474</v>
      </c>
      <c r="B28">
        <v>0</v>
      </c>
      <c r="C28">
        <v>0</v>
      </c>
      <c r="D28">
        <v>0</v>
      </c>
      <c r="E28">
        <v>0</v>
      </c>
      <c r="F28" s="12">
        <v>58.25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</v>
      </c>
    </row>
    <row r="29" spans="1:10" x14ac:dyDescent="0.25">
      <c r="A29" s="8">
        <v>36476</v>
      </c>
      <c r="B29">
        <v>0</v>
      </c>
      <c r="C29">
        <v>0</v>
      </c>
      <c r="D29">
        <v>0</v>
      </c>
      <c r="E29">
        <v>0</v>
      </c>
      <c r="F29" s="12">
        <v>58.25</v>
      </c>
      <c r="G29">
        <f t="shared" si="0"/>
        <v>0</v>
      </c>
      <c r="H29">
        <f t="shared" si="1"/>
        <v>0</v>
      </c>
      <c r="I29">
        <f t="shared" si="2"/>
        <v>0</v>
      </c>
      <c r="J29">
        <f t="shared" si="3"/>
        <v>0</v>
      </c>
    </row>
    <row r="30" spans="1:10" x14ac:dyDescent="0.25">
      <c r="A30" s="8">
        <v>36479</v>
      </c>
      <c r="B30">
        <v>0</v>
      </c>
      <c r="C30">
        <v>0</v>
      </c>
      <c r="D30">
        <v>0</v>
      </c>
      <c r="E30">
        <v>0</v>
      </c>
      <c r="F30" s="12">
        <v>58.25</v>
      </c>
      <c r="G30">
        <f t="shared" si="0"/>
        <v>0</v>
      </c>
      <c r="H30">
        <f t="shared" si="1"/>
        <v>0</v>
      </c>
      <c r="I30">
        <f t="shared" si="2"/>
        <v>0</v>
      </c>
      <c r="J30">
        <f t="shared" si="3"/>
        <v>0</v>
      </c>
    </row>
    <row r="31" spans="1:10" x14ac:dyDescent="0.25">
      <c r="A31" s="8">
        <v>36480</v>
      </c>
      <c r="B31">
        <v>0</v>
      </c>
      <c r="C31">
        <v>0</v>
      </c>
      <c r="D31">
        <v>0</v>
      </c>
      <c r="E31">
        <v>0</v>
      </c>
      <c r="F31" s="12">
        <v>58.25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</row>
    <row r="32" spans="1:10" x14ac:dyDescent="0.25">
      <c r="A32" s="8">
        <v>36481</v>
      </c>
      <c r="B32">
        <v>0</v>
      </c>
      <c r="C32">
        <v>0</v>
      </c>
      <c r="D32">
        <v>0</v>
      </c>
      <c r="E32">
        <v>0</v>
      </c>
      <c r="F32" s="12">
        <v>58.25</v>
      </c>
      <c r="G32">
        <f t="shared" si="0"/>
        <v>0</v>
      </c>
      <c r="H32">
        <f t="shared" si="1"/>
        <v>0</v>
      </c>
      <c r="I32">
        <f t="shared" si="2"/>
        <v>0</v>
      </c>
      <c r="J32">
        <f t="shared" si="3"/>
        <v>0</v>
      </c>
    </row>
    <row r="33" spans="1:10" x14ac:dyDescent="0.25">
      <c r="A33" s="8">
        <v>36482</v>
      </c>
      <c r="B33">
        <v>0</v>
      </c>
      <c r="C33">
        <v>0</v>
      </c>
      <c r="D33">
        <v>0</v>
      </c>
      <c r="E33">
        <v>0</v>
      </c>
      <c r="F33" s="12">
        <v>58.25</v>
      </c>
      <c r="G33">
        <f t="shared" si="0"/>
        <v>0</v>
      </c>
      <c r="H33">
        <f t="shared" si="1"/>
        <v>0</v>
      </c>
      <c r="I33">
        <f t="shared" si="2"/>
        <v>0</v>
      </c>
      <c r="J33">
        <f t="shared" si="3"/>
        <v>0</v>
      </c>
    </row>
    <row r="34" spans="1:10" x14ac:dyDescent="0.25">
      <c r="A34" s="8">
        <v>36483</v>
      </c>
      <c r="B34">
        <v>0</v>
      </c>
      <c r="C34">
        <v>0</v>
      </c>
      <c r="D34">
        <v>0</v>
      </c>
      <c r="E34">
        <v>0</v>
      </c>
      <c r="F34" s="12">
        <v>58.25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</row>
    <row r="35" spans="1:10" x14ac:dyDescent="0.25">
      <c r="A35" s="8">
        <v>36486</v>
      </c>
      <c r="B35">
        <v>0</v>
      </c>
      <c r="C35">
        <v>0</v>
      </c>
      <c r="D35">
        <v>0</v>
      </c>
      <c r="E35">
        <v>0</v>
      </c>
      <c r="F35" s="12">
        <v>58.25</v>
      </c>
      <c r="G35">
        <f t="shared" si="0"/>
        <v>0</v>
      </c>
      <c r="H35">
        <f t="shared" si="1"/>
        <v>0</v>
      </c>
      <c r="I35">
        <f t="shared" si="2"/>
        <v>0</v>
      </c>
      <c r="J35">
        <f t="shared" si="3"/>
        <v>0</v>
      </c>
    </row>
    <row r="36" spans="1:10" x14ac:dyDescent="0.25">
      <c r="A36" s="8">
        <v>36487</v>
      </c>
      <c r="B36">
        <v>0</v>
      </c>
      <c r="C36">
        <v>0</v>
      </c>
      <c r="D36">
        <v>0</v>
      </c>
      <c r="E36">
        <v>0</v>
      </c>
      <c r="F36" s="12">
        <v>58.25</v>
      </c>
      <c r="G36">
        <f t="shared" si="0"/>
        <v>0</v>
      </c>
      <c r="H36">
        <f t="shared" si="1"/>
        <v>0</v>
      </c>
      <c r="I36">
        <f t="shared" si="2"/>
        <v>0</v>
      </c>
      <c r="J36">
        <f t="shared" si="3"/>
        <v>0</v>
      </c>
    </row>
    <row r="37" spans="1:10" x14ac:dyDescent="0.25">
      <c r="A37" s="8">
        <v>36488</v>
      </c>
      <c r="B37">
        <v>0</v>
      </c>
      <c r="C37">
        <v>0</v>
      </c>
      <c r="D37">
        <v>0</v>
      </c>
      <c r="E37">
        <v>0</v>
      </c>
      <c r="F37" s="12">
        <v>58.25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</row>
    <row r="38" spans="1:10" x14ac:dyDescent="0.25">
      <c r="A38" s="8">
        <v>36490</v>
      </c>
      <c r="B38">
        <v>0</v>
      </c>
      <c r="C38">
        <v>0</v>
      </c>
      <c r="D38">
        <v>0</v>
      </c>
      <c r="E38">
        <v>0</v>
      </c>
      <c r="F38" s="12">
        <v>58.25</v>
      </c>
      <c r="G38">
        <f t="shared" si="0"/>
        <v>0</v>
      </c>
      <c r="H38">
        <f t="shared" ref="H38:H69" si="5">SUM(E38+B38)+H37</f>
        <v>0</v>
      </c>
      <c r="I38">
        <f t="shared" si="2"/>
        <v>0</v>
      </c>
      <c r="J38">
        <f t="shared" si="3"/>
        <v>0</v>
      </c>
    </row>
    <row r="39" spans="1:10" x14ac:dyDescent="0.25">
      <c r="A39" s="8">
        <v>36493</v>
      </c>
      <c r="B39">
        <v>0</v>
      </c>
      <c r="C39">
        <v>0</v>
      </c>
      <c r="D39">
        <v>0</v>
      </c>
      <c r="E39">
        <v>0</v>
      </c>
      <c r="F39" s="12">
        <v>58.25</v>
      </c>
      <c r="G39">
        <f t="shared" si="0"/>
        <v>0</v>
      </c>
      <c r="H39">
        <f t="shared" si="5"/>
        <v>0</v>
      </c>
      <c r="I39">
        <f t="shared" si="2"/>
        <v>0</v>
      </c>
      <c r="J39">
        <f t="shared" si="3"/>
        <v>0</v>
      </c>
    </row>
    <row r="40" spans="1:10" x14ac:dyDescent="0.25">
      <c r="A40" s="8">
        <v>36494</v>
      </c>
      <c r="B40">
        <v>0</v>
      </c>
      <c r="C40">
        <v>0</v>
      </c>
      <c r="D40">
        <v>0</v>
      </c>
      <c r="E40">
        <v>0</v>
      </c>
      <c r="F40" s="12">
        <v>58.25</v>
      </c>
      <c r="G40">
        <f t="shared" si="0"/>
        <v>0</v>
      </c>
      <c r="H40">
        <f t="shared" si="5"/>
        <v>0</v>
      </c>
      <c r="I40">
        <f t="shared" si="2"/>
        <v>0</v>
      </c>
      <c r="J40">
        <f t="shared" si="3"/>
        <v>0</v>
      </c>
    </row>
    <row r="41" spans="1:10" x14ac:dyDescent="0.25">
      <c r="A41" s="8">
        <v>36495</v>
      </c>
      <c r="B41">
        <v>0</v>
      </c>
      <c r="C41">
        <v>0</v>
      </c>
      <c r="D41">
        <v>0</v>
      </c>
      <c r="E41">
        <v>0</v>
      </c>
      <c r="F41" s="12">
        <v>58.25</v>
      </c>
      <c r="G41">
        <f t="shared" si="0"/>
        <v>0</v>
      </c>
      <c r="H41">
        <f t="shared" si="5"/>
        <v>0</v>
      </c>
      <c r="I41">
        <f t="shared" si="2"/>
        <v>0</v>
      </c>
      <c r="J41">
        <f t="shared" si="3"/>
        <v>0</v>
      </c>
    </row>
    <row r="42" spans="1:10" x14ac:dyDescent="0.25">
      <c r="A42" s="8">
        <v>36496</v>
      </c>
      <c r="B42">
        <v>0</v>
      </c>
      <c r="C42">
        <v>0</v>
      </c>
      <c r="D42">
        <v>0</v>
      </c>
      <c r="E42">
        <v>0</v>
      </c>
      <c r="F42" s="12">
        <v>58.25</v>
      </c>
      <c r="G42">
        <f t="shared" si="0"/>
        <v>0</v>
      </c>
      <c r="H42">
        <f t="shared" si="5"/>
        <v>0</v>
      </c>
      <c r="I42">
        <f t="shared" si="2"/>
        <v>0</v>
      </c>
      <c r="J42">
        <f t="shared" si="3"/>
        <v>0</v>
      </c>
    </row>
    <row r="43" spans="1:10" x14ac:dyDescent="0.25">
      <c r="A43" s="8">
        <v>36497</v>
      </c>
      <c r="B43">
        <v>0</v>
      </c>
      <c r="C43">
        <v>0</v>
      </c>
      <c r="D43">
        <v>0</v>
      </c>
      <c r="E43">
        <v>0</v>
      </c>
      <c r="F43" s="12">
        <v>58.25</v>
      </c>
      <c r="G43">
        <f t="shared" si="0"/>
        <v>0</v>
      </c>
      <c r="H43">
        <f t="shared" si="5"/>
        <v>0</v>
      </c>
      <c r="I43">
        <f t="shared" si="2"/>
        <v>0</v>
      </c>
      <c r="J43">
        <f t="shared" si="3"/>
        <v>0</v>
      </c>
    </row>
    <row r="44" spans="1:10" x14ac:dyDescent="0.25">
      <c r="A44" s="8">
        <v>36500</v>
      </c>
      <c r="B44">
        <v>0</v>
      </c>
      <c r="C44">
        <v>0</v>
      </c>
      <c r="D44">
        <v>0</v>
      </c>
      <c r="E44">
        <v>0</v>
      </c>
      <c r="F44" s="12">
        <v>58.25</v>
      </c>
      <c r="G44">
        <f t="shared" si="0"/>
        <v>0</v>
      </c>
      <c r="H44">
        <f t="shared" si="5"/>
        <v>0</v>
      </c>
      <c r="I44">
        <f t="shared" si="2"/>
        <v>0</v>
      </c>
      <c r="J44">
        <f t="shared" si="3"/>
        <v>0</v>
      </c>
    </row>
    <row r="45" spans="1:10" x14ac:dyDescent="0.25">
      <c r="A45" s="8">
        <v>36501</v>
      </c>
      <c r="B45">
        <v>0</v>
      </c>
      <c r="C45">
        <v>0</v>
      </c>
      <c r="D45">
        <v>0</v>
      </c>
      <c r="E45">
        <v>0</v>
      </c>
      <c r="F45" s="12">
        <v>58.25</v>
      </c>
      <c r="G45">
        <f t="shared" si="0"/>
        <v>0</v>
      </c>
      <c r="H45">
        <f t="shared" si="5"/>
        <v>0</v>
      </c>
      <c r="I45">
        <f t="shared" si="2"/>
        <v>0</v>
      </c>
      <c r="J45">
        <f t="shared" si="3"/>
        <v>0</v>
      </c>
    </row>
    <row r="46" spans="1:10" x14ac:dyDescent="0.25">
      <c r="A46" s="8">
        <v>36502</v>
      </c>
      <c r="B46">
        <v>0</v>
      </c>
      <c r="C46">
        <v>0</v>
      </c>
      <c r="D46">
        <v>0</v>
      </c>
      <c r="E46">
        <v>0</v>
      </c>
      <c r="F46" s="12">
        <v>58.25</v>
      </c>
      <c r="G46">
        <f t="shared" si="0"/>
        <v>0</v>
      </c>
      <c r="H46">
        <f t="shared" si="5"/>
        <v>0</v>
      </c>
      <c r="I46">
        <f t="shared" si="2"/>
        <v>0</v>
      </c>
      <c r="J46">
        <f t="shared" si="3"/>
        <v>0</v>
      </c>
    </row>
    <row r="47" spans="1:10" x14ac:dyDescent="0.25">
      <c r="A47" s="8">
        <v>36503</v>
      </c>
      <c r="B47">
        <v>0</v>
      </c>
      <c r="C47">
        <v>0</v>
      </c>
      <c r="D47">
        <v>0</v>
      </c>
      <c r="E47">
        <v>0</v>
      </c>
      <c r="F47" s="12">
        <v>58.25</v>
      </c>
      <c r="G47">
        <f t="shared" si="0"/>
        <v>0</v>
      </c>
      <c r="H47">
        <f t="shared" si="5"/>
        <v>0</v>
      </c>
      <c r="I47">
        <f t="shared" si="2"/>
        <v>0</v>
      </c>
      <c r="J47">
        <f t="shared" si="3"/>
        <v>0</v>
      </c>
    </row>
    <row r="48" spans="1:10" x14ac:dyDescent="0.25">
      <c r="A48" s="8">
        <v>36504</v>
      </c>
      <c r="B48">
        <v>0</v>
      </c>
      <c r="C48">
        <v>0</v>
      </c>
      <c r="D48">
        <v>0</v>
      </c>
      <c r="E48">
        <v>0</v>
      </c>
      <c r="F48" s="12">
        <v>58.25</v>
      </c>
      <c r="G48">
        <f t="shared" si="0"/>
        <v>0</v>
      </c>
      <c r="H48">
        <f t="shared" si="5"/>
        <v>0</v>
      </c>
      <c r="I48">
        <f t="shared" si="2"/>
        <v>0</v>
      </c>
      <c r="J48">
        <f t="shared" si="3"/>
        <v>0</v>
      </c>
    </row>
    <row r="49" spans="1:10" x14ac:dyDescent="0.25">
      <c r="A49" s="8">
        <v>36507</v>
      </c>
      <c r="B49">
        <v>0</v>
      </c>
      <c r="C49">
        <v>0</v>
      </c>
      <c r="D49">
        <v>0</v>
      </c>
      <c r="E49">
        <v>0</v>
      </c>
      <c r="F49" s="12">
        <v>58.25</v>
      </c>
      <c r="G49">
        <f t="shared" si="0"/>
        <v>0</v>
      </c>
      <c r="H49">
        <f t="shared" si="5"/>
        <v>0</v>
      </c>
      <c r="I49">
        <f t="shared" si="2"/>
        <v>0</v>
      </c>
      <c r="J49">
        <f t="shared" si="3"/>
        <v>0</v>
      </c>
    </row>
    <row r="50" spans="1:10" x14ac:dyDescent="0.25">
      <c r="A50" s="8">
        <v>36508</v>
      </c>
      <c r="B50">
        <v>0</v>
      </c>
      <c r="C50">
        <v>0</v>
      </c>
      <c r="D50">
        <v>0</v>
      </c>
      <c r="E50">
        <v>0</v>
      </c>
      <c r="F50" s="12">
        <v>58.25</v>
      </c>
      <c r="G50">
        <f t="shared" si="0"/>
        <v>0</v>
      </c>
      <c r="H50">
        <f t="shared" si="5"/>
        <v>0</v>
      </c>
      <c r="I50">
        <f t="shared" si="2"/>
        <v>0</v>
      </c>
      <c r="J50">
        <f t="shared" si="3"/>
        <v>0</v>
      </c>
    </row>
    <row r="51" spans="1:10" x14ac:dyDescent="0.25">
      <c r="A51" s="8">
        <v>36509</v>
      </c>
      <c r="B51">
        <v>0</v>
      </c>
      <c r="C51">
        <v>0</v>
      </c>
      <c r="D51">
        <v>0</v>
      </c>
      <c r="E51">
        <v>0</v>
      </c>
      <c r="F51" s="12">
        <v>58.25</v>
      </c>
      <c r="G51">
        <f t="shared" si="0"/>
        <v>0</v>
      </c>
      <c r="H51">
        <f t="shared" si="5"/>
        <v>0</v>
      </c>
      <c r="I51">
        <f t="shared" si="2"/>
        <v>0</v>
      </c>
      <c r="J51">
        <f t="shared" si="3"/>
        <v>0</v>
      </c>
    </row>
    <row r="52" spans="1:10" x14ac:dyDescent="0.25">
      <c r="A52" s="8">
        <v>36510</v>
      </c>
      <c r="B52">
        <v>0</v>
      </c>
      <c r="C52">
        <v>0</v>
      </c>
      <c r="D52">
        <v>0</v>
      </c>
      <c r="E52">
        <v>0</v>
      </c>
      <c r="F52" s="12">
        <v>58.25</v>
      </c>
      <c r="G52">
        <f t="shared" si="0"/>
        <v>0</v>
      </c>
      <c r="H52">
        <f t="shared" si="5"/>
        <v>0</v>
      </c>
      <c r="I52">
        <f t="shared" si="2"/>
        <v>0</v>
      </c>
      <c r="J52">
        <f t="shared" si="3"/>
        <v>0</v>
      </c>
    </row>
    <row r="53" spans="1:10" x14ac:dyDescent="0.25">
      <c r="A53" s="8">
        <v>36511</v>
      </c>
      <c r="B53">
        <v>0</v>
      </c>
      <c r="C53">
        <v>0</v>
      </c>
      <c r="D53">
        <v>0</v>
      </c>
      <c r="E53">
        <v>0</v>
      </c>
      <c r="F53" s="12">
        <v>58.25</v>
      </c>
      <c r="G53">
        <f t="shared" si="0"/>
        <v>0</v>
      </c>
      <c r="H53">
        <f t="shared" si="5"/>
        <v>0</v>
      </c>
      <c r="I53">
        <f t="shared" si="2"/>
        <v>0</v>
      </c>
      <c r="J53">
        <f t="shared" si="3"/>
        <v>0</v>
      </c>
    </row>
    <row r="54" spans="1:10" x14ac:dyDescent="0.25">
      <c r="A54" s="8">
        <v>36514</v>
      </c>
      <c r="B54">
        <v>0</v>
      </c>
      <c r="C54">
        <v>0</v>
      </c>
      <c r="D54">
        <v>0</v>
      </c>
      <c r="E54">
        <v>0</v>
      </c>
      <c r="F54" s="12">
        <v>58.25</v>
      </c>
      <c r="G54">
        <f t="shared" si="0"/>
        <v>0</v>
      </c>
      <c r="H54">
        <f t="shared" si="5"/>
        <v>0</v>
      </c>
      <c r="I54">
        <f t="shared" si="2"/>
        <v>0</v>
      </c>
      <c r="J54">
        <f t="shared" si="3"/>
        <v>0</v>
      </c>
    </row>
    <row r="55" spans="1:10" x14ac:dyDescent="0.25">
      <c r="A55" s="8">
        <v>36515</v>
      </c>
      <c r="B55">
        <v>0</v>
      </c>
      <c r="C55">
        <v>0</v>
      </c>
      <c r="D55">
        <v>0</v>
      </c>
      <c r="E55">
        <v>0</v>
      </c>
      <c r="F55" s="12">
        <v>58.25</v>
      </c>
      <c r="G55">
        <f t="shared" si="0"/>
        <v>0</v>
      </c>
      <c r="H55">
        <f t="shared" si="5"/>
        <v>0</v>
      </c>
      <c r="I55">
        <f t="shared" si="2"/>
        <v>0</v>
      </c>
      <c r="J55">
        <f t="shared" si="3"/>
        <v>0</v>
      </c>
    </row>
    <row r="56" spans="1:10" x14ac:dyDescent="0.25">
      <c r="A56" s="8">
        <v>36516</v>
      </c>
      <c r="B56">
        <v>0</v>
      </c>
      <c r="C56">
        <v>0</v>
      </c>
      <c r="D56">
        <v>0</v>
      </c>
      <c r="E56">
        <v>0</v>
      </c>
      <c r="F56" s="12">
        <v>58.25</v>
      </c>
      <c r="G56">
        <f t="shared" si="0"/>
        <v>0</v>
      </c>
      <c r="H56">
        <f t="shared" si="5"/>
        <v>0</v>
      </c>
      <c r="I56">
        <f t="shared" si="2"/>
        <v>0</v>
      </c>
      <c r="J56">
        <f t="shared" si="3"/>
        <v>0</v>
      </c>
    </row>
    <row r="57" spans="1:10" x14ac:dyDescent="0.25">
      <c r="A57" s="8">
        <v>36517</v>
      </c>
      <c r="B57">
        <v>0</v>
      </c>
      <c r="C57">
        <v>0</v>
      </c>
      <c r="D57">
        <v>0</v>
      </c>
      <c r="E57">
        <v>0</v>
      </c>
      <c r="F57" s="12">
        <v>58.25</v>
      </c>
      <c r="G57">
        <f t="shared" si="0"/>
        <v>0</v>
      </c>
      <c r="H57">
        <f t="shared" si="5"/>
        <v>0</v>
      </c>
      <c r="I57">
        <f t="shared" si="2"/>
        <v>0</v>
      </c>
      <c r="J57">
        <f t="shared" si="3"/>
        <v>0</v>
      </c>
    </row>
    <row r="58" spans="1:10" x14ac:dyDescent="0.25">
      <c r="A58" s="8">
        <v>36521</v>
      </c>
      <c r="B58">
        <v>0</v>
      </c>
      <c r="C58">
        <v>0</v>
      </c>
      <c r="D58">
        <v>0</v>
      </c>
      <c r="E58">
        <v>0</v>
      </c>
      <c r="F58" s="12">
        <v>58.25</v>
      </c>
      <c r="G58">
        <f t="shared" si="0"/>
        <v>0</v>
      </c>
      <c r="H58">
        <f t="shared" si="5"/>
        <v>0</v>
      </c>
      <c r="I58">
        <f t="shared" si="2"/>
        <v>0</v>
      </c>
      <c r="J58">
        <f t="shared" si="3"/>
        <v>0</v>
      </c>
    </row>
    <row r="59" spans="1:10" x14ac:dyDescent="0.25">
      <c r="A59" s="8">
        <v>36522</v>
      </c>
      <c r="B59">
        <v>0</v>
      </c>
      <c r="C59">
        <v>0</v>
      </c>
      <c r="D59">
        <v>0</v>
      </c>
      <c r="E59">
        <v>0</v>
      </c>
      <c r="F59" s="12">
        <v>58.25</v>
      </c>
      <c r="G59">
        <f t="shared" si="0"/>
        <v>0</v>
      </c>
      <c r="H59">
        <f t="shared" si="5"/>
        <v>0</v>
      </c>
      <c r="I59">
        <f t="shared" si="2"/>
        <v>0</v>
      </c>
      <c r="J59">
        <f t="shared" si="3"/>
        <v>0</v>
      </c>
    </row>
    <row r="60" spans="1:10" x14ac:dyDescent="0.25">
      <c r="A60" s="8">
        <v>36523</v>
      </c>
      <c r="B60">
        <v>0</v>
      </c>
      <c r="C60">
        <v>0</v>
      </c>
      <c r="D60">
        <v>0</v>
      </c>
      <c r="E60">
        <v>0</v>
      </c>
      <c r="F60" s="12">
        <v>58.25</v>
      </c>
      <c r="G60">
        <f t="shared" si="0"/>
        <v>0</v>
      </c>
      <c r="H60">
        <f t="shared" si="5"/>
        <v>0</v>
      </c>
      <c r="I60">
        <f t="shared" si="2"/>
        <v>0</v>
      </c>
      <c r="J60">
        <f t="shared" si="3"/>
        <v>0</v>
      </c>
    </row>
    <row r="61" spans="1:10" x14ac:dyDescent="0.25">
      <c r="A61" s="8">
        <v>36524</v>
      </c>
      <c r="B61">
        <v>0</v>
      </c>
      <c r="C61">
        <v>0</v>
      </c>
      <c r="D61">
        <v>0</v>
      </c>
      <c r="E61">
        <v>0</v>
      </c>
      <c r="F61" s="12">
        <v>58.25</v>
      </c>
      <c r="G61">
        <f t="shared" si="0"/>
        <v>0</v>
      </c>
      <c r="H61">
        <f t="shared" si="5"/>
        <v>0</v>
      </c>
      <c r="I61">
        <f t="shared" si="2"/>
        <v>0</v>
      </c>
      <c r="J61">
        <f t="shared" si="3"/>
        <v>0</v>
      </c>
    </row>
    <row r="62" spans="1:10" x14ac:dyDescent="0.25">
      <c r="A62" s="8">
        <v>36525</v>
      </c>
      <c r="B62">
        <v>0</v>
      </c>
      <c r="C62">
        <v>0</v>
      </c>
      <c r="D62">
        <v>0</v>
      </c>
      <c r="E62">
        <v>0</v>
      </c>
      <c r="F62" s="12">
        <v>58.25</v>
      </c>
      <c r="G62">
        <f t="shared" si="0"/>
        <v>0</v>
      </c>
      <c r="H62">
        <f t="shared" si="5"/>
        <v>0</v>
      </c>
      <c r="I62">
        <f t="shared" si="2"/>
        <v>0</v>
      </c>
      <c r="J62">
        <f t="shared" si="3"/>
        <v>0</v>
      </c>
    </row>
    <row r="63" spans="1:10" x14ac:dyDescent="0.25">
      <c r="A63" s="8">
        <v>36528</v>
      </c>
      <c r="B63">
        <v>0</v>
      </c>
      <c r="C63">
        <v>0</v>
      </c>
      <c r="D63">
        <v>0</v>
      </c>
      <c r="E63">
        <v>0</v>
      </c>
      <c r="F63" s="12">
        <v>58.25</v>
      </c>
      <c r="G63">
        <f t="shared" si="0"/>
        <v>0</v>
      </c>
      <c r="H63">
        <f t="shared" si="5"/>
        <v>0</v>
      </c>
      <c r="I63">
        <f t="shared" si="2"/>
        <v>0</v>
      </c>
      <c r="J63">
        <f t="shared" si="3"/>
        <v>0</v>
      </c>
    </row>
    <row r="64" spans="1:10" x14ac:dyDescent="0.25">
      <c r="A64" s="8">
        <v>36529</v>
      </c>
      <c r="B64">
        <v>0</v>
      </c>
      <c r="C64">
        <v>0</v>
      </c>
      <c r="D64">
        <v>0</v>
      </c>
      <c r="E64">
        <v>0</v>
      </c>
      <c r="F64" s="12">
        <v>58.25</v>
      </c>
      <c r="G64">
        <f t="shared" si="0"/>
        <v>0</v>
      </c>
      <c r="H64">
        <f t="shared" si="5"/>
        <v>0</v>
      </c>
      <c r="I64">
        <f t="shared" si="2"/>
        <v>0</v>
      </c>
      <c r="J64">
        <f t="shared" si="3"/>
        <v>0</v>
      </c>
    </row>
    <row r="65" spans="1:10" x14ac:dyDescent="0.25">
      <c r="A65" s="8">
        <v>36530</v>
      </c>
      <c r="B65">
        <v>0</v>
      </c>
      <c r="C65">
        <v>0</v>
      </c>
      <c r="D65">
        <v>0</v>
      </c>
      <c r="E65">
        <v>0</v>
      </c>
      <c r="F65" s="12">
        <v>58.25</v>
      </c>
      <c r="G65">
        <f t="shared" si="0"/>
        <v>0</v>
      </c>
      <c r="H65">
        <f t="shared" si="5"/>
        <v>0</v>
      </c>
      <c r="I65">
        <f t="shared" si="2"/>
        <v>0</v>
      </c>
      <c r="J65">
        <f t="shared" si="3"/>
        <v>0</v>
      </c>
    </row>
    <row r="66" spans="1:10" x14ac:dyDescent="0.25">
      <c r="A66" s="8">
        <v>36531</v>
      </c>
      <c r="B66">
        <v>0</v>
      </c>
      <c r="C66">
        <v>0</v>
      </c>
      <c r="D66">
        <v>0</v>
      </c>
      <c r="E66">
        <v>0</v>
      </c>
      <c r="F66" s="12">
        <v>58.25</v>
      </c>
      <c r="G66">
        <f t="shared" si="0"/>
        <v>0</v>
      </c>
      <c r="H66">
        <f t="shared" si="5"/>
        <v>0</v>
      </c>
      <c r="I66">
        <f t="shared" si="2"/>
        <v>0</v>
      </c>
      <c r="J66">
        <f t="shared" si="3"/>
        <v>0</v>
      </c>
    </row>
    <row r="67" spans="1:10" x14ac:dyDescent="0.25">
      <c r="A67" s="8">
        <v>36532</v>
      </c>
      <c r="B67">
        <v>0</v>
      </c>
      <c r="C67">
        <v>0</v>
      </c>
      <c r="D67">
        <v>0</v>
      </c>
      <c r="E67">
        <v>0</v>
      </c>
      <c r="F67" s="12">
        <v>58.25</v>
      </c>
      <c r="G67">
        <f t="shared" si="0"/>
        <v>0</v>
      </c>
      <c r="H67">
        <f t="shared" si="5"/>
        <v>0</v>
      </c>
      <c r="I67">
        <f t="shared" si="2"/>
        <v>0</v>
      </c>
      <c r="J67">
        <f t="shared" si="3"/>
        <v>0</v>
      </c>
    </row>
    <row r="68" spans="1:10" x14ac:dyDescent="0.25">
      <c r="A68" s="8">
        <v>36535</v>
      </c>
      <c r="B68">
        <v>0</v>
      </c>
      <c r="C68">
        <v>0</v>
      </c>
      <c r="D68">
        <v>0</v>
      </c>
      <c r="E68">
        <v>0</v>
      </c>
      <c r="F68" s="12">
        <v>58.25</v>
      </c>
      <c r="G68">
        <f t="shared" si="0"/>
        <v>0</v>
      </c>
      <c r="H68">
        <f t="shared" si="5"/>
        <v>0</v>
      </c>
      <c r="I68">
        <f t="shared" si="2"/>
        <v>0</v>
      </c>
      <c r="J68">
        <f t="shared" si="3"/>
        <v>0</v>
      </c>
    </row>
    <row r="69" spans="1:10" x14ac:dyDescent="0.25">
      <c r="A69" s="8">
        <v>36536</v>
      </c>
      <c r="B69">
        <v>0</v>
      </c>
      <c r="C69">
        <v>0</v>
      </c>
      <c r="D69">
        <v>0</v>
      </c>
      <c r="E69">
        <v>0</v>
      </c>
      <c r="F69" s="12">
        <v>58.25</v>
      </c>
      <c r="G69">
        <f t="shared" si="0"/>
        <v>0</v>
      </c>
      <c r="H69">
        <f t="shared" si="5"/>
        <v>0</v>
      </c>
      <c r="I69">
        <f t="shared" si="2"/>
        <v>0</v>
      </c>
      <c r="J69">
        <f t="shared" si="3"/>
        <v>0</v>
      </c>
    </row>
    <row r="70" spans="1:10" x14ac:dyDescent="0.25">
      <c r="A70" s="8">
        <v>36537</v>
      </c>
      <c r="B70">
        <v>0</v>
      </c>
      <c r="C70">
        <v>0</v>
      </c>
      <c r="D70">
        <v>0</v>
      </c>
      <c r="E70">
        <v>0</v>
      </c>
      <c r="F70" s="12">
        <v>58.25</v>
      </c>
      <c r="G70">
        <f t="shared" si="0"/>
        <v>0</v>
      </c>
      <c r="H70">
        <f t="shared" ref="H70:H101" si="6">SUM(E70+B70)+H69</f>
        <v>0</v>
      </c>
      <c r="I70">
        <f t="shared" si="2"/>
        <v>0</v>
      </c>
      <c r="J70">
        <f t="shared" si="3"/>
        <v>0</v>
      </c>
    </row>
    <row r="71" spans="1:10" x14ac:dyDescent="0.25">
      <c r="A71" s="8">
        <v>36538</v>
      </c>
      <c r="B71">
        <v>0</v>
      </c>
      <c r="C71">
        <v>0</v>
      </c>
      <c r="D71">
        <v>0</v>
      </c>
      <c r="E71">
        <v>0</v>
      </c>
      <c r="F71" s="12">
        <v>58.25</v>
      </c>
      <c r="G71">
        <f t="shared" si="0"/>
        <v>0</v>
      </c>
      <c r="H71">
        <f t="shared" si="6"/>
        <v>0</v>
      </c>
      <c r="I71">
        <f t="shared" si="2"/>
        <v>0</v>
      </c>
      <c r="J71">
        <f t="shared" si="3"/>
        <v>0</v>
      </c>
    </row>
    <row r="72" spans="1:10" x14ac:dyDescent="0.25">
      <c r="A72" s="8">
        <v>36539</v>
      </c>
      <c r="B72">
        <v>0</v>
      </c>
      <c r="C72">
        <v>0</v>
      </c>
      <c r="D72">
        <v>0</v>
      </c>
      <c r="E72">
        <v>0</v>
      </c>
      <c r="F72" s="12">
        <v>58.25</v>
      </c>
      <c r="G72">
        <f t="shared" si="0"/>
        <v>0</v>
      </c>
      <c r="H72">
        <f t="shared" si="6"/>
        <v>0</v>
      </c>
      <c r="I72">
        <f t="shared" si="2"/>
        <v>0</v>
      </c>
      <c r="J72">
        <f t="shared" si="3"/>
        <v>0</v>
      </c>
    </row>
    <row r="73" spans="1:10" x14ac:dyDescent="0.25">
      <c r="A73" s="8">
        <v>36543</v>
      </c>
      <c r="B73">
        <v>0</v>
      </c>
      <c r="C73">
        <v>0</v>
      </c>
      <c r="D73">
        <v>0</v>
      </c>
      <c r="E73">
        <v>0</v>
      </c>
      <c r="F73" s="12">
        <v>58.25</v>
      </c>
      <c r="G73">
        <f t="shared" si="0"/>
        <v>0</v>
      </c>
      <c r="H73">
        <f t="shared" si="6"/>
        <v>0</v>
      </c>
      <c r="I73">
        <f t="shared" si="2"/>
        <v>0</v>
      </c>
      <c r="J73">
        <f t="shared" si="3"/>
        <v>0</v>
      </c>
    </row>
    <row r="74" spans="1:10" x14ac:dyDescent="0.25">
      <c r="A74" s="8">
        <v>36544</v>
      </c>
      <c r="B74">
        <v>0</v>
      </c>
      <c r="C74">
        <v>0</v>
      </c>
      <c r="D74">
        <v>0</v>
      </c>
      <c r="E74">
        <v>0</v>
      </c>
      <c r="F74" s="12">
        <v>58.25</v>
      </c>
      <c r="G74">
        <f t="shared" si="0"/>
        <v>0</v>
      </c>
      <c r="H74">
        <f t="shared" si="6"/>
        <v>0</v>
      </c>
      <c r="I74">
        <f t="shared" si="2"/>
        <v>0</v>
      </c>
      <c r="J74">
        <f t="shared" si="3"/>
        <v>0</v>
      </c>
    </row>
    <row r="75" spans="1:10" x14ac:dyDescent="0.25">
      <c r="A75" s="8">
        <v>36545</v>
      </c>
      <c r="B75">
        <v>0</v>
      </c>
      <c r="C75">
        <v>0</v>
      </c>
      <c r="D75">
        <v>0</v>
      </c>
      <c r="E75">
        <v>50</v>
      </c>
      <c r="F75" s="12">
        <v>58.25</v>
      </c>
      <c r="G75">
        <f t="shared" si="0"/>
        <v>50</v>
      </c>
      <c r="H75">
        <f t="shared" si="6"/>
        <v>50</v>
      </c>
      <c r="I75">
        <f t="shared" si="2"/>
        <v>50</v>
      </c>
      <c r="J75">
        <f t="shared" si="3"/>
        <v>50</v>
      </c>
    </row>
    <row r="76" spans="1:10" x14ac:dyDescent="0.25">
      <c r="A76" s="8">
        <v>36546</v>
      </c>
      <c r="B76">
        <v>0</v>
      </c>
      <c r="C76">
        <v>0</v>
      </c>
      <c r="D76">
        <v>0</v>
      </c>
      <c r="E76">
        <v>50</v>
      </c>
      <c r="F76" s="12">
        <v>59.2</v>
      </c>
      <c r="G76">
        <f t="shared" si="0"/>
        <v>100</v>
      </c>
      <c r="H76">
        <f t="shared" si="6"/>
        <v>100</v>
      </c>
      <c r="I76">
        <f t="shared" si="2"/>
        <v>100</v>
      </c>
      <c r="J76">
        <f t="shared" si="3"/>
        <v>100</v>
      </c>
    </row>
    <row r="77" spans="1:10" x14ac:dyDescent="0.25">
      <c r="A77" s="8">
        <v>36549</v>
      </c>
      <c r="B77">
        <v>0</v>
      </c>
      <c r="C77">
        <v>0</v>
      </c>
      <c r="D77">
        <v>0</v>
      </c>
      <c r="E77">
        <v>0</v>
      </c>
      <c r="F77" s="12">
        <v>59.2</v>
      </c>
      <c r="G77">
        <f t="shared" si="0"/>
        <v>100</v>
      </c>
      <c r="H77">
        <f t="shared" si="6"/>
        <v>100</v>
      </c>
      <c r="I77">
        <f t="shared" si="2"/>
        <v>100</v>
      </c>
      <c r="J77">
        <f t="shared" si="3"/>
        <v>100</v>
      </c>
    </row>
    <row r="78" spans="1:10" x14ac:dyDescent="0.25">
      <c r="A78" s="8">
        <v>36550</v>
      </c>
      <c r="B78">
        <v>0</v>
      </c>
      <c r="C78">
        <v>0</v>
      </c>
      <c r="D78">
        <v>0</v>
      </c>
      <c r="E78">
        <v>50</v>
      </c>
      <c r="F78" s="12">
        <v>59.6</v>
      </c>
      <c r="G78">
        <f t="shared" si="0"/>
        <v>150</v>
      </c>
      <c r="H78">
        <f t="shared" si="6"/>
        <v>150</v>
      </c>
      <c r="I78">
        <f t="shared" si="2"/>
        <v>150</v>
      </c>
      <c r="J78">
        <f t="shared" si="3"/>
        <v>150</v>
      </c>
    </row>
    <row r="79" spans="1:10" x14ac:dyDescent="0.25">
      <c r="A79" s="8">
        <v>36551</v>
      </c>
      <c r="B79">
        <v>0</v>
      </c>
      <c r="C79">
        <v>0</v>
      </c>
      <c r="D79">
        <v>0</v>
      </c>
      <c r="E79">
        <v>0</v>
      </c>
      <c r="F79" s="12">
        <v>59.6</v>
      </c>
      <c r="G79">
        <f t="shared" si="0"/>
        <v>150</v>
      </c>
      <c r="H79">
        <f t="shared" si="6"/>
        <v>150</v>
      </c>
      <c r="I79">
        <f t="shared" si="2"/>
        <v>150</v>
      </c>
      <c r="J79">
        <f t="shared" si="3"/>
        <v>150</v>
      </c>
    </row>
    <row r="80" spans="1:10" x14ac:dyDescent="0.25">
      <c r="A80" s="8">
        <v>36552</v>
      </c>
      <c r="B80">
        <v>0</v>
      </c>
      <c r="C80">
        <v>0</v>
      </c>
      <c r="D80">
        <v>0</v>
      </c>
      <c r="E80">
        <v>0</v>
      </c>
      <c r="F80" s="12">
        <v>59.6</v>
      </c>
      <c r="G80">
        <f t="shared" si="0"/>
        <v>150</v>
      </c>
      <c r="H80">
        <f t="shared" si="6"/>
        <v>150</v>
      </c>
      <c r="I80">
        <f t="shared" si="2"/>
        <v>150</v>
      </c>
      <c r="J80">
        <f t="shared" si="3"/>
        <v>150</v>
      </c>
    </row>
    <row r="81" spans="1:10" x14ac:dyDescent="0.25">
      <c r="A81" s="8">
        <v>36553</v>
      </c>
      <c r="B81">
        <v>0</v>
      </c>
      <c r="C81">
        <v>0</v>
      </c>
      <c r="D81">
        <v>0</v>
      </c>
      <c r="E81">
        <v>0</v>
      </c>
      <c r="F81" s="12">
        <v>59.6</v>
      </c>
      <c r="G81">
        <f t="shared" si="0"/>
        <v>150</v>
      </c>
      <c r="H81">
        <f t="shared" si="6"/>
        <v>150</v>
      </c>
      <c r="I81">
        <f t="shared" si="2"/>
        <v>150</v>
      </c>
      <c r="J81">
        <f t="shared" si="3"/>
        <v>150</v>
      </c>
    </row>
    <row r="82" spans="1:10" x14ac:dyDescent="0.25">
      <c r="A82" s="8">
        <v>36556</v>
      </c>
      <c r="B82">
        <v>0</v>
      </c>
      <c r="C82">
        <v>0</v>
      </c>
      <c r="D82">
        <v>0</v>
      </c>
      <c r="E82">
        <v>0</v>
      </c>
      <c r="F82" s="12">
        <v>59.6</v>
      </c>
      <c r="G82">
        <f t="shared" si="0"/>
        <v>150</v>
      </c>
      <c r="H82">
        <f t="shared" si="6"/>
        <v>150</v>
      </c>
      <c r="I82">
        <f t="shared" si="2"/>
        <v>150</v>
      </c>
      <c r="J82">
        <f t="shared" si="3"/>
        <v>150</v>
      </c>
    </row>
    <row r="83" spans="1:10" x14ac:dyDescent="0.25">
      <c r="A83" s="8">
        <v>36557</v>
      </c>
      <c r="B83">
        <v>0</v>
      </c>
      <c r="C83">
        <v>0</v>
      </c>
      <c r="D83">
        <v>0</v>
      </c>
      <c r="E83">
        <v>50</v>
      </c>
      <c r="F83" s="12">
        <v>60.3</v>
      </c>
      <c r="G83">
        <f t="shared" si="0"/>
        <v>200</v>
      </c>
      <c r="H83">
        <f t="shared" si="6"/>
        <v>200</v>
      </c>
      <c r="I83">
        <f t="shared" si="2"/>
        <v>200</v>
      </c>
      <c r="J83">
        <f t="shared" si="3"/>
        <v>200</v>
      </c>
    </row>
    <row r="84" spans="1:10" x14ac:dyDescent="0.25">
      <c r="A84" s="8">
        <v>36558</v>
      </c>
      <c r="B84">
        <v>0</v>
      </c>
      <c r="C84">
        <v>0</v>
      </c>
      <c r="D84">
        <v>0</v>
      </c>
      <c r="E84">
        <v>50</v>
      </c>
      <c r="F84" s="12">
        <v>59.5</v>
      </c>
      <c r="G84">
        <f t="shared" si="0"/>
        <v>250</v>
      </c>
      <c r="H84">
        <f t="shared" si="6"/>
        <v>250</v>
      </c>
      <c r="I84">
        <f t="shared" si="2"/>
        <v>250</v>
      </c>
      <c r="J84">
        <f t="shared" si="3"/>
        <v>250</v>
      </c>
    </row>
    <row r="85" spans="1:10" x14ac:dyDescent="0.25">
      <c r="A85" s="8">
        <v>36559</v>
      </c>
      <c r="B85">
        <v>0</v>
      </c>
      <c r="C85">
        <v>0</v>
      </c>
      <c r="D85">
        <v>0</v>
      </c>
      <c r="E85">
        <v>0</v>
      </c>
      <c r="F85" s="12">
        <v>59.5</v>
      </c>
      <c r="G85">
        <f t="shared" si="0"/>
        <v>250</v>
      </c>
      <c r="H85">
        <f t="shared" si="6"/>
        <v>250</v>
      </c>
      <c r="I85">
        <f t="shared" si="2"/>
        <v>250</v>
      </c>
      <c r="J85">
        <f t="shared" si="3"/>
        <v>250</v>
      </c>
    </row>
    <row r="86" spans="1:10" x14ac:dyDescent="0.25">
      <c r="A86" s="8">
        <v>36560</v>
      </c>
      <c r="B86">
        <v>0</v>
      </c>
      <c r="C86">
        <v>0</v>
      </c>
      <c r="D86">
        <v>0</v>
      </c>
      <c r="E86">
        <v>0</v>
      </c>
      <c r="F86" s="12">
        <v>59.5</v>
      </c>
      <c r="G86">
        <f t="shared" si="0"/>
        <v>250</v>
      </c>
      <c r="H86">
        <f t="shared" si="6"/>
        <v>250</v>
      </c>
      <c r="I86">
        <f t="shared" si="2"/>
        <v>250</v>
      </c>
      <c r="J86">
        <f t="shared" si="3"/>
        <v>250</v>
      </c>
    </row>
    <row r="87" spans="1:10" x14ac:dyDescent="0.25">
      <c r="A87" s="8">
        <v>36563</v>
      </c>
      <c r="B87">
        <v>0</v>
      </c>
      <c r="C87">
        <v>0</v>
      </c>
      <c r="D87">
        <v>0</v>
      </c>
      <c r="E87">
        <v>0</v>
      </c>
      <c r="F87" s="12">
        <v>60.25</v>
      </c>
      <c r="G87">
        <f t="shared" si="0"/>
        <v>250</v>
      </c>
      <c r="H87">
        <f t="shared" si="6"/>
        <v>250</v>
      </c>
      <c r="I87">
        <f t="shared" si="2"/>
        <v>250</v>
      </c>
      <c r="J87">
        <f t="shared" si="3"/>
        <v>250</v>
      </c>
    </row>
    <row r="88" spans="1:10" x14ac:dyDescent="0.25">
      <c r="A88" s="8">
        <v>36564</v>
      </c>
      <c r="B88">
        <v>0</v>
      </c>
      <c r="C88">
        <v>0</v>
      </c>
      <c r="D88">
        <v>0</v>
      </c>
      <c r="E88">
        <v>50</v>
      </c>
      <c r="F88" s="12">
        <v>62</v>
      </c>
      <c r="G88">
        <f t="shared" si="0"/>
        <v>300</v>
      </c>
      <c r="H88">
        <f t="shared" si="6"/>
        <v>300</v>
      </c>
      <c r="I88">
        <f t="shared" si="2"/>
        <v>300</v>
      </c>
      <c r="J88">
        <f t="shared" si="3"/>
        <v>300</v>
      </c>
    </row>
    <row r="89" spans="1:10" x14ac:dyDescent="0.25">
      <c r="A89" s="8">
        <v>36565</v>
      </c>
      <c r="B89">
        <v>0</v>
      </c>
      <c r="C89">
        <v>0</v>
      </c>
      <c r="D89">
        <v>0</v>
      </c>
      <c r="E89">
        <v>0</v>
      </c>
      <c r="F89" s="12">
        <v>62</v>
      </c>
      <c r="G89">
        <f t="shared" si="0"/>
        <v>300</v>
      </c>
      <c r="H89">
        <f t="shared" si="6"/>
        <v>300</v>
      </c>
      <c r="I89">
        <f t="shared" si="2"/>
        <v>300</v>
      </c>
      <c r="J89">
        <f t="shared" si="3"/>
        <v>300</v>
      </c>
    </row>
    <row r="90" spans="1:10" x14ac:dyDescent="0.25">
      <c r="A90" s="8">
        <v>36566</v>
      </c>
      <c r="B90">
        <v>0</v>
      </c>
      <c r="C90">
        <v>0</v>
      </c>
      <c r="D90">
        <v>0</v>
      </c>
      <c r="E90">
        <v>25</v>
      </c>
      <c r="F90" s="12">
        <v>60.5</v>
      </c>
      <c r="G90">
        <f t="shared" si="0"/>
        <v>325</v>
      </c>
      <c r="H90">
        <f t="shared" si="6"/>
        <v>325</v>
      </c>
      <c r="I90">
        <f t="shared" si="2"/>
        <v>325</v>
      </c>
      <c r="J90">
        <f t="shared" si="3"/>
        <v>325</v>
      </c>
    </row>
    <row r="91" spans="1:10" x14ac:dyDescent="0.25">
      <c r="A91" s="8">
        <v>36567</v>
      </c>
      <c r="B91">
        <v>0</v>
      </c>
      <c r="C91">
        <v>0</v>
      </c>
      <c r="D91">
        <v>0</v>
      </c>
      <c r="E91">
        <v>0</v>
      </c>
      <c r="F91" s="12">
        <v>60.5</v>
      </c>
      <c r="G91">
        <f t="shared" si="0"/>
        <v>325</v>
      </c>
      <c r="H91">
        <f t="shared" si="6"/>
        <v>325</v>
      </c>
      <c r="I91">
        <f t="shared" si="2"/>
        <v>325</v>
      </c>
      <c r="J91">
        <f t="shared" si="3"/>
        <v>325</v>
      </c>
    </row>
    <row r="92" spans="1:10" x14ac:dyDescent="0.25">
      <c r="A92" s="8">
        <v>36570</v>
      </c>
      <c r="B92">
        <v>0</v>
      </c>
      <c r="C92">
        <v>0</v>
      </c>
      <c r="D92">
        <v>0</v>
      </c>
      <c r="E92">
        <v>0</v>
      </c>
      <c r="F92" s="12">
        <v>60.5</v>
      </c>
      <c r="G92">
        <f t="shared" si="0"/>
        <v>325</v>
      </c>
      <c r="H92">
        <f t="shared" si="6"/>
        <v>325</v>
      </c>
      <c r="I92">
        <f t="shared" si="2"/>
        <v>325</v>
      </c>
      <c r="J92">
        <f t="shared" si="3"/>
        <v>325</v>
      </c>
    </row>
    <row r="93" spans="1:10" x14ac:dyDescent="0.25">
      <c r="A93" s="8">
        <v>36571</v>
      </c>
      <c r="B93">
        <v>0</v>
      </c>
      <c r="C93">
        <v>0</v>
      </c>
      <c r="D93">
        <v>0</v>
      </c>
      <c r="E93">
        <v>0</v>
      </c>
      <c r="F93" s="12">
        <v>60.5</v>
      </c>
      <c r="G93">
        <f t="shared" si="0"/>
        <v>325</v>
      </c>
      <c r="H93">
        <f t="shared" si="6"/>
        <v>325</v>
      </c>
      <c r="I93">
        <f t="shared" si="2"/>
        <v>325</v>
      </c>
      <c r="J93">
        <f t="shared" si="3"/>
        <v>325</v>
      </c>
    </row>
    <row r="94" spans="1:10" x14ac:dyDescent="0.25">
      <c r="A94" s="8">
        <v>36572</v>
      </c>
      <c r="B94">
        <v>0</v>
      </c>
      <c r="C94">
        <v>0</v>
      </c>
      <c r="D94">
        <v>0</v>
      </c>
      <c r="E94">
        <v>0</v>
      </c>
      <c r="F94" s="12">
        <v>60.75</v>
      </c>
      <c r="G94">
        <f t="shared" si="0"/>
        <v>325</v>
      </c>
      <c r="H94">
        <f t="shared" si="6"/>
        <v>325</v>
      </c>
      <c r="I94">
        <f t="shared" si="2"/>
        <v>325</v>
      </c>
      <c r="J94">
        <f t="shared" si="3"/>
        <v>325</v>
      </c>
    </row>
    <row r="95" spans="1:10" x14ac:dyDescent="0.25">
      <c r="A95" s="8">
        <v>36573</v>
      </c>
      <c r="B95">
        <v>0</v>
      </c>
      <c r="C95">
        <v>0</v>
      </c>
      <c r="D95">
        <v>0</v>
      </c>
      <c r="E95">
        <v>0</v>
      </c>
      <c r="F95" s="12">
        <v>60.9</v>
      </c>
      <c r="G95">
        <f t="shared" si="0"/>
        <v>325</v>
      </c>
      <c r="H95">
        <f t="shared" si="6"/>
        <v>325</v>
      </c>
      <c r="I95">
        <f t="shared" si="2"/>
        <v>325</v>
      </c>
      <c r="J95">
        <f t="shared" si="3"/>
        <v>325</v>
      </c>
    </row>
    <row r="96" spans="1:10" x14ac:dyDescent="0.25">
      <c r="A96" s="8">
        <v>36574</v>
      </c>
      <c r="B96">
        <v>0</v>
      </c>
      <c r="C96">
        <v>0</v>
      </c>
      <c r="D96">
        <v>0</v>
      </c>
      <c r="E96">
        <v>0</v>
      </c>
      <c r="F96" s="12">
        <v>61.6</v>
      </c>
      <c r="G96">
        <f t="shared" si="0"/>
        <v>325</v>
      </c>
      <c r="H96">
        <f t="shared" si="6"/>
        <v>325</v>
      </c>
      <c r="I96">
        <f t="shared" si="2"/>
        <v>325</v>
      </c>
      <c r="J96">
        <f t="shared" si="3"/>
        <v>325</v>
      </c>
    </row>
    <row r="97" spans="1:10" x14ac:dyDescent="0.25">
      <c r="A97" s="8">
        <v>36578</v>
      </c>
      <c r="B97">
        <v>0</v>
      </c>
      <c r="C97">
        <v>0</v>
      </c>
      <c r="D97">
        <v>0</v>
      </c>
      <c r="E97">
        <v>100</v>
      </c>
      <c r="F97" s="12">
        <v>63.5</v>
      </c>
      <c r="G97">
        <f t="shared" si="0"/>
        <v>425</v>
      </c>
      <c r="H97">
        <f t="shared" si="6"/>
        <v>425</v>
      </c>
      <c r="I97">
        <f t="shared" si="2"/>
        <v>425</v>
      </c>
      <c r="J97">
        <f t="shared" si="3"/>
        <v>425</v>
      </c>
    </row>
    <row r="98" spans="1:10" x14ac:dyDescent="0.25">
      <c r="A98" s="8">
        <v>36579</v>
      </c>
      <c r="B98">
        <v>0</v>
      </c>
      <c r="C98">
        <v>0</v>
      </c>
      <c r="D98">
        <v>0</v>
      </c>
      <c r="E98">
        <v>0</v>
      </c>
      <c r="F98" s="12">
        <v>63.5</v>
      </c>
      <c r="G98">
        <f t="shared" si="0"/>
        <v>425</v>
      </c>
      <c r="H98">
        <f t="shared" si="6"/>
        <v>425</v>
      </c>
      <c r="I98">
        <f t="shared" si="2"/>
        <v>425</v>
      </c>
      <c r="J98">
        <f t="shared" si="3"/>
        <v>425</v>
      </c>
    </row>
    <row r="99" spans="1:10" x14ac:dyDescent="0.25">
      <c r="A99" s="8">
        <v>36580</v>
      </c>
      <c r="B99">
        <v>0</v>
      </c>
      <c r="C99">
        <v>0</v>
      </c>
      <c r="D99">
        <v>0</v>
      </c>
      <c r="E99">
        <v>0</v>
      </c>
      <c r="F99" s="12">
        <v>63.5</v>
      </c>
      <c r="G99">
        <f t="shared" si="0"/>
        <v>425</v>
      </c>
      <c r="H99">
        <f t="shared" si="6"/>
        <v>425</v>
      </c>
      <c r="I99">
        <f t="shared" si="2"/>
        <v>425</v>
      </c>
      <c r="J99">
        <f t="shared" si="3"/>
        <v>425</v>
      </c>
    </row>
    <row r="100" spans="1:10" x14ac:dyDescent="0.25">
      <c r="A100" s="8">
        <v>36581</v>
      </c>
      <c r="B100">
        <v>0</v>
      </c>
      <c r="C100">
        <v>0</v>
      </c>
      <c r="D100">
        <v>0</v>
      </c>
      <c r="E100">
        <v>50</v>
      </c>
      <c r="F100" s="12">
        <v>66.55</v>
      </c>
      <c r="G100">
        <f t="shared" si="0"/>
        <v>475</v>
      </c>
      <c r="H100">
        <f t="shared" si="6"/>
        <v>475</v>
      </c>
      <c r="I100">
        <f t="shared" si="2"/>
        <v>475</v>
      </c>
      <c r="J100">
        <f t="shared" si="3"/>
        <v>475</v>
      </c>
    </row>
    <row r="101" spans="1:10" x14ac:dyDescent="0.25">
      <c r="A101" s="8">
        <v>36584</v>
      </c>
      <c r="B101">
        <v>0</v>
      </c>
      <c r="C101">
        <v>0</v>
      </c>
      <c r="D101">
        <v>0</v>
      </c>
      <c r="E101">
        <v>0</v>
      </c>
      <c r="F101" s="12">
        <v>66.55</v>
      </c>
      <c r="G101">
        <f t="shared" si="0"/>
        <v>475</v>
      </c>
      <c r="H101">
        <f t="shared" si="6"/>
        <v>475</v>
      </c>
      <c r="I101">
        <f t="shared" si="2"/>
        <v>475</v>
      </c>
      <c r="J101">
        <f t="shared" si="3"/>
        <v>475</v>
      </c>
    </row>
    <row r="102" spans="1:10" x14ac:dyDescent="0.25">
      <c r="A102" s="8">
        <v>36585</v>
      </c>
      <c r="B102">
        <v>0</v>
      </c>
      <c r="C102">
        <v>0</v>
      </c>
      <c r="D102">
        <v>0</v>
      </c>
      <c r="E102">
        <v>25</v>
      </c>
      <c r="F102" s="12">
        <v>65.5</v>
      </c>
      <c r="G102">
        <f t="shared" si="0"/>
        <v>500</v>
      </c>
      <c r="H102">
        <f t="shared" ref="H102:H133" si="7">SUM(E102+B102)+H101</f>
        <v>500</v>
      </c>
      <c r="I102">
        <f t="shared" si="2"/>
        <v>500</v>
      </c>
      <c r="J102">
        <f t="shared" si="3"/>
        <v>500</v>
      </c>
    </row>
    <row r="103" spans="1:10" x14ac:dyDescent="0.25">
      <c r="A103" s="8">
        <v>36586</v>
      </c>
      <c r="B103">
        <v>0</v>
      </c>
      <c r="C103">
        <v>0</v>
      </c>
      <c r="D103">
        <v>0</v>
      </c>
      <c r="E103">
        <v>0</v>
      </c>
      <c r="F103" s="12">
        <v>65.400000000000006</v>
      </c>
      <c r="G103">
        <f t="shared" si="0"/>
        <v>500</v>
      </c>
      <c r="H103">
        <f t="shared" si="7"/>
        <v>500</v>
      </c>
      <c r="I103">
        <f t="shared" si="2"/>
        <v>500</v>
      </c>
      <c r="J103">
        <f t="shared" si="3"/>
        <v>500</v>
      </c>
    </row>
    <row r="104" spans="1:10" x14ac:dyDescent="0.25">
      <c r="A104" s="8">
        <v>36587</v>
      </c>
      <c r="B104">
        <v>0</v>
      </c>
      <c r="C104">
        <v>0</v>
      </c>
      <c r="D104">
        <v>0</v>
      </c>
      <c r="E104">
        <v>0</v>
      </c>
      <c r="F104" s="12">
        <v>65.400000000000006</v>
      </c>
      <c r="G104">
        <f t="shared" si="0"/>
        <v>500</v>
      </c>
      <c r="H104">
        <f t="shared" si="7"/>
        <v>500</v>
      </c>
      <c r="I104">
        <f t="shared" si="2"/>
        <v>500</v>
      </c>
      <c r="J104">
        <f t="shared" si="3"/>
        <v>500</v>
      </c>
    </row>
    <row r="105" spans="1:10" x14ac:dyDescent="0.25">
      <c r="A105" s="8">
        <v>36588</v>
      </c>
      <c r="B105">
        <v>0</v>
      </c>
      <c r="C105">
        <v>0</v>
      </c>
      <c r="D105">
        <v>0</v>
      </c>
      <c r="E105">
        <v>0</v>
      </c>
      <c r="F105" s="12">
        <v>65.400000000000006</v>
      </c>
      <c r="G105">
        <f t="shared" si="0"/>
        <v>500</v>
      </c>
      <c r="H105">
        <f t="shared" si="7"/>
        <v>500</v>
      </c>
      <c r="I105">
        <f t="shared" si="2"/>
        <v>500</v>
      </c>
      <c r="J105">
        <f t="shared" si="3"/>
        <v>500</v>
      </c>
    </row>
    <row r="106" spans="1:10" x14ac:dyDescent="0.25">
      <c r="A106" s="8">
        <v>36591</v>
      </c>
      <c r="B106">
        <v>0</v>
      </c>
      <c r="C106">
        <v>0</v>
      </c>
      <c r="D106">
        <v>0</v>
      </c>
      <c r="E106">
        <v>0</v>
      </c>
      <c r="F106" s="12">
        <v>65.400000000000006</v>
      </c>
      <c r="G106">
        <f t="shared" si="0"/>
        <v>500</v>
      </c>
      <c r="H106">
        <f t="shared" si="7"/>
        <v>500</v>
      </c>
      <c r="I106">
        <f t="shared" si="2"/>
        <v>500</v>
      </c>
      <c r="J106">
        <f t="shared" si="3"/>
        <v>500</v>
      </c>
    </row>
    <row r="107" spans="1:10" x14ac:dyDescent="0.25">
      <c r="A107" s="8">
        <v>36592</v>
      </c>
      <c r="B107">
        <v>0</v>
      </c>
      <c r="C107">
        <v>0</v>
      </c>
      <c r="D107">
        <v>0</v>
      </c>
      <c r="E107">
        <v>50</v>
      </c>
      <c r="F107" s="12">
        <v>65.3</v>
      </c>
      <c r="G107">
        <f t="shared" si="0"/>
        <v>550</v>
      </c>
      <c r="H107">
        <f t="shared" si="7"/>
        <v>550</v>
      </c>
      <c r="I107">
        <f t="shared" si="2"/>
        <v>550</v>
      </c>
      <c r="J107">
        <f t="shared" si="3"/>
        <v>550</v>
      </c>
    </row>
    <row r="108" spans="1:10" x14ac:dyDescent="0.25">
      <c r="A108" s="8">
        <v>36593</v>
      </c>
      <c r="B108">
        <v>0</v>
      </c>
      <c r="C108">
        <v>0</v>
      </c>
      <c r="D108">
        <v>0</v>
      </c>
      <c r="E108">
        <v>50</v>
      </c>
      <c r="F108" s="12">
        <v>65.7</v>
      </c>
      <c r="G108">
        <f t="shared" si="0"/>
        <v>600</v>
      </c>
      <c r="H108">
        <f t="shared" si="7"/>
        <v>600</v>
      </c>
      <c r="I108">
        <f t="shared" si="2"/>
        <v>600</v>
      </c>
      <c r="J108">
        <f t="shared" si="3"/>
        <v>600</v>
      </c>
    </row>
    <row r="109" spans="1:10" x14ac:dyDescent="0.25">
      <c r="A109" s="8">
        <v>36594</v>
      </c>
      <c r="B109">
        <v>0</v>
      </c>
      <c r="C109">
        <v>0</v>
      </c>
      <c r="D109">
        <v>0</v>
      </c>
      <c r="E109">
        <v>0</v>
      </c>
      <c r="F109" s="12">
        <v>65.7</v>
      </c>
      <c r="G109">
        <f t="shared" si="0"/>
        <v>600</v>
      </c>
      <c r="H109">
        <f t="shared" si="7"/>
        <v>600</v>
      </c>
      <c r="I109">
        <f t="shared" si="2"/>
        <v>600</v>
      </c>
      <c r="J109">
        <f t="shared" si="3"/>
        <v>600</v>
      </c>
    </row>
    <row r="110" spans="1:10" x14ac:dyDescent="0.25">
      <c r="A110" s="8">
        <v>36595</v>
      </c>
      <c r="B110">
        <v>0</v>
      </c>
      <c r="C110">
        <v>0</v>
      </c>
      <c r="D110">
        <v>0</v>
      </c>
      <c r="E110">
        <v>75</v>
      </c>
      <c r="F110" s="12">
        <v>65.599999999999994</v>
      </c>
      <c r="G110">
        <f t="shared" si="0"/>
        <v>675</v>
      </c>
      <c r="H110">
        <f t="shared" si="7"/>
        <v>675</v>
      </c>
      <c r="I110">
        <f t="shared" si="2"/>
        <v>675</v>
      </c>
      <c r="J110">
        <f t="shared" si="3"/>
        <v>675</v>
      </c>
    </row>
    <row r="111" spans="1:10" x14ac:dyDescent="0.25">
      <c r="A111" s="8">
        <v>36598</v>
      </c>
      <c r="B111">
        <v>0</v>
      </c>
      <c r="C111">
        <v>0</v>
      </c>
      <c r="D111">
        <v>0</v>
      </c>
      <c r="E111">
        <v>0</v>
      </c>
      <c r="F111" s="12">
        <v>65.599999999999994</v>
      </c>
      <c r="G111">
        <f t="shared" si="0"/>
        <v>675</v>
      </c>
      <c r="H111">
        <f t="shared" si="7"/>
        <v>675</v>
      </c>
      <c r="I111">
        <f t="shared" si="2"/>
        <v>675</v>
      </c>
      <c r="J111">
        <f t="shared" si="3"/>
        <v>675</v>
      </c>
    </row>
    <row r="112" spans="1:10" x14ac:dyDescent="0.25">
      <c r="A112" s="8">
        <v>36599</v>
      </c>
      <c r="B112">
        <v>0</v>
      </c>
      <c r="C112">
        <v>0</v>
      </c>
      <c r="D112">
        <v>0</v>
      </c>
      <c r="E112">
        <v>0</v>
      </c>
      <c r="F112" s="12">
        <v>65.599999999999994</v>
      </c>
      <c r="G112">
        <f t="shared" si="0"/>
        <v>675</v>
      </c>
      <c r="H112">
        <f t="shared" si="7"/>
        <v>675</v>
      </c>
      <c r="I112">
        <f t="shared" si="2"/>
        <v>675</v>
      </c>
      <c r="J112">
        <f t="shared" si="3"/>
        <v>675</v>
      </c>
    </row>
    <row r="113" spans="1:10" x14ac:dyDescent="0.25">
      <c r="A113" s="8">
        <v>36600</v>
      </c>
      <c r="B113">
        <v>0</v>
      </c>
      <c r="C113">
        <v>0</v>
      </c>
      <c r="D113">
        <v>0</v>
      </c>
      <c r="E113">
        <v>50</v>
      </c>
      <c r="F113" s="12">
        <v>64.75</v>
      </c>
      <c r="G113">
        <f t="shared" si="0"/>
        <v>725</v>
      </c>
      <c r="H113">
        <f t="shared" si="7"/>
        <v>725</v>
      </c>
      <c r="I113">
        <f t="shared" si="2"/>
        <v>725</v>
      </c>
      <c r="J113">
        <f t="shared" si="3"/>
        <v>725</v>
      </c>
    </row>
    <row r="114" spans="1:10" x14ac:dyDescent="0.25">
      <c r="A114" s="8">
        <v>36601</v>
      </c>
      <c r="B114">
        <v>0</v>
      </c>
      <c r="C114">
        <v>0</v>
      </c>
      <c r="D114">
        <v>0</v>
      </c>
      <c r="E114">
        <v>0</v>
      </c>
      <c r="F114" s="12">
        <v>64.75</v>
      </c>
      <c r="G114">
        <f t="shared" si="0"/>
        <v>725</v>
      </c>
      <c r="H114">
        <f t="shared" si="7"/>
        <v>725</v>
      </c>
      <c r="I114">
        <f t="shared" si="2"/>
        <v>725</v>
      </c>
      <c r="J114">
        <f t="shared" si="3"/>
        <v>725</v>
      </c>
    </row>
    <row r="115" spans="1:10" x14ac:dyDescent="0.25">
      <c r="A115" s="8">
        <v>36602</v>
      </c>
      <c r="B115">
        <v>0</v>
      </c>
      <c r="C115">
        <v>0</v>
      </c>
      <c r="D115">
        <v>0</v>
      </c>
      <c r="E115">
        <v>25</v>
      </c>
      <c r="F115" s="12">
        <v>63</v>
      </c>
      <c r="G115">
        <f t="shared" si="0"/>
        <v>750</v>
      </c>
      <c r="H115">
        <f t="shared" si="7"/>
        <v>750</v>
      </c>
      <c r="I115">
        <f t="shared" si="2"/>
        <v>750</v>
      </c>
      <c r="J115">
        <f t="shared" si="3"/>
        <v>750</v>
      </c>
    </row>
    <row r="116" spans="1:10" x14ac:dyDescent="0.25">
      <c r="A116" s="8">
        <v>36605</v>
      </c>
      <c r="B116">
        <v>0</v>
      </c>
      <c r="C116">
        <v>0</v>
      </c>
      <c r="D116">
        <v>0</v>
      </c>
      <c r="E116">
        <v>0</v>
      </c>
      <c r="F116" s="12">
        <v>63.1</v>
      </c>
      <c r="G116">
        <f t="shared" si="0"/>
        <v>750</v>
      </c>
      <c r="H116">
        <f t="shared" si="7"/>
        <v>750</v>
      </c>
      <c r="I116">
        <f t="shared" si="2"/>
        <v>750</v>
      </c>
      <c r="J116">
        <f t="shared" si="3"/>
        <v>750</v>
      </c>
    </row>
    <row r="117" spans="1:10" x14ac:dyDescent="0.25">
      <c r="A117" s="8">
        <v>36606</v>
      </c>
      <c r="B117">
        <v>0</v>
      </c>
      <c r="C117">
        <v>0</v>
      </c>
      <c r="D117">
        <v>0</v>
      </c>
      <c r="E117">
        <v>0</v>
      </c>
      <c r="F117" s="12">
        <v>63.05</v>
      </c>
      <c r="G117">
        <f t="shared" si="0"/>
        <v>750</v>
      </c>
      <c r="H117">
        <f t="shared" si="7"/>
        <v>750</v>
      </c>
      <c r="I117">
        <f t="shared" si="2"/>
        <v>750</v>
      </c>
      <c r="J117">
        <f t="shared" si="3"/>
        <v>750</v>
      </c>
    </row>
    <row r="118" spans="1:10" x14ac:dyDescent="0.25">
      <c r="A118" s="8">
        <v>36607</v>
      </c>
      <c r="B118">
        <v>0</v>
      </c>
      <c r="C118">
        <v>0</v>
      </c>
      <c r="D118">
        <v>0</v>
      </c>
      <c r="E118">
        <v>0</v>
      </c>
      <c r="F118" s="12">
        <v>63.05</v>
      </c>
      <c r="G118">
        <f t="shared" si="0"/>
        <v>750</v>
      </c>
      <c r="H118">
        <f t="shared" si="7"/>
        <v>750</v>
      </c>
      <c r="I118">
        <f t="shared" si="2"/>
        <v>750</v>
      </c>
      <c r="J118">
        <f t="shared" si="3"/>
        <v>750</v>
      </c>
    </row>
    <row r="119" spans="1:10" x14ac:dyDescent="0.25">
      <c r="A119" s="8">
        <v>36608</v>
      </c>
      <c r="B119">
        <v>0</v>
      </c>
      <c r="C119">
        <v>0</v>
      </c>
      <c r="D119">
        <v>0</v>
      </c>
      <c r="E119">
        <v>50</v>
      </c>
      <c r="F119" s="12">
        <v>61.55</v>
      </c>
      <c r="G119">
        <f t="shared" si="0"/>
        <v>800</v>
      </c>
      <c r="H119">
        <f t="shared" si="7"/>
        <v>800</v>
      </c>
      <c r="I119">
        <f t="shared" si="2"/>
        <v>800</v>
      </c>
      <c r="J119">
        <f t="shared" si="3"/>
        <v>800</v>
      </c>
    </row>
    <row r="120" spans="1:10" x14ac:dyDescent="0.25">
      <c r="A120" s="8">
        <v>36609</v>
      </c>
      <c r="B120">
        <v>0</v>
      </c>
      <c r="C120">
        <v>0</v>
      </c>
      <c r="D120">
        <v>0</v>
      </c>
      <c r="E120">
        <v>50</v>
      </c>
      <c r="F120" s="12">
        <v>62.75</v>
      </c>
      <c r="G120">
        <f t="shared" si="0"/>
        <v>850</v>
      </c>
      <c r="H120">
        <f t="shared" si="7"/>
        <v>850</v>
      </c>
      <c r="I120">
        <f t="shared" si="2"/>
        <v>850</v>
      </c>
      <c r="J120">
        <f t="shared" si="3"/>
        <v>850</v>
      </c>
    </row>
    <row r="121" spans="1:10" x14ac:dyDescent="0.25">
      <c r="A121" s="8">
        <v>36612</v>
      </c>
      <c r="B121">
        <v>0</v>
      </c>
      <c r="C121">
        <v>0</v>
      </c>
      <c r="D121">
        <v>0</v>
      </c>
      <c r="E121">
        <v>50</v>
      </c>
      <c r="F121" s="12">
        <v>63.25</v>
      </c>
      <c r="G121">
        <f t="shared" si="0"/>
        <v>900</v>
      </c>
      <c r="H121">
        <f t="shared" si="7"/>
        <v>900</v>
      </c>
      <c r="I121">
        <f t="shared" si="2"/>
        <v>900</v>
      </c>
      <c r="J121">
        <f t="shared" si="3"/>
        <v>900</v>
      </c>
    </row>
    <row r="122" spans="1:10" x14ac:dyDescent="0.25">
      <c r="A122" s="8">
        <v>36613</v>
      </c>
      <c r="B122">
        <v>0</v>
      </c>
      <c r="C122">
        <v>0</v>
      </c>
      <c r="D122">
        <v>0</v>
      </c>
      <c r="E122">
        <v>0</v>
      </c>
      <c r="F122" s="12">
        <v>63.25</v>
      </c>
      <c r="G122">
        <f t="shared" si="0"/>
        <v>900</v>
      </c>
      <c r="H122">
        <f t="shared" si="7"/>
        <v>900</v>
      </c>
      <c r="I122">
        <f t="shared" si="2"/>
        <v>900</v>
      </c>
      <c r="J122">
        <f t="shared" si="3"/>
        <v>900</v>
      </c>
    </row>
    <row r="123" spans="1:10" x14ac:dyDescent="0.25">
      <c r="A123" s="8">
        <v>36614</v>
      </c>
      <c r="B123">
        <v>0</v>
      </c>
      <c r="C123">
        <v>0</v>
      </c>
      <c r="D123">
        <v>0</v>
      </c>
      <c r="E123">
        <v>25</v>
      </c>
      <c r="F123" s="12">
        <v>64.349999999999994</v>
      </c>
      <c r="G123">
        <f t="shared" si="0"/>
        <v>925</v>
      </c>
      <c r="H123">
        <f t="shared" si="7"/>
        <v>925</v>
      </c>
      <c r="I123">
        <f t="shared" si="2"/>
        <v>925</v>
      </c>
      <c r="J123">
        <f t="shared" si="3"/>
        <v>925</v>
      </c>
    </row>
    <row r="124" spans="1:10" x14ac:dyDescent="0.25">
      <c r="A124" s="8">
        <v>36615</v>
      </c>
      <c r="B124">
        <v>0</v>
      </c>
      <c r="C124">
        <v>0</v>
      </c>
      <c r="D124">
        <v>0</v>
      </c>
      <c r="E124">
        <v>0</v>
      </c>
      <c r="F124" s="12">
        <v>64.400000000000006</v>
      </c>
      <c r="G124">
        <f t="shared" si="0"/>
        <v>925</v>
      </c>
      <c r="H124">
        <f t="shared" si="7"/>
        <v>925</v>
      </c>
      <c r="I124">
        <f t="shared" si="2"/>
        <v>925</v>
      </c>
      <c r="J124">
        <f t="shared" si="3"/>
        <v>925</v>
      </c>
    </row>
    <row r="125" spans="1:10" x14ac:dyDescent="0.25">
      <c r="A125" s="8">
        <v>36616</v>
      </c>
      <c r="B125">
        <v>0</v>
      </c>
      <c r="C125">
        <v>0</v>
      </c>
      <c r="D125">
        <v>0</v>
      </c>
      <c r="E125">
        <v>50</v>
      </c>
      <c r="F125" s="12">
        <v>65.099999999999994</v>
      </c>
      <c r="G125">
        <f t="shared" si="0"/>
        <v>975</v>
      </c>
      <c r="H125">
        <f t="shared" si="7"/>
        <v>975</v>
      </c>
      <c r="I125">
        <f t="shared" si="2"/>
        <v>975</v>
      </c>
      <c r="J125">
        <f t="shared" si="3"/>
        <v>975</v>
      </c>
    </row>
    <row r="126" spans="1:10" x14ac:dyDescent="0.25">
      <c r="A126" s="8">
        <v>36619</v>
      </c>
      <c r="B126">
        <v>0</v>
      </c>
      <c r="C126">
        <v>0</v>
      </c>
      <c r="D126">
        <v>0</v>
      </c>
      <c r="E126">
        <v>0</v>
      </c>
      <c r="F126" s="12">
        <v>65.099999999999994</v>
      </c>
      <c r="G126">
        <f t="shared" si="0"/>
        <v>975</v>
      </c>
      <c r="H126">
        <f t="shared" si="7"/>
        <v>975</v>
      </c>
      <c r="I126">
        <f t="shared" si="2"/>
        <v>975</v>
      </c>
      <c r="J126">
        <f t="shared" si="3"/>
        <v>975</v>
      </c>
    </row>
    <row r="127" spans="1:10" x14ac:dyDescent="0.25">
      <c r="A127" s="8">
        <v>36620</v>
      </c>
      <c r="B127">
        <v>0</v>
      </c>
      <c r="C127">
        <v>0</v>
      </c>
      <c r="D127">
        <v>0</v>
      </c>
      <c r="E127">
        <v>0</v>
      </c>
      <c r="F127" s="12">
        <v>65.2</v>
      </c>
      <c r="G127">
        <f t="shared" si="0"/>
        <v>975</v>
      </c>
      <c r="H127">
        <f t="shared" si="7"/>
        <v>975</v>
      </c>
      <c r="I127">
        <f t="shared" si="2"/>
        <v>975</v>
      </c>
      <c r="J127">
        <f t="shared" si="3"/>
        <v>975</v>
      </c>
    </row>
    <row r="128" spans="1:10" x14ac:dyDescent="0.25">
      <c r="A128" s="8">
        <v>36621</v>
      </c>
      <c r="B128">
        <v>0</v>
      </c>
      <c r="C128">
        <v>0</v>
      </c>
      <c r="D128">
        <v>0</v>
      </c>
      <c r="E128">
        <v>125</v>
      </c>
      <c r="F128" s="12">
        <v>66</v>
      </c>
      <c r="G128">
        <f t="shared" si="0"/>
        <v>1100</v>
      </c>
      <c r="H128">
        <f t="shared" si="7"/>
        <v>1100</v>
      </c>
      <c r="I128">
        <f t="shared" si="2"/>
        <v>1100</v>
      </c>
      <c r="J128">
        <f t="shared" si="3"/>
        <v>1100</v>
      </c>
    </row>
    <row r="129" spans="1:10" x14ac:dyDescent="0.25">
      <c r="A129" s="8">
        <v>36622</v>
      </c>
      <c r="B129">
        <v>0</v>
      </c>
      <c r="C129">
        <v>0</v>
      </c>
      <c r="D129">
        <v>0</v>
      </c>
      <c r="E129">
        <v>0</v>
      </c>
      <c r="F129" s="12">
        <v>66</v>
      </c>
      <c r="G129">
        <f t="shared" si="0"/>
        <v>1100</v>
      </c>
      <c r="H129">
        <f t="shared" si="7"/>
        <v>1100</v>
      </c>
      <c r="I129">
        <f t="shared" si="2"/>
        <v>1100</v>
      </c>
      <c r="J129">
        <f t="shared" si="3"/>
        <v>1100</v>
      </c>
    </row>
    <row r="130" spans="1:10" x14ac:dyDescent="0.25">
      <c r="A130" s="8">
        <v>36623</v>
      </c>
      <c r="B130">
        <v>0</v>
      </c>
      <c r="C130">
        <v>0</v>
      </c>
      <c r="D130">
        <v>0</v>
      </c>
      <c r="E130">
        <v>0</v>
      </c>
      <c r="F130" s="12">
        <v>66</v>
      </c>
      <c r="G130">
        <f t="shared" si="0"/>
        <v>1100</v>
      </c>
      <c r="H130">
        <f t="shared" si="7"/>
        <v>1100</v>
      </c>
      <c r="I130">
        <f t="shared" si="2"/>
        <v>1100</v>
      </c>
      <c r="J130">
        <f t="shared" si="3"/>
        <v>1100</v>
      </c>
    </row>
    <row r="131" spans="1:10" x14ac:dyDescent="0.25">
      <c r="A131" s="8">
        <v>36626</v>
      </c>
      <c r="B131">
        <v>0</v>
      </c>
      <c r="C131">
        <v>0</v>
      </c>
      <c r="D131">
        <v>0</v>
      </c>
      <c r="E131">
        <v>0</v>
      </c>
      <c r="F131" s="12">
        <v>66</v>
      </c>
      <c r="G131">
        <f t="shared" si="0"/>
        <v>1100</v>
      </c>
      <c r="H131">
        <f t="shared" si="7"/>
        <v>1100</v>
      </c>
      <c r="I131">
        <f t="shared" si="2"/>
        <v>1100</v>
      </c>
      <c r="J131">
        <f t="shared" si="3"/>
        <v>1100</v>
      </c>
    </row>
    <row r="132" spans="1:10" x14ac:dyDescent="0.25">
      <c r="A132" s="8">
        <v>36627</v>
      </c>
      <c r="B132">
        <v>0</v>
      </c>
      <c r="C132">
        <v>0</v>
      </c>
      <c r="D132">
        <v>0</v>
      </c>
      <c r="E132">
        <v>0</v>
      </c>
      <c r="F132" s="12">
        <v>66</v>
      </c>
      <c r="G132">
        <f t="shared" si="0"/>
        <v>1100</v>
      </c>
      <c r="H132">
        <f t="shared" si="7"/>
        <v>1100</v>
      </c>
      <c r="I132">
        <f t="shared" si="2"/>
        <v>1100</v>
      </c>
      <c r="J132">
        <f t="shared" si="3"/>
        <v>1100</v>
      </c>
    </row>
    <row r="133" spans="1:10" x14ac:dyDescent="0.25">
      <c r="A133" s="8">
        <v>36628</v>
      </c>
      <c r="B133">
        <v>0</v>
      </c>
      <c r="C133">
        <v>0</v>
      </c>
      <c r="D133">
        <v>0</v>
      </c>
      <c r="E133">
        <v>50</v>
      </c>
      <c r="F133" s="12">
        <v>72.05</v>
      </c>
      <c r="G133">
        <f t="shared" si="0"/>
        <v>1150</v>
      </c>
      <c r="H133">
        <f t="shared" si="7"/>
        <v>1150</v>
      </c>
      <c r="I133">
        <f t="shared" si="2"/>
        <v>1150</v>
      </c>
      <c r="J133">
        <f t="shared" si="3"/>
        <v>1150</v>
      </c>
    </row>
    <row r="134" spans="1:10" x14ac:dyDescent="0.25">
      <c r="A134" s="8">
        <v>36629</v>
      </c>
      <c r="B134">
        <v>0</v>
      </c>
      <c r="C134">
        <v>0</v>
      </c>
      <c r="D134">
        <v>0</v>
      </c>
      <c r="E134">
        <v>0</v>
      </c>
      <c r="F134" s="12">
        <v>71.5</v>
      </c>
      <c r="G134">
        <f t="shared" si="0"/>
        <v>1150</v>
      </c>
      <c r="H134">
        <f t="shared" ref="H134:H165" si="8">SUM(E134+B134)+H133</f>
        <v>1150</v>
      </c>
      <c r="I134">
        <f t="shared" si="2"/>
        <v>1150</v>
      </c>
      <c r="J134">
        <f t="shared" si="3"/>
        <v>1150</v>
      </c>
    </row>
    <row r="135" spans="1:10" x14ac:dyDescent="0.25">
      <c r="A135" s="8">
        <v>36630</v>
      </c>
      <c r="B135">
        <v>0</v>
      </c>
      <c r="C135">
        <v>0</v>
      </c>
      <c r="D135">
        <v>0</v>
      </c>
      <c r="E135">
        <v>25</v>
      </c>
      <c r="F135" s="12">
        <v>70.599999999999994</v>
      </c>
      <c r="G135">
        <f t="shared" si="0"/>
        <v>1175</v>
      </c>
      <c r="H135">
        <f t="shared" si="8"/>
        <v>1175</v>
      </c>
      <c r="I135">
        <f t="shared" si="2"/>
        <v>1175</v>
      </c>
      <c r="J135">
        <f t="shared" si="3"/>
        <v>1175</v>
      </c>
    </row>
    <row r="136" spans="1:10" x14ac:dyDescent="0.25">
      <c r="A136" s="8">
        <v>36633</v>
      </c>
      <c r="B136">
        <v>0</v>
      </c>
      <c r="C136">
        <v>0</v>
      </c>
      <c r="D136">
        <v>0</v>
      </c>
      <c r="E136">
        <v>25</v>
      </c>
      <c r="F136" s="12">
        <v>70.45</v>
      </c>
      <c r="G136">
        <f t="shared" si="0"/>
        <v>1200</v>
      </c>
      <c r="H136">
        <f t="shared" si="8"/>
        <v>1200</v>
      </c>
      <c r="I136">
        <f t="shared" si="2"/>
        <v>1200</v>
      </c>
      <c r="J136">
        <f t="shared" si="3"/>
        <v>1200</v>
      </c>
    </row>
    <row r="137" spans="1:10" x14ac:dyDescent="0.25">
      <c r="A137" s="8">
        <v>36634</v>
      </c>
      <c r="B137">
        <v>0</v>
      </c>
      <c r="C137">
        <v>0</v>
      </c>
      <c r="D137">
        <v>0</v>
      </c>
      <c r="E137">
        <v>50</v>
      </c>
      <c r="F137" s="12">
        <v>67.150000000000006</v>
      </c>
      <c r="G137">
        <f t="shared" si="0"/>
        <v>1250</v>
      </c>
      <c r="H137">
        <f t="shared" si="8"/>
        <v>1250</v>
      </c>
      <c r="I137">
        <f t="shared" si="2"/>
        <v>1250</v>
      </c>
      <c r="J137">
        <f t="shared" si="3"/>
        <v>1250</v>
      </c>
    </row>
    <row r="138" spans="1:10" x14ac:dyDescent="0.25">
      <c r="A138" s="8">
        <v>36635</v>
      </c>
      <c r="B138">
        <v>0</v>
      </c>
      <c r="C138">
        <v>0</v>
      </c>
      <c r="D138">
        <v>0</v>
      </c>
      <c r="E138">
        <v>0</v>
      </c>
      <c r="F138" s="12">
        <v>67.25</v>
      </c>
      <c r="G138">
        <f t="shared" si="0"/>
        <v>1250</v>
      </c>
      <c r="H138">
        <f t="shared" si="8"/>
        <v>1250</v>
      </c>
      <c r="I138">
        <f t="shared" si="2"/>
        <v>1250</v>
      </c>
      <c r="J138">
        <f t="shared" si="3"/>
        <v>1250</v>
      </c>
    </row>
    <row r="139" spans="1:10" x14ac:dyDescent="0.25">
      <c r="A139" s="8">
        <v>36636</v>
      </c>
      <c r="B139">
        <v>0</v>
      </c>
      <c r="C139">
        <v>0</v>
      </c>
      <c r="D139">
        <v>0</v>
      </c>
      <c r="E139">
        <v>25</v>
      </c>
      <c r="F139" s="12">
        <v>70.75</v>
      </c>
      <c r="G139">
        <f t="shared" si="0"/>
        <v>1275</v>
      </c>
      <c r="H139">
        <f t="shared" si="8"/>
        <v>1275</v>
      </c>
      <c r="I139">
        <f t="shared" si="2"/>
        <v>1275</v>
      </c>
      <c r="J139">
        <f t="shared" si="3"/>
        <v>1275</v>
      </c>
    </row>
    <row r="140" spans="1:10" x14ac:dyDescent="0.25">
      <c r="A140" s="8">
        <v>36637</v>
      </c>
      <c r="B140">
        <v>0</v>
      </c>
      <c r="C140">
        <v>0</v>
      </c>
      <c r="D140">
        <v>0</v>
      </c>
      <c r="E140">
        <v>0</v>
      </c>
      <c r="F140" s="12">
        <v>71</v>
      </c>
      <c r="G140">
        <f t="shared" si="0"/>
        <v>1275</v>
      </c>
      <c r="H140">
        <f t="shared" si="8"/>
        <v>1275</v>
      </c>
      <c r="I140">
        <f t="shared" si="2"/>
        <v>1275</v>
      </c>
      <c r="J140">
        <f t="shared" si="3"/>
        <v>1275</v>
      </c>
    </row>
    <row r="141" spans="1:10" x14ac:dyDescent="0.25">
      <c r="A141" s="8">
        <v>36640</v>
      </c>
      <c r="B141">
        <v>0</v>
      </c>
      <c r="C141">
        <v>0</v>
      </c>
      <c r="D141">
        <v>0</v>
      </c>
      <c r="E141">
        <v>25</v>
      </c>
      <c r="F141" s="12">
        <v>75.849999999999994</v>
      </c>
      <c r="G141">
        <f t="shared" si="0"/>
        <v>1300</v>
      </c>
      <c r="H141">
        <f t="shared" si="8"/>
        <v>1300</v>
      </c>
      <c r="I141">
        <f t="shared" si="2"/>
        <v>1300</v>
      </c>
      <c r="J141">
        <f t="shared" si="3"/>
        <v>1300</v>
      </c>
    </row>
    <row r="142" spans="1:10" x14ac:dyDescent="0.25">
      <c r="A142" s="8">
        <v>36641</v>
      </c>
      <c r="B142">
        <v>0</v>
      </c>
      <c r="C142">
        <v>0</v>
      </c>
      <c r="D142">
        <v>0</v>
      </c>
      <c r="E142">
        <v>25</v>
      </c>
      <c r="F142" s="12">
        <v>78.5</v>
      </c>
      <c r="G142">
        <f t="shared" si="0"/>
        <v>1325</v>
      </c>
      <c r="H142">
        <f t="shared" si="8"/>
        <v>1325</v>
      </c>
      <c r="I142">
        <f t="shared" si="2"/>
        <v>1325</v>
      </c>
      <c r="J142">
        <f t="shared" si="3"/>
        <v>1325</v>
      </c>
    </row>
    <row r="143" spans="1:10" x14ac:dyDescent="0.25">
      <c r="A143" s="8">
        <v>36642</v>
      </c>
      <c r="B143">
        <v>0</v>
      </c>
      <c r="C143">
        <v>0</v>
      </c>
      <c r="D143">
        <v>0</v>
      </c>
      <c r="E143">
        <v>50</v>
      </c>
      <c r="F143" s="12">
        <v>82.5</v>
      </c>
      <c r="G143">
        <f t="shared" si="0"/>
        <v>1375</v>
      </c>
      <c r="H143">
        <f t="shared" si="8"/>
        <v>1375</v>
      </c>
      <c r="I143">
        <f t="shared" si="2"/>
        <v>1375</v>
      </c>
      <c r="J143">
        <f t="shared" si="3"/>
        <v>1375</v>
      </c>
    </row>
    <row r="144" spans="1:10" x14ac:dyDescent="0.25">
      <c r="A144" s="8">
        <v>36643</v>
      </c>
      <c r="B144">
        <v>0</v>
      </c>
      <c r="C144">
        <v>0</v>
      </c>
      <c r="D144">
        <v>0</v>
      </c>
      <c r="E144">
        <v>0</v>
      </c>
      <c r="F144" s="12">
        <v>82.5</v>
      </c>
      <c r="G144">
        <f t="shared" si="0"/>
        <v>1375</v>
      </c>
      <c r="H144">
        <f t="shared" si="8"/>
        <v>1375</v>
      </c>
      <c r="I144">
        <f t="shared" si="2"/>
        <v>1375</v>
      </c>
      <c r="J144">
        <f t="shared" si="3"/>
        <v>1375</v>
      </c>
    </row>
    <row r="145" spans="1:10" x14ac:dyDescent="0.25">
      <c r="A145" s="8">
        <v>36644</v>
      </c>
      <c r="B145">
        <v>0</v>
      </c>
      <c r="C145">
        <v>0</v>
      </c>
      <c r="D145">
        <v>0</v>
      </c>
      <c r="E145">
        <v>0</v>
      </c>
      <c r="F145" s="12">
        <v>82.5</v>
      </c>
      <c r="G145">
        <f t="shared" si="0"/>
        <v>1375</v>
      </c>
      <c r="H145">
        <f t="shared" si="8"/>
        <v>1375</v>
      </c>
      <c r="I145">
        <f t="shared" si="2"/>
        <v>1375</v>
      </c>
      <c r="J145">
        <f t="shared" si="3"/>
        <v>1375</v>
      </c>
    </row>
    <row r="146" spans="1:10" x14ac:dyDescent="0.25">
      <c r="A146" s="8">
        <v>36647</v>
      </c>
      <c r="B146">
        <v>0</v>
      </c>
      <c r="C146">
        <v>0</v>
      </c>
      <c r="D146">
        <v>0</v>
      </c>
      <c r="E146">
        <v>0</v>
      </c>
      <c r="F146" s="12">
        <v>82.5</v>
      </c>
      <c r="G146">
        <f t="shared" si="0"/>
        <v>1375</v>
      </c>
      <c r="H146">
        <f t="shared" si="8"/>
        <v>1375</v>
      </c>
      <c r="I146">
        <f t="shared" si="2"/>
        <v>1375</v>
      </c>
      <c r="J146">
        <f t="shared" si="3"/>
        <v>1375</v>
      </c>
    </row>
    <row r="147" spans="1:10" x14ac:dyDescent="0.25">
      <c r="A147" s="8">
        <v>36648</v>
      </c>
      <c r="B147">
        <v>0</v>
      </c>
      <c r="C147">
        <v>0</v>
      </c>
      <c r="D147">
        <v>0</v>
      </c>
      <c r="E147">
        <v>0</v>
      </c>
      <c r="F147" s="12">
        <v>82.5</v>
      </c>
      <c r="G147">
        <f t="shared" si="0"/>
        <v>1375</v>
      </c>
      <c r="H147">
        <f t="shared" si="8"/>
        <v>1375</v>
      </c>
      <c r="I147">
        <f t="shared" si="2"/>
        <v>1375</v>
      </c>
      <c r="J147">
        <f t="shared" si="3"/>
        <v>1375</v>
      </c>
    </row>
    <row r="148" spans="1:10" x14ac:dyDescent="0.25">
      <c r="A148" s="8">
        <v>36649</v>
      </c>
      <c r="B148">
        <v>0</v>
      </c>
      <c r="C148">
        <v>0</v>
      </c>
      <c r="D148">
        <v>0</v>
      </c>
      <c r="E148">
        <v>0</v>
      </c>
      <c r="F148" s="12">
        <v>83.8</v>
      </c>
      <c r="G148">
        <f t="shared" si="0"/>
        <v>1375</v>
      </c>
      <c r="H148">
        <f t="shared" si="8"/>
        <v>1375</v>
      </c>
      <c r="I148">
        <f t="shared" si="2"/>
        <v>1375</v>
      </c>
      <c r="J148">
        <f t="shared" si="3"/>
        <v>1375</v>
      </c>
    </row>
    <row r="149" spans="1:10" x14ac:dyDescent="0.25">
      <c r="A149" s="8">
        <v>36650</v>
      </c>
      <c r="B149">
        <v>0</v>
      </c>
      <c r="C149">
        <v>0</v>
      </c>
      <c r="D149">
        <v>0</v>
      </c>
      <c r="E149">
        <v>0</v>
      </c>
      <c r="F149" s="12">
        <v>85.6</v>
      </c>
      <c r="G149">
        <f t="shared" si="0"/>
        <v>1375</v>
      </c>
      <c r="H149">
        <f t="shared" si="8"/>
        <v>1375</v>
      </c>
      <c r="I149">
        <f t="shared" si="2"/>
        <v>1375</v>
      </c>
      <c r="J149">
        <f t="shared" si="3"/>
        <v>1375</v>
      </c>
    </row>
    <row r="150" spans="1:10" x14ac:dyDescent="0.25">
      <c r="A150" s="8">
        <v>36651</v>
      </c>
      <c r="B150">
        <v>0</v>
      </c>
      <c r="C150">
        <v>0</v>
      </c>
      <c r="D150">
        <v>0</v>
      </c>
      <c r="E150">
        <v>100</v>
      </c>
      <c r="F150" s="12">
        <v>93.9</v>
      </c>
      <c r="G150">
        <f t="shared" si="0"/>
        <v>1475</v>
      </c>
      <c r="H150">
        <f t="shared" si="8"/>
        <v>1475</v>
      </c>
      <c r="I150">
        <f t="shared" si="2"/>
        <v>1475</v>
      </c>
      <c r="J150">
        <f t="shared" si="3"/>
        <v>1475</v>
      </c>
    </row>
    <row r="151" spans="1:10" x14ac:dyDescent="0.25">
      <c r="A151" s="8">
        <v>36654</v>
      </c>
      <c r="B151">
        <v>0</v>
      </c>
      <c r="C151">
        <v>0</v>
      </c>
      <c r="D151">
        <v>0</v>
      </c>
      <c r="E151">
        <v>50</v>
      </c>
      <c r="F151" s="12">
        <v>96</v>
      </c>
      <c r="G151">
        <f t="shared" si="0"/>
        <v>1525</v>
      </c>
      <c r="H151">
        <f t="shared" si="8"/>
        <v>1525</v>
      </c>
      <c r="I151">
        <f t="shared" si="2"/>
        <v>1525</v>
      </c>
      <c r="J151">
        <f t="shared" si="3"/>
        <v>1525</v>
      </c>
    </row>
    <row r="152" spans="1:10" x14ac:dyDescent="0.25">
      <c r="A152" s="8">
        <v>36655</v>
      </c>
      <c r="B152">
        <v>0</v>
      </c>
      <c r="C152">
        <v>0</v>
      </c>
      <c r="D152">
        <v>0</v>
      </c>
      <c r="E152">
        <v>0</v>
      </c>
      <c r="F152" s="12">
        <v>94.9</v>
      </c>
      <c r="G152">
        <f t="shared" si="0"/>
        <v>1525</v>
      </c>
      <c r="H152">
        <f t="shared" si="8"/>
        <v>1525</v>
      </c>
      <c r="I152">
        <f t="shared" si="2"/>
        <v>1525</v>
      </c>
      <c r="J152">
        <f t="shared" si="3"/>
        <v>1525</v>
      </c>
    </row>
    <row r="153" spans="1:10" x14ac:dyDescent="0.25">
      <c r="A153" s="8">
        <v>36678</v>
      </c>
      <c r="B153">
        <v>0</v>
      </c>
      <c r="C153">
        <v>0</v>
      </c>
      <c r="D153">
        <v>0</v>
      </c>
      <c r="E153">
        <v>25</v>
      </c>
      <c r="F153" s="12">
        <v>93</v>
      </c>
      <c r="G153">
        <f t="shared" si="0"/>
        <v>1550</v>
      </c>
      <c r="H153">
        <f t="shared" si="8"/>
        <v>1550</v>
      </c>
      <c r="I153">
        <f t="shared" si="2"/>
        <v>1550</v>
      </c>
      <c r="J153">
        <f t="shared" si="3"/>
        <v>1550</v>
      </c>
    </row>
    <row r="154" spans="1:10" x14ac:dyDescent="0.25">
      <c r="A154" s="8">
        <v>36679</v>
      </c>
      <c r="B154">
        <v>0</v>
      </c>
      <c r="C154">
        <v>0</v>
      </c>
      <c r="D154">
        <v>0</v>
      </c>
      <c r="E154">
        <v>0</v>
      </c>
      <c r="F154" s="12">
        <v>93</v>
      </c>
      <c r="G154">
        <f t="shared" si="0"/>
        <v>1550</v>
      </c>
      <c r="H154">
        <f t="shared" si="8"/>
        <v>1550</v>
      </c>
      <c r="I154">
        <f t="shared" si="2"/>
        <v>1550</v>
      </c>
      <c r="J154">
        <f t="shared" si="3"/>
        <v>1550</v>
      </c>
    </row>
    <row r="155" spans="1:10" x14ac:dyDescent="0.25">
      <c r="A155" s="8">
        <v>36682</v>
      </c>
      <c r="B155">
        <v>0</v>
      </c>
      <c r="C155">
        <v>0</v>
      </c>
      <c r="D155">
        <v>0</v>
      </c>
      <c r="E155">
        <v>0</v>
      </c>
      <c r="F155" s="12">
        <v>93.3</v>
      </c>
      <c r="G155">
        <f t="shared" si="0"/>
        <v>1550</v>
      </c>
      <c r="H155">
        <f t="shared" si="8"/>
        <v>1550</v>
      </c>
      <c r="I155">
        <f t="shared" si="2"/>
        <v>1550</v>
      </c>
      <c r="J155">
        <f t="shared" si="3"/>
        <v>1550</v>
      </c>
    </row>
    <row r="156" spans="1:10" x14ac:dyDescent="0.25">
      <c r="A156" s="8">
        <v>36683</v>
      </c>
      <c r="B156">
        <v>0</v>
      </c>
      <c r="C156">
        <v>0</v>
      </c>
      <c r="D156">
        <v>0</v>
      </c>
      <c r="E156">
        <v>50</v>
      </c>
      <c r="F156" s="12">
        <v>96.75</v>
      </c>
      <c r="G156">
        <f t="shared" si="0"/>
        <v>1600</v>
      </c>
      <c r="H156">
        <f t="shared" si="8"/>
        <v>1600</v>
      </c>
      <c r="I156">
        <f t="shared" si="2"/>
        <v>1600</v>
      </c>
      <c r="J156">
        <f t="shared" si="3"/>
        <v>1600</v>
      </c>
    </row>
    <row r="157" spans="1:10" x14ac:dyDescent="0.25">
      <c r="A157" s="8">
        <v>36684</v>
      </c>
      <c r="B157">
        <v>0</v>
      </c>
      <c r="C157">
        <v>0</v>
      </c>
      <c r="D157">
        <v>0</v>
      </c>
      <c r="E157">
        <v>0</v>
      </c>
      <c r="F157" s="12">
        <v>96.75</v>
      </c>
      <c r="G157">
        <f t="shared" si="0"/>
        <v>1600</v>
      </c>
      <c r="H157">
        <f t="shared" si="8"/>
        <v>1600</v>
      </c>
      <c r="I157">
        <f t="shared" si="2"/>
        <v>1600</v>
      </c>
      <c r="J157">
        <f t="shared" si="3"/>
        <v>1600</v>
      </c>
    </row>
    <row r="158" spans="1:10" x14ac:dyDescent="0.25">
      <c r="A158" s="8">
        <v>36685</v>
      </c>
      <c r="B158">
        <v>0</v>
      </c>
      <c r="C158">
        <v>0</v>
      </c>
      <c r="D158">
        <v>0</v>
      </c>
      <c r="E158">
        <v>0</v>
      </c>
      <c r="F158" s="12">
        <v>102.25</v>
      </c>
      <c r="G158">
        <f t="shared" si="0"/>
        <v>1600</v>
      </c>
      <c r="H158">
        <f t="shared" si="8"/>
        <v>1600</v>
      </c>
      <c r="I158">
        <f t="shared" si="2"/>
        <v>1600</v>
      </c>
      <c r="J158">
        <f t="shared" si="3"/>
        <v>1600</v>
      </c>
    </row>
    <row r="159" spans="1:10" x14ac:dyDescent="0.25">
      <c r="A159" s="8">
        <v>36686</v>
      </c>
      <c r="B159">
        <v>0</v>
      </c>
      <c r="C159">
        <v>0</v>
      </c>
      <c r="D159">
        <v>0</v>
      </c>
      <c r="E159">
        <v>0</v>
      </c>
      <c r="F159" s="12">
        <v>110</v>
      </c>
      <c r="G159">
        <f t="shared" si="0"/>
        <v>1600</v>
      </c>
      <c r="H159">
        <f t="shared" si="8"/>
        <v>1600</v>
      </c>
      <c r="I159">
        <f t="shared" si="2"/>
        <v>1600</v>
      </c>
      <c r="J159">
        <f t="shared" si="3"/>
        <v>1600</v>
      </c>
    </row>
    <row r="160" spans="1:10" x14ac:dyDescent="0.25">
      <c r="A160" s="8">
        <v>36689</v>
      </c>
      <c r="B160">
        <v>0</v>
      </c>
      <c r="C160">
        <v>0</v>
      </c>
      <c r="D160">
        <v>0</v>
      </c>
      <c r="E160">
        <v>0</v>
      </c>
      <c r="F160" s="12">
        <v>124</v>
      </c>
      <c r="G160">
        <f t="shared" si="0"/>
        <v>1600</v>
      </c>
      <c r="H160">
        <f t="shared" si="8"/>
        <v>1600</v>
      </c>
      <c r="I160">
        <f t="shared" si="2"/>
        <v>1600</v>
      </c>
      <c r="J160">
        <f t="shared" si="3"/>
        <v>1600</v>
      </c>
    </row>
    <row r="161" spans="1:10" x14ac:dyDescent="0.25">
      <c r="A161" s="8">
        <v>36690</v>
      </c>
      <c r="B161">
        <v>0</v>
      </c>
      <c r="C161">
        <v>0</v>
      </c>
      <c r="D161">
        <v>0</v>
      </c>
      <c r="E161">
        <v>0</v>
      </c>
      <c r="F161" s="12">
        <v>124</v>
      </c>
      <c r="G161">
        <f t="shared" si="0"/>
        <v>1600</v>
      </c>
      <c r="H161">
        <f t="shared" si="8"/>
        <v>1600</v>
      </c>
      <c r="I161">
        <f t="shared" si="2"/>
        <v>1600</v>
      </c>
      <c r="J161">
        <f t="shared" si="3"/>
        <v>1600</v>
      </c>
    </row>
    <row r="162" spans="1:10" x14ac:dyDescent="0.25">
      <c r="A162" s="8">
        <v>36691</v>
      </c>
      <c r="B162">
        <v>0</v>
      </c>
      <c r="C162">
        <v>0</v>
      </c>
      <c r="D162">
        <v>0</v>
      </c>
      <c r="E162">
        <v>0</v>
      </c>
      <c r="F162" s="12">
        <v>105</v>
      </c>
      <c r="G162">
        <f t="shared" si="0"/>
        <v>1600</v>
      </c>
      <c r="H162">
        <f t="shared" si="8"/>
        <v>1600</v>
      </c>
      <c r="I162">
        <f t="shared" si="2"/>
        <v>1600</v>
      </c>
      <c r="J162">
        <f t="shared" si="3"/>
        <v>1600</v>
      </c>
    </row>
    <row r="163" spans="1:10" x14ac:dyDescent="0.25">
      <c r="A163" s="8">
        <v>36692</v>
      </c>
      <c r="B163">
        <v>0</v>
      </c>
      <c r="C163">
        <v>0</v>
      </c>
      <c r="D163">
        <v>0</v>
      </c>
      <c r="E163">
        <v>0</v>
      </c>
      <c r="F163" s="12">
        <v>105</v>
      </c>
      <c r="G163">
        <f t="shared" si="0"/>
        <v>1600</v>
      </c>
      <c r="H163">
        <f t="shared" si="8"/>
        <v>1600</v>
      </c>
      <c r="I163">
        <f t="shared" si="2"/>
        <v>1600</v>
      </c>
      <c r="J163">
        <f t="shared" si="3"/>
        <v>1600</v>
      </c>
    </row>
    <row r="164" spans="1:10" x14ac:dyDescent="0.25">
      <c r="A164" s="8">
        <v>36693</v>
      </c>
      <c r="B164">
        <v>0</v>
      </c>
      <c r="C164">
        <v>0</v>
      </c>
      <c r="D164">
        <v>0</v>
      </c>
      <c r="E164">
        <v>0</v>
      </c>
      <c r="F164" s="12">
        <v>87</v>
      </c>
      <c r="G164">
        <f t="shared" si="0"/>
        <v>1600</v>
      </c>
      <c r="H164">
        <f t="shared" si="8"/>
        <v>1600</v>
      </c>
      <c r="I164">
        <f t="shared" si="2"/>
        <v>1600</v>
      </c>
      <c r="J164">
        <f t="shared" si="3"/>
        <v>1600</v>
      </c>
    </row>
    <row r="165" spans="1:10" x14ac:dyDescent="0.25">
      <c r="A165" s="8">
        <v>36696</v>
      </c>
      <c r="B165">
        <v>0</v>
      </c>
      <c r="C165">
        <v>0</v>
      </c>
      <c r="D165">
        <v>0</v>
      </c>
      <c r="E165">
        <v>50</v>
      </c>
      <c r="F165" s="12">
        <v>97</v>
      </c>
      <c r="G165">
        <f t="shared" si="0"/>
        <v>1650</v>
      </c>
      <c r="H165">
        <f t="shared" si="8"/>
        <v>1650</v>
      </c>
      <c r="I165">
        <f t="shared" si="2"/>
        <v>1650</v>
      </c>
      <c r="J165">
        <f t="shared" si="3"/>
        <v>1650</v>
      </c>
    </row>
    <row r="166" spans="1:10" x14ac:dyDescent="0.25">
      <c r="A166" s="8">
        <v>36697</v>
      </c>
      <c r="B166">
        <v>0</v>
      </c>
      <c r="C166">
        <v>0</v>
      </c>
      <c r="D166">
        <v>0</v>
      </c>
      <c r="E166">
        <v>0</v>
      </c>
      <c r="F166" s="12">
        <v>103</v>
      </c>
      <c r="G166">
        <f t="shared" si="0"/>
        <v>1650</v>
      </c>
      <c r="H166">
        <f t="shared" ref="H166:H171" si="9">SUM(E166+B166)+H165</f>
        <v>1650</v>
      </c>
      <c r="I166">
        <f t="shared" si="2"/>
        <v>1650</v>
      </c>
      <c r="J166">
        <f t="shared" si="3"/>
        <v>1650</v>
      </c>
    </row>
    <row r="167" spans="1:10" x14ac:dyDescent="0.25">
      <c r="A167" s="8">
        <v>36699</v>
      </c>
      <c r="B167">
        <v>25</v>
      </c>
      <c r="C167">
        <v>0</v>
      </c>
      <c r="D167">
        <v>0</v>
      </c>
      <c r="E167">
        <v>0</v>
      </c>
      <c r="F167" s="12">
        <v>115</v>
      </c>
      <c r="G167">
        <f t="shared" si="0"/>
        <v>1650</v>
      </c>
      <c r="H167">
        <f t="shared" si="9"/>
        <v>1675</v>
      </c>
      <c r="I167">
        <f t="shared" si="2"/>
        <v>1650</v>
      </c>
      <c r="J167">
        <f t="shared" si="3"/>
        <v>1650</v>
      </c>
    </row>
    <row r="168" spans="1:10" x14ac:dyDescent="0.25">
      <c r="A168" s="8">
        <v>36700</v>
      </c>
      <c r="B168">
        <v>0</v>
      </c>
      <c r="C168">
        <v>0</v>
      </c>
      <c r="D168">
        <v>0</v>
      </c>
      <c r="E168">
        <v>0</v>
      </c>
      <c r="F168" s="12">
        <v>101</v>
      </c>
      <c r="G168">
        <f t="shared" si="0"/>
        <v>1650</v>
      </c>
      <c r="H168">
        <f t="shared" si="9"/>
        <v>1675</v>
      </c>
      <c r="I168">
        <f t="shared" si="2"/>
        <v>1650</v>
      </c>
      <c r="J168">
        <f t="shared" si="3"/>
        <v>1650</v>
      </c>
    </row>
    <row r="169" spans="1:10" x14ac:dyDescent="0.25">
      <c r="A169" s="8">
        <v>36703</v>
      </c>
      <c r="B169">
        <v>0</v>
      </c>
      <c r="C169">
        <v>0</v>
      </c>
      <c r="D169">
        <v>0</v>
      </c>
      <c r="E169">
        <v>25</v>
      </c>
      <c r="F169" s="12">
        <v>125</v>
      </c>
      <c r="G169">
        <f t="shared" si="0"/>
        <v>1675</v>
      </c>
      <c r="H169">
        <f t="shared" si="9"/>
        <v>1700</v>
      </c>
      <c r="I169">
        <f t="shared" si="2"/>
        <v>1675</v>
      </c>
      <c r="J169">
        <f t="shared" si="3"/>
        <v>1675</v>
      </c>
    </row>
    <row r="170" spans="1:10" x14ac:dyDescent="0.25">
      <c r="A170" s="8">
        <v>36704</v>
      </c>
      <c r="B170">
        <v>0</v>
      </c>
      <c r="C170">
        <v>0</v>
      </c>
      <c r="D170">
        <v>0</v>
      </c>
      <c r="E170">
        <v>0</v>
      </c>
      <c r="F170" s="12">
        <v>123</v>
      </c>
      <c r="G170">
        <f>SUM(E170+G169)</f>
        <v>1675</v>
      </c>
      <c r="H170">
        <f t="shared" si="9"/>
        <v>1700</v>
      </c>
      <c r="I170">
        <f t="shared" si="2"/>
        <v>1675</v>
      </c>
      <c r="J170">
        <f t="shared" si="3"/>
        <v>1675</v>
      </c>
    </row>
    <row r="171" spans="1:10" x14ac:dyDescent="0.25">
      <c r="A171" s="8">
        <v>36705</v>
      </c>
      <c r="B171">
        <v>0</v>
      </c>
      <c r="C171">
        <v>0</v>
      </c>
      <c r="D171">
        <v>0</v>
      </c>
      <c r="E171">
        <v>0</v>
      </c>
      <c r="F171" s="12">
        <v>123</v>
      </c>
      <c r="G171">
        <f>SUM(E171+G170)</f>
        <v>1675</v>
      </c>
      <c r="H171">
        <f t="shared" si="9"/>
        <v>1700</v>
      </c>
      <c r="I171">
        <f>SUM(C171+E171)+I170</f>
        <v>1675</v>
      </c>
      <c r="J171">
        <f>SUM(D171+E171)+J170</f>
        <v>1675</v>
      </c>
    </row>
    <row r="172" spans="1:10" x14ac:dyDescent="0.25">
      <c r="A172" s="8" t="s">
        <v>73</v>
      </c>
      <c r="B172" s="1">
        <f>SUM(B5:B171)</f>
        <v>25</v>
      </c>
      <c r="C172" s="17">
        <v>0</v>
      </c>
      <c r="D172" s="1">
        <f>SUM(D5:D171)</f>
        <v>0</v>
      </c>
      <c r="E172" s="1">
        <f>SUM(E5:E171)</f>
        <v>1675</v>
      </c>
      <c r="F172" t="s">
        <v>73</v>
      </c>
      <c r="G172" t="s">
        <v>73</v>
      </c>
      <c r="H172" s="8" t="s">
        <v>73</v>
      </c>
      <c r="I172" s="8" t="s">
        <v>73</v>
      </c>
      <c r="J172" s="8" t="s">
        <v>73</v>
      </c>
    </row>
    <row r="173" spans="1:10" x14ac:dyDescent="0.25">
      <c r="A173" s="8" t="s">
        <v>73</v>
      </c>
      <c r="B173" t="s">
        <v>73</v>
      </c>
      <c r="C173" s="8" t="s">
        <v>73</v>
      </c>
      <c r="D173" s="8" t="s">
        <v>73</v>
      </c>
      <c r="E173" t="s">
        <v>73</v>
      </c>
      <c r="F173" t="s">
        <v>73</v>
      </c>
      <c r="G173" t="s">
        <v>73</v>
      </c>
      <c r="H173" s="8" t="s">
        <v>73</v>
      </c>
      <c r="I173" s="8" t="s">
        <v>73</v>
      </c>
      <c r="J173" s="8" t="s">
        <v>73</v>
      </c>
    </row>
    <row r="174" spans="1:10" x14ac:dyDescent="0.25">
      <c r="A174" s="8" t="s">
        <v>73</v>
      </c>
      <c r="B174" t="s">
        <v>73</v>
      </c>
      <c r="C174" s="8" t="s">
        <v>73</v>
      </c>
      <c r="D174" s="8" t="s">
        <v>73</v>
      </c>
      <c r="E174" s="8" t="s">
        <v>73</v>
      </c>
      <c r="F174" t="s">
        <v>73</v>
      </c>
      <c r="G174" t="s">
        <v>73</v>
      </c>
      <c r="H174" s="8" t="s">
        <v>73</v>
      </c>
      <c r="I174" s="8" t="s">
        <v>73</v>
      </c>
      <c r="J174" s="8" t="s">
        <v>73</v>
      </c>
    </row>
    <row r="175" spans="1:10" x14ac:dyDescent="0.25">
      <c r="A175" s="8" t="s">
        <v>73</v>
      </c>
      <c r="B175" t="s">
        <v>73</v>
      </c>
      <c r="C175" s="8" t="s">
        <v>73</v>
      </c>
      <c r="D175" s="8" t="s">
        <v>73</v>
      </c>
      <c r="E175" s="8" t="s">
        <v>73</v>
      </c>
      <c r="F175" t="s">
        <v>73</v>
      </c>
      <c r="G175" t="s">
        <v>73</v>
      </c>
      <c r="H175" s="8" t="s">
        <v>73</v>
      </c>
      <c r="I175" s="8" t="s">
        <v>73</v>
      </c>
      <c r="J175" s="8" t="s">
        <v>73</v>
      </c>
    </row>
    <row r="176" spans="1:10" x14ac:dyDescent="0.25">
      <c r="A176" s="8" t="s">
        <v>73</v>
      </c>
      <c r="B176" t="s">
        <v>73</v>
      </c>
      <c r="C176" s="8" t="s">
        <v>73</v>
      </c>
      <c r="D176" s="8" t="s">
        <v>73</v>
      </c>
      <c r="E176" s="8" t="s">
        <v>73</v>
      </c>
      <c r="F176" t="s">
        <v>73</v>
      </c>
      <c r="G176" t="s">
        <v>73</v>
      </c>
      <c r="H176" s="8" t="s">
        <v>73</v>
      </c>
      <c r="I176" s="8" t="s">
        <v>73</v>
      </c>
      <c r="J176" s="8" t="s">
        <v>73</v>
      </c>
    </row>
    <row r="177" spans="1:10" x14ac:dyDescent="0.25">
      <c r="A177" s="8" t="s">
        <v>73</v>
      </c>
      <c r="B177" t="s">
        <v>73</v>
      </c>
      <c r="C177" s="8" t="s">
        <v>73</v>
      </c>
      <c r="D177" s="8" t="s">
        <v>73</v>
      </c>
      <c r="E177" s="8" t="s">
        <v>73</v>
      </c>
      <c r="F177" t="s">
        <v>73</v>
      </c>
      <c r="G177" t="s">
        <v>73</v>
      </c>
      <c r="H177" s="8" t="s">
        <v>73</v>
      </c>
      <c r="I177" s="8" t="s">
        <v>73</v>
      </c>
      <c r="J177" s="8" t="s">
        <v>73</v>
      </c>
    </row>
    <row r="178" spans="1:10" x14ac:dyDescent="0.25">
      <c r="A178" s="8" t="s">
        <v>73</v>
      </c>
      <c r="B178" t="s">
        <v>73</v>
      </c>
      <c r="C178" s="8" t="s">
        <v>73</v>
      </c>
      <c r="D178" s="8" t="s">
        <v>73</v>
      </c>
      <c r="E178" s="8" t="s">
        <v>73</v>
      </c>
      <c r="F178" t="s">
        <v>73</v>
      </c>
      <c r="G178" t="s">
        <v>73</v>
      </c>
      <c r="H178" s="8" t="s">
        <v>73</v>
      </c>
      <c r="I178" s="8" t="s">
        <v>73</v>
      </c>
      <c r="J178" s="8" t="s">
        <v>73</v>
      </c>
    </row>
    <row r="179" spans="1:10" x14ac:dyDescent="0.25">
      <c r="A179" s="8" t="s">
        <v>73</v>
      </c>
      <c r="B179" t="s">
        <v>73</v>
      </c>
      <c r="C179" s="8" t="s">
        <v>73</v>
      </c>
      <c r="D179" s="8" t="s">
        <v>73</v>
      </c>
      <c r="E179" s="8" t="s">
        <v>73</v>
      </c>
      <c r="F179" t="s">
        <v>73</v>
      </c>
      <c r="G179" t="s">
        <v>73</v>
      </c>
      <c r="H179" s="8" t="s">
        <v>73</v>
      </c>
      <c r="I179" s="8" t="s">
        <v>73</v>
      </c>
      <c r="J179" s="8" t="s">
        <v>73</v>
      </c>
    </row>
    <row r="180" spans="1:10" x14ac:dyDescent="0.25">
      <c r="A180" s="8" t="s">
        <v>73</v>
      </c>
      <c r="B180" t="s">
        <v>73</v>
      </c>
      <c r="C180" s="8" t="s">
        <v>73</v>
      </c>
      <c r="D180" s="8" t="s">
        <v>73</v>
      </c>
      <c r="E180" s="8" t="s">
        <v>73</v>
      </c>
      <c r="F180" t="s">
        <v>73</v>
      </c>
      <c r="G180" t="s">
        <v>73</v>
      </c>
      <c r="H180" s="8" t="s">
        <v>73</v>
      </c>
      <c r="I180" s="8" t="s">
        <v>73</v>
      </c>
      <c r="J180" s="8" t="s">
        <v>73</v>
      </c>
    </row>
    <row r="181" spans="1:10" x14ac:dyDescent="0.25">
      <c r="A181" s="8" t="s">
        <v>73</v>
      </c>
      <c r="B181" t="s">
        <v>73</v>
      </c>
      <c r="C181" s="8" t="s">
        <v>73</v>
      </c>
      <c r="D181" s="8" t="s">
        <v>73</v>
      </c>
      <c r="E181" s="8" t="s">
        <v>73</v>
      </c>
      <c r="F181" t="s">
        <v>73</v>
      </c>
      <c r="G181" t="s">
        <v>73</v>
      </c>
      <c r="H181" s="8" t="s">
        <v>73</v>
      </c>
      <c r="I181" s="8" t="s">
        <v>73</v>
      </c>
      <c r="J181" s="8" t="s">
        <v>73</v>
      </c>
    </row>
    <row r="182" spans="1:10" x14ac:dyDescent="0.25">
      <c r="A182" s="8" t="s">
        <v>73</v>
      </c>
      <c r="B182" t="s">
        <v>73</v>
      </c>
      <c r="C182" s="8" t="s">
        <v>73</v>
      </c>
      <c r="D182" s="8" t="s">
        <v>73</v>
      </c>
      <c r="E182" s="8" t="s">
        <v>73</v>
      </c>
      <c r="F182" t="s">
        <v>73</v>
      </c>
      <c r="G182" t="s">
        <v>73</v>
      </c>
      <c r="H182" s="8" t="s">
        <v>73</v>
      </c>
      <c r="I182" s="8" t="s">
        <v>73</v>
      </c>
      <c r="J182" s="8" t="s">
        <v>73</v>
      </c>
    </row>
    <row r="183" spans="1:10" x14ac:dyDescent="0.25">
      <c r="A183" s="8" t="s">
        <v>73</v>
      </c>
      <c r="B183" t="s">
        <v>73</v>
      </c>
      <c r="C183" s="8" t="s">
        <v>73</v>
      </c>
      <c r="D183" s="8" t="s">
        <v>73</v>
      </c>
      <c r="E183" s="8" t="s">
        <v>73</v>
      </c>
      <c r="F183" t="s">
        <v>73</v>
      </c>
      <c r="G183" t="s">
        <v>73</v>
      </c>
      <c r="H183" s="8" t="s">
        <v>73</v>
      </c>
      <c r="I183" s="8" t="s">
        <v>73</v>
      </c>
      <c r="J183" s="8" t="s">
        <v>73</v>
      </c>
    </row>
    <row r="184" spans="1:10" x14ac:dyDescent="0.25">
      <c r="A184" s="8" t="s">
        <v>73</v>
      </c>
      <c r="B184" t="s">
        <v>73</v>
      </c>
      <c r="C184" s="8" t="s">
        <v>73</v>
      </c>
      <c r="D184" s="8" t="s">
        <v>73</v>
      </c>
      <c r="E184" s="8" t="s">
        <v>73</v>
      </c>
      <c r="F184" t="s">
        <v>73</v>
      </c>
      <c r="G184" t="s">
        <v>73</v>
      </c>
      <c r="H184" s="8" t="s">
        <v>73</v>
      </c>
      <c r="I184" s="8" t="s">
        <v>73</v>
      </c>
      <c r="J184" s="8" t="s">
        <v>73</v>
      </c>
    </row>
    <row r="185" spans="1:10" x14ac:dyDescent="0.25">
      <c r="A185" s="8" t="s">
        <v>73</v>
      </c>
      <c r="B185" t="s">
        <v>73</v>
      </c>
      <c r="C185" s="8" t="s">
        <v>73</v>
      </c>
      <c r="D185" s="8" t="s">
        <v>73</v>
      </c>
      <c r="E185" s="8" t="s">
        <v>73</v>
      </c>
      <c r="F185" t="s">
        <v>73</v>
      </c>
      <c r="G185" t="s">
        <v>73</v>
      </c>
      <c r="H185" s="8" t="s">
        <v>73</v>
      </c>
      <c r="I185" s="8" t="s">
        <v>73</v>
      </c>
      <c r="J185" s="8" t="s">
        <v>73</v>
      </c>
    </row>
    <row r="186" spans="1:10" x14ac:dyDescent="0.25">
      <c r="B186">
        <v>0</v>
      </c>
      <c r="C186" s="1">
        <f>SUM(C5:C185)</f>
        <v>0</v>
      </c>
      <c r="D186" s="1">
        <f>SUM(D5:D185)</f>
        <v>0</v>
      </c>
      <c r="E186" s="1">
        <f>SUM(E5:E185)</f>
        <v>3350</v>
      </c>
      <c r="F186" t="s">
        <v>73</v>
      </c>
      <c r="G186" t="s">
        <v>73</v>
      </c>
    </row>
    <row r="187" spans="1:10" x14ac:dyDescent="0.25">
      <c r="F187" t="s">
        <v>73</v>
      </c>
      <c r="G187" t="s">
        <v>73</v>
      </c>
    </row>
    <row r="188" spans="1:10" x14ac:dyDescent="0.25">
      <c r="F188" t="s">
        <v>73</v>
      </c>
      <c r="G188" t="s">
        <v>73</v>
      </c>
    </row>
    <row r="189" spans="1:10" x14ac:dyDescent="0.25">
      <c r="F189" t="s">
        <v>73</v>
      </c>
      <c r="G189" t="s">
        <v>73</v>
      </c>
    </row>
    <row r="190" spans="1:10" x14ac:dyDescent="0.25">
      <c r="F190" t="s">
        <v>73</v>
      </c>
      <c r="G190" t="s">
        <v>73</v>
      </c>
    </row>
    <row r="191" spans="1:10" x14ac:dyDescent="0.25">
      <c r="F191" t="s">
        <v>73</v>
      </c>
      <c r="G191" t="s">
        <v>73</v>
      </c>
    </row>
    <row r="192" spans="1:10" x14ac:dyDescent="0.25">
      <c r="F192" t="s">
        <v>73</v>
      </c>
      <c r="G192" t="s">
        <v>73</v>
      </c>
    </row>
    <row r="193" spans="6:7" x14ac:dyDescent="0.25">
      <c r="F193" t="s">
        <v>73</v>
      </c>
      <c r="G193" t="s">
        <v>73</v>
      </c>
    </row>
    <row r="194" spans="6:7" x14ac:dyDescent="0.25">
      <c r="F194" t="s">
        <v>73</v>
      </c>
      <c r="G194" t="s">
        <v>73</v>
      </c>
    </row>
    <row r="195" spans="6:7" x14ac:dyDescent="0.25">
      <c r="F195" t="s">
        <v>73</v>
      </c>
      <c r="G195" t="s">
        <v>73</v>
      </c>
    </row>
    <row r="196" spans="6:7" x14ac:dyDescent="0.25">
      <c r="F196" t="s">
        <v>73</v>
      </c>
      <c r="G196" t="s">
        <v>73</v>
      </c>
    </row>
    <row r="197" spans="6:7" x14ac:dyDescent="0.25">
      <c r="F197" t="s">
        <v>73</v>
      </c>
      <c r="G197" t="s">
        <v>73</v>
      </c>
    </row>
    <row r="198" spans="6:7" x14ac:dyDescent="0.25">
      <c r="F198" t="s">
        <v>73</v>
      </c>
      <c r="G198" t="s">
        <v>73</v>
      </c>
    </row>
    <row r="199" spans="6:7" x14ac:dyDescent="0.25">
      <c r="F199" t="s">
        <v>73</v>
      </c>
      <c r="G199" t="s">
        <v>73</v>
      </c>
    </row>
    <row r="200" spans="6:7" x14ac:dyDescent="0.25">
      <c r="F200" t="s">
        <v>73</v>
      </c>
      <c r="G200" t="s">
        <v>73</v>
      </c>
    </row>
    <row r="201" spans="6:7" x14ac:dyDescent="0.25">
      <c r="F201" t="s">
        <v>73</v>
      </c>
      <c r="G201" t="s">
        <v>73</v>
      </c>
    </row>
    <row r="202" spans="6:7" x14ac:dyDescent="0.25">
      <c r="F202" t="s">
        <v>73</v>
      </c>
      <c r="G202" t="s">
        <v>73</v>
      </c>
    </row>
    <row r="203" spans="6:7" x14ac:dyDescent="0.25">
      <c r="F203" t="s">
        <v>73</v>
      </c>
      <c r="G203" t="s">
        <v>73</v>
      </c>
    </row>
    <row r="204" spans="6:7" x14ac:dyDescent="0.25">
      <c r="F204" t="s">
        <v>73</v>
      </c>
      <c r="G204" t="s">
        <v>73</v>
      </c>
    </row>
    <row r="205" spans="6:7" x14ac:dyDescent="0.25">
      <c r="F205" t="s">
        <v>73</v>
      </c>
      <c r="G205" t="s">
        <v>73</v>
      </c>
    </row>
    <row r="206" spans="6:7" x14ac:dyDescent="0.25">
      <c r="F206" t="s">
        <v>73</v>
      </c>
      <c r="G206" t="s">
        <v>73</v>
      </c>
    </row>
    <row r="207" spans="6:7" x14ac:dyDescent="0.25">
      <c r="F207" t="s">
        <v>73</v>
      </c>
      <c r="G207" t="s">
        <v>73</v>
      </c>
    </row>
    <row r="208" spans="6:7" x14ac:dyDescent="0.25">
      <c r="F208" t="s">
        <v>73</v>
      </c>
      <c r="G208" t="s">
        <v>73</v>
      </c>
    </row>
    <row r="209" spans="6:7" x14ac:dyDescent="0.25">
      <c r="F209" t="s">
        <v>73</v>
      </c>
      <c r="G209" t="s">
        <v>73</v>
      </c>
    </row>
    <row r="210" spans="6:7" x14ac:dyDescent="0.25">
      <c r="F210" t="s">
        <v>73</v>
      </c>
      <c r="G210" t="s">
        <v>73</v>
      </c>
    </row>
    <row r="211" spans="6:7" x14ac:dyDescent="0.25">
      <c r="F211" t="s">
        <v>73</v>
      </c>
      <c r="G211" t="s">
        <v>73</v>
      </c>
    </row>
    <row r="212" spans="6:7" x14ac:dyDescent="0.25">
      <c r="F212" t="s">
        <v>73</v>
      </c>
      <c r="G212" t="s">
        <v>73</v>
      </c>
    </row>
    <row r="213" spans="6:7" x14ac:dyDescent="0.25">
      <c r="F213" t="s">
        <v>73</v>
      </c>
      <c r="G213" t="s">
        <v>73</v>
      </c>
    </row>
    <row r="214" spans="6:7" x14ac:dyDescent="0.25">
      <c r="F214" t="s">
        <v>73</v>
      </c>
      <c r="G214" t="s">
        <v>73</v>
      </c>
    </row>
    <row r="215" spans="6:7" x14ac:dyDescent="0.25">
      <c r="F215" t="s">
        <v>73</v>
      </c>
      <c r="G215" t="s">
        <v>73</v>
      </c>
    </row>
    <row r="216" spans="6:7" x14ac:dyDescent="0.25">
      <c r="F216" t="s">
        <v>73</v>
      </c>
      <c r="G216" t="s">
        <v>73</v>
      </c>
    </row>
    <row r="217" spans="6:7" x14ac:dyDescent="0.25">
      <c r="F217" t="s">
        <v>73</v>
      </c>
      <c r="G217" t="s">
        <v>73</v>
      </c>
    </row>
    <row r="218" spans="6:7" x14ac:dyDescent="0.25">
      <c r="F218" t="s">
        <v>73</v>
      </c>
      <c r="G218" t="s">
        <v>73</v>
      </c>
    </row>
    <row r="219" spans="6:7" x14ac:dyDescent="0.25">
      <c r="F219" t="s">
        <v>73</v>
      </c>
      <c r="G219" t="s">
        <v>73</v>
      </c>
    </row>
    <row r="220" spans="6:7" x14ac:dyDescent="0.25">
      <c r="F220" t="s">
        <v>73</v>
      </c>
      <c r="G220" t="s">
        <v>73</v>
      </c>
    </row>
    <row r="221" spans="6:7" x14ac:dyDescent="0.25">
      <c r="F221" t="s">
        <v>73</v>
      </c>
      <c r="G221" t="s">
        <v>73</v>
      </c>
    </row>
    <row r="222" spans="6:7" x14ac:dyDescent="0.25">
      <c r="F222" t="s">
        <v>73</v>
      </c>
      <c r="G222" t="s">
        <v>73</v>
      </c>
    </row>
    <row r="223" spans="6:7" x14ac:dyDescent="0.25">
      <c r="F223" t="s">
        <v>73</v>
      </c>
      <c r="G223" t="s">
        <v>73</v>
      </c>
    </row>
    <row r="224" spans="6:7" x14ac:dyDescent="0.25">
      <c r="F224" t="s">
        <v>73</v>
      </c>
      <c r="G224" t="s">
        <v>73</v>
      </c>
    </row>
    <row r="225" spans="6:7" x14ac:dyDescent="0.25">
      <c r="F225" t="s">
        <v>73</v>
      </c>
      <c r="G225" t="s">
        <v>73</v>
      </c>
    </row>
    <row r="226" spans="6:7" x14ac:dyDescent="0.25">
      <c r="F226" t="s">
        <v>73</v>
      </c>
      <c r="G226" t="s">
        <v>73</v>
      </c>
    </row>
    <row r="227" spans="6:7" x14ac:dyDescent="0.25">
      <c r="F227" t="s">
        <v>73</v>
      </c>
      <c r="G227" t="s">
        <v>73</v>
      </c>
    </row>
    <row r="228" spans="6:7" x14ac:dyDescent="0.25">
      <c r="F228" t="s">
        <v>73</v>
      </c>
      <c r="G228" t="s">
        <v>73</v>
      </c>
    </row>
    <row r="229" spans="6:7" x14ac:dyDescent="0.25">
      <c r="F229" t="s">
        <v>73</v>
      </c>
      <c r="G229" t="s">
        <v>73</v>
      </c>
    </row>
    <row r="230" spans="6:7" x14ac:dyDescent="0.25">
      <c r="F230" t="s">
        <v>73</v>
      </c>
      <c r="G230" t="s">
        <v>73</v>
      </c>
    </row>
    <row r="231" spans="6:7" x14ac:dyDescent="0.25">
      <c r="F231" t="s">
        <v>73</v>
      </c>
      <c r="G231" t="s">
        <v>73</v>
      </c>
    </row>
    <row r="232" spans="6:7" x14ac:dyDescent="0.25">
      <c r="F232" t="s">
        <v>73</v>
      </c>
      <c r="G232" t="s">
        <v>73</v>
      </c>
    </row>
    <row r="233" spans="6:7" x14ac:dyDescent="0.25">
      <c r="F233" t="s">
        <v>73</v>
      </c>
      <c r="G233" t="s">
        <v>73</v>
      </c>
    </row>
    <row r="234" spans="6:7" x14ac:dyDescent="0.25">
      <c r="F234" t="s">
        <v>73</v>
      </c>
      <c r="G234" t="s">
        <v>73</v>
      </c>
    </row>
    <row r="235" spans="6:7" x14ac:dyDescent="0.25">
      <c r="F235" t="s">
        <v>73</v>
      </c>
      <c r="G235" t="s">
        <v>73</v>
      </c>
    </row>
    <row r="236" spans="6:7" x14ac:dyDescent="0.25">
      <c r="F236" t="s">
        <v>73</v>
      </c>
      <c r="G236" t="s">
        <v>73</v>
      </c>
    </row>
    <row r="237" spans="6:7" x14ac:dyDescent="0.25">
      <c r="F237" t="s">
        <v>73</v>
      </c>
      <c r="G237" t="s">
        <v>73</v>
      </c>
    </row>
    <row r="238" spans="6:7" x14ac:dyDescent="0.25">
      <c r="F238" t="s">
        <v>73</v>
      </c>
      <c r="G238" t="s">
        <v>73</v>
      </c>
    </row>
    <row r="239" spans="6:7" x14ac:dyDescent="0.25">
      <c r="F239" t="s">
        <v>73</v>
      </c>
      <c r="G239" t="s">
        <v>73</v>
      </c>
    </row>
    <row r="240" spans="6:7" x14ac:dyDescent="0.25">
      <c r="F240" t="s">
        <v>73</v>
      </c>
      <c r="G240" t="s">
        <v>73</v>
      </c>
    </row>
    <row r="241" spans="6:7" x14ac:dyDescent="0.25">
      <c r="F241" t="s">
        <v>73</v>
      </c>
      <c r="G241" t="s">
        <v>73</v>
      </c>
    </row>
    <row r="242" spans="6:7" x14ac:dyDescent="0.25">
      <c r="F242" t="s">
        <v>73</v>
      </c>
      <c r="G242" t="s">
        <v>73</v>
      </c>
    </row>
    <row r="243" spans="6:7" x14ac:dyDescent="0.25">
      <c r="F243" t="s">
        <v>73</v>
      </c>
      <c r="G243" t="s">
        <v>73</v>
      </c>
    </row>
    <row r="244" spans="6:7" x14ac:dyDescent="0.25">
      <c r="F244" t="s">
        <v>73</v>
      </c>
      <c r="G244" t="s">
        <v>73</v>
      </c>
    </row>
    <row r="245" spans="6:7" x14ac:dyDescent="0.25">
      <c r="F245" t="s">
        <v>73</v>
      </c>
      <c r="G245" t="s">
        <v>73</v>
      </c>
    </row>
    <row r="246" spans="6:7" x14ac:dyDescent="0.25">
      <c r="F246" t="s">
        <v>73</v>
      </c>
      <c r="G246" t="s">
        <v>73</v>
      </c>
    </row>
    <row r="247" spans="6:7" x14ac:dyDescent="0.25">
      <c r="F247" t="s">
        <v>73</v>
      </c>
      <c r="G247" t="s">
        <v>73</v>
      </c>
    </row>
    <row r="248" spans="6:7" x14ac:dyDescent="0.25">
      <c r="F248" t="s">
        <v>73</v>
      </c>
      <c r="G248" t="s">
        <v>73</v>
      </c>
    </row>
    <row r="249" spans="6:7" x14ac:dyDescent="0.25">
      <c r="F249" t="s">
        <v>73</v>
      </c>
      <c r="G249" t="s">
        <v>73</v>
      </c>
    </row>
    <row r="250" spans="6:7" x14ac:dyDescent="0.25">
      <c r="F250" t="s">
        <v>73</v>
      </c>
      <c r="G250" t="s">
        <v>73</v>
      </c>
    </row>
    <row r="251" spans="6:7" x14ac:dyDescent="0.25">
      <c r="F251" t="s">
        <v>73</v>
      </c>
      <c r="G251" t="s">
        <v>73</v>
      </c>
    </row>
    <row r="252" spans="6:7" x14ac:dyDescent="0.25">
      <c r="F252" t="s">
        <v>73</v>
      </c>
      <c r="G252" t="s">
        <v>73</v>
      </c>
    </row>
    <row r="253" spans="6:7" x14ac:dyDescent="0.25">
      <c r="F253" t="s">
        <v>73</v>
      </c>
      <c r="G253" t="s">
        <v>73</v>
      </c>
    </row>
    <row r="254" spans="6:7" x14ac:dyDescent="0.25">
      <c r="F254" t="s">
        <v>73</v>
      </c>
      <c r="G254" t="s">
        <v>73</v>
      </c>
    </row>
    <row r="255" spans="6:7" x14ac:dyDescent="0.25">
      <c r="F255" t="s">
        <v>73</v>
      </c>
      <c r="G255" t="s">
        <v>73</v>
      </c>
    </row>
    <row r="256" spans="6:7" x14ac:dyDescent="0.25">
      <c r="F256" t="s">
        <v>73</v>
      </c>
      <c r="G256" t="s">
        <v>73</v>
      </c>
    </row>
    <row r="257" spans="6:7" x14ac:dyDescent="0.25">
      <c r="F257" t="s">
        <v>73</v>
      </c>
      <c r="G257" t="s">
        <v>73</v>
      </c>
    </row>
    <row r="258" spans="6:7" x14ac:dyDescent="0.25">
      <c r="F258" t="s">
        <v>73</v>
      </c>
      <c r="G258" t="s">
        <v>73</v>
      </c>
    </row>
    <row r="259" spans="6:7" x14ac:dyDescent="0.25">
      <c r="F259" t="s">
        <v>73</v>
      </c>
      <c r="G259" t="s">
        <v>73</v>
      </c>
    </row>
    <row r="260" spans="6:7" x14ac:dyDescent="0.25">
      <c r="F260" t="s">
        <v>73</v>
      </c>
      <c r="G260" t="s">
        <v>73</v>
      </c>
    </row>
    <row r="261" spans="6:7" x14ac:dyDescent="0.25">
      <c r="F261" t="s">
        <v>73</v>
      </c>
      <c r="G261" t="s">
        <v>73</v>
      </c>
    </row>
    <row r="262" spans="6:7" x14ac:dyDescent="0.25">
      <c r="F262" t="s">
        <v>73</v>
      </c>
      <c r="G262" t="s">
        <v>73</v>
      </c>
    </row>
    <row r="263" spans="6:7" x14ac:dyDescent="0.25">
      <c r="F263" t="s">
        <v>73</v>
      </c>
      <c r="G263" t="s">
        <v>73</v>
      </c>
    </row>
    <row r="264" spans="6:7" x14ac:dyDescent="0.25">
      <c r="F264" t="s">
        <v>73</v>
      </c>
      <c r="G264" t="s">
        <v>73</v>
      </c>
    </row>
    <row r="265" spans="6:7" x14ac:dyDescent="0.25">
      <c r="F265" t="s">
        <v>73</v>
      </c>
      <c r="G265" t="s">
        <v>73</v>
      </c>
    </row>
    <row r="266" spans="6:7" x14ac:dyDescent="0.25">
      <c r="F266" t="s">
        <v>73</v>
      </c>
      <c r="G266" t="s">
        <v>73</v>
      </c>
    </row>
    <row r="267" spans="6:7" x14ac:dyDescent="0.25">
      <c r="F267" t="s">
        <v>73</v>
      </c>
      <c r="G267" t="s">
        <v>73</v>
      </c>
    </row>
    <row r="268" spans="6:7" x14ac:dyDescent="0.25">
      <c r="F268" t="s">
        <v>73</v>
      </c>
      <c r="G268" t="s">
        <v>73</v>
      </c>
    </row>
    <row r="269" spans="6:7" x14ac:dyDescent="0.25">
      <c r="F269" t="s">
        <v>73</v>
      </c>
      <c r="G269" t="s">
        <v>73</v>
      </c>
    </row>
    <row r="270" spans="6:7" x14ac:dyDescent="0.25">
      <c r="F270" t="s">
        <v>73</v>
      </c>
      <c r="G270" t="s">
        <v>73</v>
      </c>
    </row>
    <row r="271" spans="6:7" x14ac:dyDescent="0.25">
      <c r="F271" t="s">
        <v>73</v>
      </c>
      <c r="G271" t="s">
        <v>73</v>
      </c>
    </row>
    <row r="272" spans="6:7" x14ac:dyDescent="0.25">
      <c r="F272" t="s">
        <v>73</v>
      </c>
      <c r="G272" t="s">
        <v>73</v>
      </c>
    </row>
    <row r="273" spans="6:7" x14ac:dyDescent="0.25">
      <c r="F273" t="s">
        <v>73</v>
      </c>
      <c r="G273" t="s">
        <v>73</v>
      </c>
    </row>
    <row r="274" spans="6:7" x14ac:dyDescent="0.25">
      <c r="F274" t="s">
        <v>73</v>
      </c>
      <c r="G274" t="s">
        <v>73</v>
      </c>
    </row>
    <row r="275" spans="6:7" x14ac:dyDescent="0.25">
      <c r="F275" t="s">
        <v>73</v>
      </c>
      <c r="G275" t="s">
        <v>73</v>
      </c>
    </row>
    <row r="276" spans="6:7" x14ac:dyDescent="0.25">
      <c r="F276" t="s">
        <v>73</v>
      </c>
      <c r="G276" t="s">
        <v>73</v>
      </c>
    </row>
    <row r="277" spans="6:7" x14ac:dyDescent="0.25">
      <c r="F277" t="s">
        <v>73</v>
      </c>
      <c r="G277" t="s">
        <v>73</v>
      </c>
    </row>
    <row r="278" spans="6:7" x14ac:dyDescent="0.25">
      <c r="F278" t="s">
        <v>73</v>
      </c>
      <c r="G278" t="s">
        <v>73</v>
      </c>
    </row>
    <row r="279" spans="6:7" x14ac:dyDescent="0.25">
      <c r="F279" t="s">
        <v>73</v>
      </c>
      <c r="G279" t="s">
        <v>73</v>
      </c>
    </row>
    <row r="280" spans="6:7" x14ac:dyDescent="0.25">
      <c r="F280" t="s">
        <v>73</v>
      </c>
      <c r="G280" t="s">
        <v>73</v>
      </c>
    </row>
    <row r="281" spans="6:7" x14ac:dyDescent="0.25">
      <c r="F281" t="s">
        <v>73</v>
      </c>
      <c r="G281" t="s">
        <v>73</v>
      </c>
    </row>
    <row r="282" spans="6:7" x14ac:dyDescent="0.25">
      <c r="F282" t="s">
        <v>73</v>
      </c>
      <c r="G282" t="s">
        <v>73</v>
      </c>
    </row>
    <row r="283" spans="6:7" x14ac:dyDescent="0.25">
      <c r="F283" t="s">
        <v>73</v>
      </c>
      <c r="G283" t="s">
        <v>73</v>
      </c>
    </row>
    <row r="284" spans="6:7" x14ac:dyDescent="0.25">
      <c r="F284" t="s">
        <v>73</v>
      </c>
      <c r="G284" t="s">
        <v>73</v>
      </c>
    </row>
    <row r="285" spans="6:7" x14ac:dyDescent="0.25">
      <c r="F285" t="s">
        <v>73</v>
      </c>
      <c r="G285" t="s">
        <v>73</v>
      </c>
    </row>
    <row r="286" spans="6:7" x14ac:dyDescent="0.25">
      <c r="F286" t="s">
        <v>73</v>
      </c>
      <c r="G286" t="s">
        <v>73</v>
      </c>
    </row>
    <row r="287" spans="6:7" x14ac:dyDescent="0.25">
      <c r="F287" t="s">
        <v>73</v>
      </c>
      <c r="G287" t="s">
        <v>73</v>
      </c>
    </row>
    <row r="288" spans="6:7" x14ac:dyDescent="0.25">
      <c r="F288" t="s">
        <v>73</v>
      </c>
      <c r="G288" t="s">
        <v>73</v>
      </c>
    </row>
    <row r="289" spans="6:7" x14ac:dyDescent="0.25">
      <c r="F289" t="s">
        <v>73</v>
      </c>
      <c r="G289" t="s">
        <v>73</v>
      </c>
    </row>
    <row r="290" spans="6:7" x14ac:dyDescent="0.25">
      <c r="F290" t="s">
        <v>73</v>
      </c>
      <c r="G290" t="s">
        <v>73</v>
      </c>
    </row>
    <row r="291" spans="6:7" x14ac:dyDescent="0.25">
      <c r="F291" t="s">
        <v>73</v>
      </c>
      <c r="G291" t="s">
        <v>73</v>
      </c>
    </row>
    <row r="292" spans="6:7" x14ac:dyDescent="0.25">
      <c r="F292" t="s">
        <v>73</v>
      </c>
      <c r="G292" t="s">
        <v>73</v>
      </c>
    </row>
    <row r="293" spans="6:7" x14ac:dyDescent="0.25">
      <c r="F293" t="s">
        <v>73</v>
      </c>
      <c r="G293" t="s">
        <v>73</v>
      </c>
    </row>
    <row r="294" spans="6:7" x14ac:dyDescent="0.25">
      <c r="F294" t="s">
        <v>73</v>
      </c>
      <c r="G294" t="s">
        <v>73</v>
      </c>
    </row>
    <row r="295" spans="6:7" x14ac:dyDescent="0.25">
      <c r="F295" t="s">
        <v>73</v>
      </c>
      <c r="G295" t="s">
        <v>73</v>
      </c>
    </row>
    <row r="296" spans="6:7" x14ac:dyDescent="0.25">
      <c r="F296" t="s">
        <v>73</v>
      </c>
      <c r="G296" t="s">
        <v>73</v>
      </c>
    </row>
    <row r="297" spans="6:7" x14ac:dyDescent="0.25">
      <c r="F297" t="s">
        <v>73</v>
      </c>
      <c r="G297" t="s">
        <v>73</v>
      </c>
    </row>
    <row r="298" spans="6:7" x14ac:dyDescent="0.25">
      <c r="F298" t="s">
        <v>73</v>
      </c>
      <c r="G298" t="s">
        <v>73</v>
      </c>
    </row>
    <row r="299" spans="6:7" x14ac:dyDescent="0.25">
      <c r="F299" t="s">
        <v>73</v>
      </c>
      <c r="G299" t="s">
        <v>73</v>
      </c>
    </row>
    <row r="300" spans="6:7" x14ac:dyDescent="0.25">
      <c r="F300" t="s">
        <v>73</v>
      </c>
      <c r="G300" t="s">
        <v>73</v>
      </c>
    </row>
    <row r="301" spans="6:7" x14ac:dyDescent="0.25">
      <c r="F301" t="s">
        <v>73</v>
      </c>
      <c r="G301" t="s">
        <v>73</v>
      </c>
    </row>
    <row r="302" spans="6:7" x14ac:dyDescent="0.25">
      <c r="F302" t="s">
        <v>73</v>
      </c>
      <c r="G302" t="s">
        <v>73</v>
      </c>
    </row>
    <row r="303" spans="6:7" x14ac:dyDescent="0.25">
      <c r="F303" t="s">
        <v>73</v>
      </c>
      <c r="G303" t="s">
        <v>73</v>
      </c>
    </row>
    <row r="304" spans="6:7" x14ac:dyDescent="0.25">
      <c r="F304" t="s">
        <v>73</v>
      </c>
      <c r="G304" t="s">
        <v>73</v>
      </c>
    </row>
    <row r="305" spans="6:7" x14ac:dyDescent="0.25">
      <c r="F305" t="s">
        <v>73</v>
      </c>
      <c r="G305" t="s">
        <v>73</v>
      </c>
    </row>
    <row r="306" spans="6:7" x14ac:dyDescent="0.25">
      <c r="F306" t="s">
        <v>73</v>
      </c>
      <c r="G306" t="s">
        <v>73</v>
      </c>
    </row>
    <row r="307" spans="6:7" x14ac:dyDescent="0.25">
      <c r="F307" t="s">
        <v>73</v>
      </c>
      <c r="G307" t="s">
        <v>73</v>
      </c>
    </row>
    <row r="308" spans="6:7" x14ac:dyDescent="0.25">
      <c r="F308" t="s">
        <v>73</v>
      </c>
      <c r="G308" t="s">
        <v>73</v>
      </c>
    </row>
    <row r="309" spans="6:7" x14ac:dyDescent="0.25">
      <c r="F309" t="s">
        <v>73</v>
      </c>
      <c r="G309" t="s">
        <v>73</v>
      </c>
    </row>
    <row r="310" spans="6:7" x14ac:dyDescent="0.25">
      <c r="F310" t="s">
        <v>73</v>
      </c>
      <c r="G310" t="s">
        <v>73</v>
      </c>
    </row>
    <row r="311" spans="6:7" x14ac:dyDescent="0.25">
      <c r="F311" t="s">
        <v>73</v>
      </c>
      <c r="G311" t="s">
        <v>73</v>
      </c>
    </row>
    <row r="312" spans="6:7" x14ac:dyDescent="0.25">
      <c r="F312" t="s">
        <v>73</v>
      </c>
      <c r="G312" t="s">
        <v>73</v>
      </c>
    </row>
    <row r="313" spans="6:7" x14ac:dyDescent="0.25">
      <c r="F313" t="s">
        <v>73</v>
      </c>
      <c r="G313" t="s">
        <v>73</v>
      </c>
    </row>
    <row r="314" spans="6:7" x14ac:dyDescent="0.25">
      <c r="F314" t="s">
        <v>73</v>
      </c>
      <c r="G314" t="s">
        <v>73</v>
      </c>
    </row>
    <row r="315" spans="6:7" x14ac:dyDescent="0.25">
      <c r="F315" t="s">
        <v>73</v>
      </c>
      <c r="G315" t="s">
        <v>73</v>
      </c>
    </row>
    <row r="316" spans="6:7" x14ac:dyDescent="0.25">
      <c r="F316" t="s">
        <v>73</v>
      </c>
      <c r="G316" t="s">
        <v>73</v>
      </c>
    </row>
    <row r="317" spans="6:7" x14ac:dyDescent="0.25">
      <c r="F317" t="s">
        <v>73</v>
      </c>
      <c r="G317" t="s">
        <v>73</v>
      </c>
    </row>
    <row r="318" spans="6:7" x14ac:dyDescent="0.25">
      <c r="F318" t="s">
        <v>73</v>
      </c>
      <c r="G318" t="s">
        <v>73</v>
      </c>
    </row>
    <row r="319" spans="6:7" x14ac:dyDescent="0.25">
      <c r="F319" t="s">
        <v>73</v>
      </c>
      <c r="G319" t="s">
        <v>73</v>
      </c>
    </row>
    <row r="320" spans="6:7" x14ac:dyDescent="0.25">
      <c r="F320" t="s">
        <v>73</v>
      </c>
      <c r="G320" t="s">
        <v>73</v>
      </c>
    </row>
    <row r="321" spans="6:7" x14ac:dyDescent="0.25">
      <c r="F321" t="s">
        <v>73</v>
      </c>
      <c r="G321" t="s">
        <v>73</v>
      </c>
    </row>
    <row r="322" spans="6:7" x14ac:dyDescent="0.25">
      <c r="F322" t="s">
        <v>73</v>
      </c>
      <c r="G322" t="s">
        <v>73</v>
      </c>
    </row>
    <row r="323" spans="6:7" x14ac:dyDescent="0.25">
      <c r="F323" t="s">
        <v>73</v>
      </c>
      <c r="G323" t="s">
        <v>73</v>
      </c>
    </row>
    <row r="324" spans="6:7" x14ac:dyDescent="0.25">
      <c r="F324" t="s">
        <v>73</v>
      </c>
      <c r="G324" t="s">
        <v>73</v>
      </c>
    </row>
    <row r="325" spans="6:7" x14ac:dyDescent="0.25">
      <c r="F325" t="s">
        <v>73</v>
      </c>
      <c r="G325" t="s">
        <v>73</v>
      </c>
    </row>
    <row r="326" spans="6:7" x14ac:dyDescent="0.25">
      <c r="F326" t="s">
        <v>73</v>
      </c>
      <c r="G326" t="s">
        <v>73</v>
      </c>
    </row>
    <row r="327" spans="6:7" x14ac:dyDescent="0.25">
      <c r="F327" t="s">
        <v>73</v>
      </c>
      <c r="G327" t="s">
        <v>73</v>
      </c>
    </row>
    <row r="328" spans="6:7" x14ac:dyDescent="0.25">
      <c r="F328" t="s">
        <v>73</v>
      </c>
      <c r="G328" t="s">
        <v>73</v>
      </c>
    </row>
    <row r="329" spans="6:7" x14ac:dyDescent="0.25">
      <c r="F329" t="s">
        <v>73</v>
      </c>
      <c r="G329" t="s">
        <v>73</v>
      </c>
    </row>
    <row r="330" spans="6:7" x14ac:dyDescent="0.25">
      <c r="F330" t="s">
        <v>73</v>
      </c>
      <c r="G330" t="s">
        <v>73</v>
      </c>
    </row>
    <row r="331" spans="6:7" x14ac:dyDescent="0.25">
      <c r="F331" t="s">
        <v>73</v>
      </c>
      <c r="G331" t="s">
        <v>73</v>
      </c>
    </row>
    <row r="332" spans="6:7" x14ac:dyDescent="0.25">
      <c r="F332" t="s">
        <v>73</v>
      </c>
      <c r="G332" t="s">
        <v>73</v>
      </c>
    </row>
    <row r="333" spans="6:7" x14ac:dyDescent="0.25">
      <c r="F333" t="s">
        <v>73</v>
      </c>
      <c r="G333" t="s">
        <v>73</v>
      </c>
    </row>
    <row r="334" spans="6:7" x14ac:dyDescent="0.25">
      <c r="F334" t="s">
        <v>73</v>
      </c>
      <c r="G334" t="s">
        <v>73</v>
      </c>
    </row>
    <row r="335" spans="6:7" x14ac:dyDescent="0.25">
      <c r="F335" t="s">
        <v>73</v>
      </c>
      <c r="G335" t="s">
        <v>73</v>
      </c>
    </row>
    <row r="336" spans="6:7" x14ac:dyDescent="0.25">
      <c r="F336" t="s">
        <v>73</v>
      </c>
      <c r="G336" t="s">
        <v>73</v>
      </c>
    </row>
    <row r="337" spans="6:7" x14ac:dyDescent="0.25">
      <c r="F337" t="s">
        <v>73</v>
      </c>
      <c r="G337" t="s">
        <v>73</v>
      </c>
    </row>
    <row r="338" spans="6:7" x14ac:dyDescent="0.25">
      <c r="F338" t="s">
        <v>73</v>
      </c>
      <c r="G338" t="s">
        <v>73</v>
      </c>
    </row>
    <row r="339" spans="6:7" x14ac:dyDescent="0.25">
      <c r="F339" t="s">
        <v>73</v>
      </c>
      <c r="G339" t="s">
        <v>73</v>
      </c>
    </row>
    <row r="340" spans="6:7" x14ac:dyDescent="0.25">
      <c r="F340" t="s">
        <v>73</v>
      </c>
      <c r="G340" t="s">
        <v>73</v>
      </c>
    </row>
    <row r="341" spans="6:7" x14ac:dyDescent="0.25">
      <c r="F341" t="s">
        <v>73</v>
      </c>
      <c r="G341" t="s">
        <v>73</v>
      </c>
    </row>
    <row r="342" spans="6:7" x14ac:dyDescent="0.25">
      <c r="F342" t="s">
        <v>73</v>
      </c>
      <c r="G342" t="s">
        <v>73</v>
      </c>
    </row>
    <row r="343" spans="6:7" x14ac:dyDescent="0.25">
      <c r="F343" t="s">
        <v>73</v>
      </c>
      <c r="G343" t="s">
        <v>73</v>
      </c>
    </row>
    <row r="344" spans="6:7" x14ac:dyDescent="0.25">
      <c r="F344" t="s">
        <v>73</v>
      </c>
      <c r="G344" t="s">
        <v>73</v>
      </c>
    </row>
    <row r="345" spans="6:7" x14ac:dyDescent="0.25">
      <c r="F345" t="s">
        <v>73</v>
      </c>
      <c r="G345" t="s">
        <v>73</v>
      </c>
    </row>
    <row r="346" spans="6:7" x14ac:dyDescent="0.25">
      <c r="F346" t="s">
        <v>73</v>
      </c>
      <c r="G346" t="s">
        <v>73</v>
      </c>
    </row>
    <row r="347" spans="6:7" x14ac:dyDescent="0.25">
      <c r="F347" t="s">
        <v>73</v>
      </c>
      <c r="G347" t="s">
        <v>73</v>
      </c>
    </row>
    <row r="348" spans="6:7" x14ac:dyDescent="0.25">
      <c r="F348" t="s">
        <v>73</v>
      </c>
      <c r="G348" t="s">
        <v>73</v>
      </c>
    </row>
    <row r="349" spans="6:7" x14ac:dyDescent="0.25">
      <c r="F349" t="s">
        <v>73</v>
      </c>
      <c r="G349" t="s">
        <v>73</v>
      </c>
    </row>
    <row r="350" spans="6:7" x14ac:dyDescent="0.25">
      <c r="F350" t="s">
        <v>73</v>
      </c>
      <c r="G350" t="s">
        <v>73</v>
      </c>
    </row>
    <row r="351" spans="6:7" x14ac:dyDescent="0.25">
      <c r="F351" t="s">
        <v>73</v>
      </c>
      <c r="G351" t="s">
        <v>73</v>
      </c>
    </row>
    <row r="352" spans="6:7" x14ac:dyDescent="0.25">
      <c r="F352" t="s">
        <v>73</v>
      </c>
      <c r="G352" t="s">
        <v>73</v>
      </c>
    </row>
    <row r="353" spans="6:7" x14ac:dyDescent="0.25">
      <c r="F353" t="s">
        <v>73</v>
      </c>
      <c r="G353" t="s">
        <v>73</v>
      </c>
    </row>
    <row r="354" spans="6:7" x14ac:dyDescent="0.25">
      <c r="F354" t="s">
        <v>73</v>
      </c>
      <c r="G354" t="s">
        <v>73</v>
      </c>
    </row>
    <row r="355" spans="6:7" x14ac:dyDescent="0.25">
      <c r="F355" t="s">
        <v>73</v>
      </c>
      <c r="G355" t="s">
        <v>73</v>
      </c>
    </row>
    <row r="356" spans="6:7" x14ac:dyDescent="0.25">
      <c r="F356" t="s">
        <v>73</v>
      </c>
      <c r="G356" t="s">
        <v>73</v>
      </c>
    </row>
    <row r="357" spans="6:7" x14ac:dyDescent="0.25">
      <c r="F357" t="s">
        <v>73</v>
      </c>
      <c r="G357" t="s">
        <v>73</v>
      </c>
    </row>
    <row r="358" spans="6:7" x14ac:dyDescent="0.25">
      <c r="F358" t="s">
        <v>73</v>
      </c>
      <c r="G358" t="s">
        <v>73</v>
      </c>
    </row>
    <row r="359" spans="6:7" x14ac:dyDescent="0.25">
      <c r="F359" t="s">
        <v>73</v>
      </c>
      <c r="G359" t="s">
        <v>73</v>
      </c>
    </row>
    <row r="360" spans="6:7" x14ac:dyDescent="0.25">
      <c r="F360" t="s">
        <v>73</v>
      </c>
      <c r="G360" t="s">
        <v>73</v>
      </c>
    </row>
    <row r="361" spans="6:7" x14ac:dyDescent="0.25">
      <c r="F361" t="s">
        <v>73</v>
      </c>
      <c r="G361" t="s">
        <v>73</v>
      </c>
    </row>
    <row r="362" spans="6:7" x14ac:dyDescent="0.25">
      <c r="F362" t="s">
        <v>73</v>
      </c>
      <c r="G362" t="s">
        <v>73</v>
      </c>
    </row>
    <row r="363" spans="6:7" x14ac:dyDescent="0.25">
      <c r="F363" t="s">
        <v>73</v>
      </c>
      <c r="G363" t="s">
        <v>73</v>
      </c>
    </row>
    <row r="364" spans="6:7" x14ac:dyDescent="0.25">
      <c r="F364" t="s">
        <v>73</v>
      </c>
      <c r="G364" t="s">
        <v>73</v>
      </c>
    </row>
    <row r="365" spans="6:7" x14ac:dyDescent="0.25">
      <c r="F365" t="s">
        <v>73</v>
      </c>
      <c r="G365" t="s">
        <v>73</v>
      </c>
    </row>
    <row r="366" spans="6:7" x14ac:dyDescent="0.25">
      <c r="F366" t="s">
        <v>73</v>
      </c>
      <c r="G366" t="s">
        <v>73</v>
      </c>
    </row>
    <row r="367" spans="6:7" x14ac:dyDescent="0.25">
      <c r="F367" t="s">
        <v>73</v>
      </c>
      <c r="G367" t="s">
        <v>73</v>
      </c>
    </row>
    <row r="368" spans="6:7" x14ac:dyDescent="0.25">
      <c r="F368" t="s">
        <v>73</v>
      </c>
      <c r="G368" t="s">
        <v>73</v>
      </c>
    </row>
    <row r="369" spans="6:7" x14ac:dyDescent="0.25">
      <c r="F369" t="s">
        <v>73</v>
      </c>
      <c r="G369" t="s">
        <v>73</v>
      </c>
    </row>
    <row r="370" spans="6:7" x14ac:dyDescent="0.25">
      <c r="F370" t="s">
        <v>73</v>
      </c>
      <c r="G370" t="s">
        <v>73</v>
      </c>
    </row>
    <row r="371" spans="6:7" x14ac:dyDescent="0.25">
      <c r="F371" t="s">
        <v>73</v>
      </c>
      <c r="G371" t="s">
        <v>73</v>
      </c>
    </row>
    <row r="372" spans="6:7" x14ac:dyDescent="0.25">
      <c r="F372" t="s">
        <v>73</v>
      </c>
      <c r="G372" t="s">
        <v>73</v>
      </c>
    </row>
    <row r="373" spans="6:7" x14ac:dyDescent="0.25">
      <c r="F373" t="s">
        <v>73</v>
      </c>
      <c r="G373" t="s">
        <v>73</v>
      </c>
    </row>
    <row r="374" spans="6:7" x14ac:dyDescent="0.25">
      <c r="F374" t="s">
        <v>73</v>
      </c>
      <c r="G374" t="s">
        <v>73</v>
      </c>
    </row>
    <row r="375" spans="6:7" x14ac:dyDescent="0.25">
      <c r="F375" t="s">
        <v>73</v>
      </c>
      <c r="G375" t="s">
        <v>73</v>
      </c>
    </row>
    <row r="376" spans="6:7" x14ac:dyDescent="0.25">
      <c r="F376" t="s">
        <v>73</v>
      </c>
      <c r="G376" t="s">
        <v>73</v>
      </c>
    </row>
    <row r="377" spans="6:7" x14ac:dyDescent="0.25">
      <c r="F377" t="s">
        <v>73</v>
      </c>
      <c r="G377" t="s">
        <v>73</v>
      </c>
    </row>
    <row r="378" spans="6:7" x14ac:dyDescent="0.25">
      <c r="F378" t="s">
        <v>73</v>
      </c>
      <c r="G378" t="s">
        <v>73</v>
      </c>
    </row>
    <row r="379" spans="6:7" x14ac:dyDescent="0.25">
      <c r="F379" t="s">
        <v>73</v>
      </c>
      <c r="G379" t="s">
        <v>73</v>
      </c>
    </row>
    <row r="380" spans="6:7" x14ac:dyDescent="0.25">
      <c r="F380" t="s">
        <v>73</v>
      </c>
      <c r="G380" t="s">
        <v>73</v>
      </c>
    </row>
    <row r="381" spans="6:7" x14ac:dyDescent="0.25">
      <c r="F381" t="s">
        <v>73</v>
      </c>
      <c r="G381" t="s">
        <v>73</v>
      </c>
    </row>
    <row r="382" spans="6:7" x14ac:dyDescent="0.25">
      <c r="F382" t="s">
        <v>73</v>
      </c>
      <c r="G382" t="s">
        <v>73</v>
      </c>
    </row>
    <row r="383" spans="6:7" x14ac:dyDescent="0.25">
      <c r="F383" t="s">
        <v>73</v>
      </c>
      <c r="G383" t="s">
        <v>73</v>
      </c>
    </row>
    <row r="384" spans="6:7" x14ac:dyDescent="0.25">
      <c r="F384" t="s">
        <v>73</v>
      </c>
      <c r="G384" t="s">
        <v>73</v>
      </c>
    </row>
    <row r="385" spans="6:7" x14ac:dyDescent="0.25">
      <c r="F385" t="s">
        <v>73</v>
      </c>
      <c r="G385" t="s">
        <v>73</v>
      </c>
    </row>
    <row r="386" spans="6:7" x14ac:dyDescent="0.25">
      <c r="F386" t="s">
        <v>73</v>
      </c>
      <c r="G386" t="s">
        <v>73</v>
      </c>
    </row>
    <row r="387" spans="6:7" x14ac:dyDescent="0.25">
      <c r="F387" t="s">
        <v>73</v>
      </c>
      <c r="G387" t="s">
        <v>73</v>
      </c>
    </row>
    <row r="388" spans="6:7" x14ac:dyDescent="0.25">
      <c r="F388" t="s">
        <v>73</v>
      </c>
      <c r="G388" t="s">
        <v>73</v>
      </c>
    </row>
    <row r="389" spans="6:7" x14ac:dyDescent="0.25">
      <c r="F389" t="s">
        <v>73</v>
      </c>
      <c r="G389" t="s">
        <v>73</v>
      </c>
    </row>
    <row r="390" spans="6:7" x14ac:dyDescent="0.25">
      <c r="F390" t="s">
        <v>73</v>
      </c>
      <c r="G390" t="s">
        <v>73</v>
      </c>
    </row>
    <row r="391" spans="6:7" x14ac:dyDescent="0.25">
      <c r="F391" t="s">
        <v>73</v>
      </c>
      <c r="G391" t="s">
        <v>73</v>
      </c>
    </row>
    <row r="392" spans="6:7" x14ac:dyDescent="0.25">
      <c r="F392" t="s">
        <v>73</v>
      </c>
      <c r="G392" t="s">
        <v>73</v>
      </c>
    </row>
    <row r="393" spans="6:7" x14ac:dyDescent="0.25">
      <c r="F393" t="s">
        <v>73</v>
      </c>
      <c r="G393" t="s">
        <v>73</v>
      </c>
    </row>
    <row r="394" spans="6:7" x14ac:dyDescent="0.25">
      <c r="F394" t="s">
        <v>73</v>
      </c>
      <c r="G394" t="s">
        <v>73</v>
      </c>
    </row>
    <row r="395" spans="6:7" x14ac:dyDescent="0.25">
      <c r="F395" t="s">
        <v>73</v>
      </c>
      <c r="G395" t="s">
        <v>73</v>
      </c>
    </row>
    <row r="396" spans="6:7" x14ac:dyDescent="0.25">
      <c r="F396" t="s">
        <v>73</v>
      </c>
      <c r="G396" t="s">
        <v>73</v>
      </c>
    </row>
    <row r="397" spans="6:7" x14ac:dyDescent="0.25">
      <c r="F397" t="s">
        <v>73</v>
      </c>
      <c r="G397" t="s">
        <v>73</v>
      </c>
    </row>
    <row r="398" spans="6:7" x14ac:dyDescent="0.25">
      <c r="F398" t="s">
        <v>73</v>
      </c>
      <c r="G398" t="s">
        <v>73</v>
      </c>
    </row>
    <row r="399" spans="6:7" x14ac:dyDescent="0.25">
      <c r="F399" t="s">
        <v>73</v>
      </c>
      <c r="G399" t="s">
        <v>73</v>
      </c>
    </row>
    <row r="400" spans="6:7" x14ac:dyDescent="0.25">
      <c r="F400" t="s">
        <v>73</v>
      </c>
      <c r="G400" t="s">
        <v>73</v>
      </c>
    </row>
    <row r="401" spans="6:7" x14ac:dyDescent="0.25">
      <c r="F401" t="s">
        <v>73</v>
      </c>
      <c r="G401" t="s">
        <v>73</v>
      </c>
    </row>
    <row r="402" spans="6:7" x14ac:dyDescent="0.25">
      <c r="F402" t="s">
        <v>73</v>
      </c>
      <c r="G402" t="s">
        <v>73</v>
      </c>
    </row>
    <row r="403" spans="6:7" x14ac:dyDescent="0.25">
      <c r="F403" t="s">
        <v>73</v>
      </c>
      <c r="G403" t="s">
        <v>73</v>
      </c>
    </row>
    <row r="404" spans="6:7" x14ac:dyDescent="0.25">
      <c r="F404" t="s">
        <v>73</v>
      </c>
      <c r="G404" t="s">
        <v>73</v>
      </c>
    </row>
    <row r="405" spans="6:7" x14ac:dyDescent="0.25">
      <c r="F405" t="s">
        <v>73</v>
      </c>
      <c r="G405" t="s">
        <v>73</v>
      </c>
    </row>
    <row r="406" spans="6:7" x14ac:dyDescent="0.25">
      <c r="F406" t="s">
        <v>73</v>
      </c>
      <c r="G406" t="s">
        <v>73</v>
      </c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9"/>
  <sheetViews>
    <sheetView topLeftCell="A4" workbookViewId="0">
      <selection activeCell="H18" sqref="H18"/>
    </sheetView>
  </sheetViews>
  <sheetFormatPr defaultRowHeight="13.2" x14ac:dyDescent="0.25"/>
  <sheetData>
    <row r="2" spans="3:6" x14ac:dyDescent="0.25">
      <c r="D2" t="s">
        <v>44</v>
      </c>
    </row>
    <row r="4" spans="3:6" x14ac:dyDescent="0.25">
      <c r="C4" s="2" t="s">
        <v>45</v>
      </c>
      <c r="D4" t="s">
        <v>46</v>
      </c>
      <c r="E4" t="s">
        <v>47</v>
      </c>
    </row>
    <row r="5" spans="3:6" x14ac:dyDescent="0.25">
      <c r="C5" s="8">
        <v>36708</v>
      </c>
      <c r="D5">
        <v>81.99</v>
      </c>
      <c r="E5">
        <v>0</v>
      </c>
    </row>
    <row r="6" spans="3:6" x14ac:dyDescent="0.25">
      <c r="C6" s="8">
        <v>36710</v>
      </c>
      <c r="D6">
        <v>87.89</v>
      </c>
      <c r="E6">
        <v>0</v>
      </c>
    </row>
    <row r="7" spans="3:6" x14ac:dyDescent="0.25">
      <c r="C7" s="8">
        <v>36712</v>
      </c>
      <c r="D7">
        <v>54.44</v>
      </c>
      <c r="E7">
        <v>0</v>
      </c>
    </row>
    <row r="8" spans="3:6" x14ac:dyDescent="0.25">
      <c r="C8" s="9">
        <v>36713</v>
      </c>
      <c r="D8">
        <v>57.76</v>
      </c>
      <c r="E8">
        <v>0</v>
      </c>
    </row>
    <row r="9" spans="3:6" x14ac:dyDescent="0.25">
      <c r="C9" s="9">
        <v>36714</v>
      </c>
      <c r="D9">
        <v>61.42</v>
      </c>
      <c r="E9">
        <v>0</v>
      </c>
    </row>
    <row r="10" spans="3:6" x14ac:dyDescent="0.25">
      <c r="C10" s="9">
        <v>36715</v>
      </c>
      <c r="D10">
        <v>41.22</v>
      </c>
      <c r="E10">
        <f>SUM(E9+F10)</f>
        <v>0</v>
      </c>
      <c r="F10">
        <f>SUM(D10-41.22)*250</f>
        <v>0</v>
      </c>
    </row>
    <row r="11" spans="3:6" x14ac:dyDescent="0.25">
      <c r="C11" s="9">
        <v>36717</v>
      </c>
      <c r="D11">
        <v>73.97</v>
      </c>
      <c r="E11">
        <f t="shared" ref="E11:E29" si="0">SUM(E10+F11)</f>
        <v>-6507.5</v>
      </c>
      <c r="F11" s="10">
        <f>SUM(D11-100)*250</f>
        <v>-6507.5</v>
      </c>
    </row>
    <row r="12" spans="3:6" x14ac:dyDescent="0.25">
      <c r="C12" s="9">
        <v>36718</v>
      </c>
      <c r="D12">
        <v>68.849999999999994</v>
      </c>
      <c r="E12">
        <f t="shared" si="0"/>
        <v>-14295.000000000002</v>
      </c>
      <c r="F12" s="10">
        <f t="shared" ref="F12:F29" si="1">SUM(D12-100)*250</f>
        <v>-7787.5000000000018</v>
      </c>
    </row>
    <row r="13" spans="3:6" x14ac:dyDescent="0.25">
      <c r="C13" s="9">
        <v>36719</v>
      </c>
      <c r="D13">
        <v>63.51</v>
      </c>
      <c r="E13">
        <f t="shared" si="0"/>
        <v>-23417.5</v>
      </c>
      <c r="F13" s="10">
        <f t="shared" si="1"/>
        <v>-9122.5</v>
      </c>
    </row>
    <row r="14" spans="3:6" x14ac:dyDescent="0.25">
      <c r="C14" s="9">
        <v>36720</v>
      </c>
      <c r="D14">
        <v>60.35</v>
      </c>
      <c r="E14">
        <f t="shared" si="0"/>
        <v>-33330</v>
      </c>
      <c r="F14" s="10">
        <f t="shared" si="1"/>
        <v>-9912.5</v>
      </c>
    </row>
    <row r="15" spans="3:6" x14ac:dyDescent="0.25">
      <c r="C15" s="9">
        <v>36721</v>
      </c>
      <c r="D15">
        <v>63.76</v>
      </c>
      <c r="E15">
        <f t="shared" si="0"/>
        <v>-42390</v>
      </c>
      <c r="F15" s="10">
        <f t="shared" si="1"/>
        <v>-9060</v>
      </c>
    </row>
    <row r="16" spans="3:6" x14ac:dyDescent="0.25">
      <c r="C16" s="9">
        <v>36722</v>
      </c>
      <c r="D16">
        <v>66.959999999999994</v>
      </c>
      <c r="E16">
        <f t="shared" si="0"/>
        <v>-50650</v>
      </c>
      <c r="F16" s="10">
        <f t="shared" si="1"/>
        <v>-8260.0000000000018</v>
      </c>
    </row>
    <row r="17" spans="3:6" x14ac:dyDescent="0.25">
      <c r="C17" s="9">
        <v>36724</v>
      </c>
      <c r="D17">
        <v>90.69</v>
      </c>
      <c r="E17">
        <f t="shared" si="0"/>
        <v>-52977.5</v>
      </c>
      <c r="F17" s="10">
        <f t="shared" si="1"/>
        <v>-2327.5000000000005</v>
      </c>
    </row>
    <row r="18" spans="3:6" x14ac:dyDescent="0.25">
      <c r="C18" s="9">
        <v>36725</v>
      </c>
      <c r="D18">
        <v>80.84</v>
      </c>
      <c r="E18">
        <f t="shared" si="0"/>
        <v>-57767.5</v>
      </c>
      <c r="F18" s="10">
        <f t="shared" si="1"/>
        <v>-4789.9999999999991</v>
      </c>
    </row>
    <row r="19" spans="3:6" x14ac:dyDescent="0.25">
      <c r="C19" s="9">
        <v>36726</v>
      </c>
      <c r="D19">
        <v>93.64</v>
      </c>
      <c r="E19">
        <f t="shared" si="0"/>
        <v>-59357.5</v>
      </c>
      <c r="F19" s="10">
        <f t="shared" si="1"/>
        <v>-1589.9999999999998</v>
      </c>
    </row>
    <row r="20" spans="3:6" x14ac:dyDescent="0.25">
      <c r="C20" s="9">
        <v>36727</v>
      </c>
      <c r="D20">
        <v>251.73</v>
      </c>
      <c r="E20">
        <f t="shared" si="0"/>
        <v>-21425</v>
      </c>
      <c r="F20" s="10">
        <f t="shared" si="1"/>
        <v>37932.5</v>
      </c>
    </row>
    <row r="21" spans="3:6" x14ac:dyDescent="0.25">
      <c r="C21" s="9">
        <v>36728</v>
      </c>
      <c r="D21">
        <v>247.55</v>
      </c>
      <c r="E21">
        <f t="shared" si="0"/>
        <v>15462.5</v>
      </c>
      <c r="F21" s="10">
        <f t="shared" si="1"/>
        <v>36887.5</v>
      </c>
    </row>
    <row r="22" spans="3:6" x14ac:dyDescent="0.25">
      <c r="C22" s="9">
        <v>36729</v>
      </c>
      <c r="D22">
        <v>124.59</v>
      </c>
      <c r="E22">
        <f t="shared" si="0"/>
        <v>21610</v>
      </c>
      <c r="F22" s="10">
        <f t="shared" si="1"/>
        <v>6147.5000000000009</v>
      </c>
    </row>
    <row r="23" spans="3:6" x14ac:dyDescent="0.25">
      <c r="C23" s="9">
        <v>36731</v>
      </c>
      <c r="D23">
        <v>278.33</v>
      </c>
      <c r="E23">
        <f t="shared" si="0"/>
        <v>66192.5</v>
      </c>
      <c r="F23" s="10">
        <f t="shared" si="1"/>
        <v>44582.499999999993</v>
      </c>
    </row>
    <row r="24" spans="3:6" x14ac:dyDescent="0.25">
      <c r="C24" s="9">
        <v>36732</v>
      </c>
      <c r="D24">
        <v>304.17</v>
      </c>
      <c r="E24">
        <f t="shared" si="0"/>
        <v>117235</v>
      </c>
      <c r="F24" s="10">
        <f t="shared" si="1"/>
        <v>51042.500000000007</v>
      </c>
    </row>
    <row r="25" spans="3:6" x14ac:dyDescent="0.25">
      <c r="C25" s="9">
        <v>36733</v>
      </c>
      <c r="D25">
        <v>249.25</v>
      </c>
      <c r="E25">
        <f t="shared" si="0"/>
        <v>154547.5</v>
      </c>
      <c r="F25" s="10">
        <f t="shared" si="1"/>
        <v>37312.5</v>
      </c>
    </row>
    <row r="26" spans="3:6" x14ac:dyDescent="0.25">
      <c r="C26" s="9">
        <v>36734</v>
      </c>
      <c r="D26">
        <v>226.34</v>
      </c>
      <c r="E26">
        <f t="shared" si="0"/>
        <v>186132.5</v>
      </c>
      <c r="F26" s="10">
        <f t="shared" si="1"/>
        <v>31585</v>
      </c>
    </row>
    <row r="27" spans="3:6" x14ac:dyDescent="0.25">
      <c r="C27" s="9">
        <v>36735</v>
      </c>
      <c r="D27">
        <v>236.82</v>
      </c>
      <c r="E27">
        <f t="shared" si="0"/>
        <v>220337.5</v>
      </c>
      <c r="F27" s="10">
        <f t="shared" si="1"/>
        <v>34205</v>
      </c>
    </row>
    <row r="28" spans="3:6" x14ac:dyDescent="0.25">
      <c r="C28" s="9">
        <v>36736</v>
      </c>
      <c r="D28">
        <v>201.22</v>
      </c>
      <c r="E28">
        <f t="shared" si="0"/>
        <v>245642.5</v>
      </c>
      <c r="F28" s="10">
        <f t="shared" si="1"/>
        <v>25305</v>
      </c>
    </row>
    <row r="29" spans="3:6" x14ac:dyDescent="0.25">
      <c r="C29" s="9">
        <v>36738</v>
      </c>
      <c r="D29">
        <v>356.27</v>
      </c>
      <c r="E29">
        <f t="shared" si="0"/>
        <v>309710</v>
      </c>
      <c r="F29" s="10">
        <f t="shared" si="1"/>
        <v>64067.499999999993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Value at Risk Scenarios</vt:lpstr>
      <vt:lpstr>Constrained Day Ahead MCPs</vt:lpstr>
      <vt:lpstr>98-99 MCP&amp;ExPost</vt:lpstr>
      <vt:lpstr>SCE BFM  POSITIONS</vt:lpstr>
      <vt:lpstr>PG&amp;E BFM POSITIONS</vt:lpstr>
      <vt:lpstr>SCE BOM JULY 2000</vt:lpstr>
      <vt:lpstr>'98-99 MCP&amp;ExPost'!Print_Area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 Anderson</dc:creator>
  <cp:lastModifiedBy>Havlíček Jan</cp:lastModifiedBy>
  <dcterms:created xsi:type="dcterms:W3CDTF">2000-11-21T03:32:13Z</dcterms:created>
  <dcterms:modified xsi:type="dcterms:W3CDTF">2023-09-10T16:02:29Z</dcterms:modified>
</cp:coreProperties>
</file>