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212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2" i="1" l="1"/>
  <c r="I2" i="1"/>
  <c r="I3" i="1"/>
  <c r="I4" i="1"/>
  <c r="H5" i="1"/>
  <c r="I5" i="1"/>
  <c r="H6" i="1"/>
  <c r="I6" i="1"/>
  <c r="I7" i="1"/>
  <c r="H8" i="1"/>
  <c r="I8" i="1"/>
  <c r="H9" i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I17" i="1"/>
  <c r="I18" i="1"/>
  <c r="I19" i="1"/>
  <c r="I20" i="1"/>
  <c r="C21" i="1"/>
  <c r="D21" i="1"/>
  <c r="E21" i="1"/>
  <c r="F21" i="1"/>
  <c r="H21" i="1"/>
</calcChain>
</file>

<file path=xl/sharedStrings.xml><?xml version="1.0" encoding="utf-8"?>
<sst xmlns="http://schemas.openxmlformats.org/spreadsheetml/2006/main" count="58" uniqueCount="42">
  <si>
    <t>Owner</t>
  </si>
  <si>
    <t>Group</t>
  </si>
  <si>
    <t>Total Contractors</t>
  </si>
  <si>
    <t>Churns</t>
  </si>
  <si>
    <t>BM</t>
  </si>
  <si>
    <t>EES W2K Implementation</t>
  </si>
  <si>
    <t>MB</t>
  </si>
  <si>
    <t>New Building</t>
  </si>
  <si>
    <t>Architecture</t>
  </si>
  <si>
    <t>MG</t>
  </si>
  <si>
    <t>LD</t>
  </si>
  <si>
    <t>Monitoring Network</t>
  </si>
  <si>
    <t>Portland Network</t>
  </si>
  <si>
    <t>ECC</t>
  </si>
  <si>
    <t>General Desktop Support</t>
  </si>
  <si>
    <t>Resolution Center</t>
  </si>
  <si>
    <t>Trader Support</t>
  </si>
  <si>
    <t>Customer Care</t>
  </si>
  <si>
    <t>Strategy &amp; Businss Planning</t>
  </si>
  <si>
    <t>KD</t>
  </si>
  <si>
    <t>EDI</t>
  </si>
  <si>
    <t>Storage</t>
  </si>
  <si>
    <t>Server</t>
  </si>
  <si>
    <t>Total</t>
  </si>
  <si>
    <t>Can Not Cut</t>
  </si>
  <si>
    <t>Project Related</t>
  </si>
  <si>
    <t>Explanation</t>
  </si>
  <si>
    <t>50% reduction in churns per B. Donovan</t>
  </si>
  <si>
    <t>Displace contractors with Exec Support team</t>
  </si>
  <si>
    <t>Will impact service levels to customers</t>
  </si>
  <si>
    <t>Monthly Savings</t>
  </si>
  <si>
    <t>Video on Demand (G.Hickerson)</t>
  </si>
  <si>
    <t>Network 7x 24 team</t>
  </si>
  <si>
    <t>Part of EC Power/EC Outlook "deal"</t>
  </si>
  <si>
    <t>Specific skills</t>
  </si>
  <si>
    <t>Shift work</t>
  </si>
  <si>
    <t>Will continue to examine</t>
  </si>
  <si>
    <t>Release by 11/30/01 (tentative)</t>
  </si>
  <si>
    <t>EES project; scheduled for 1/31/02 completion</t>
  </si>
  <si>
    <t>Release w/ Proper Notice</t>
  </si>
  <si>
    <t>Production Ops staff augmentation</t>
  </si>
  <si>
    <t>Dedicated desktop support (G.Hickerson)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</si>
</sst>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0" fillId="0" borderId="12" xfId="0" applyBorder="1"/>
    <xf numFmtId="0" fontId="1" fillId="0" borderId="13" xfId="0" applyFont="1" applyBorder="1"/>
    <xf numFmtId="5" fontId="0" fillId="0" borderId="14" xfId="0" applyNumberFormat="1" applyBorder="1"/>
    <xf numFmtId="5" fontId="1" fillId="0" borderId="15" xfId="0" applyNumberFormat="1" applyFon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D1" workbookViewId="0">
      <selection activeCell="C24" sqref="C24"/>
    </sheetView>
  </sheetViews>
  <sheetFormatPr defaultRowHeight="13.2" x14ac:dyDescent="0.25"/>
  <cols>
    <col min="1" max="1" width="6.88671875" customWidth="1"/>
    <col min="2" max="2" width="35" customWidth="1"/>
    <col min="3" max="3" width="11.109375" customWidth="1"/>
    <col min="4" max="4" width="10.109375" customWidth="1"/>
    <col min="5" max="5" width="7.88671875" customWidth="1"/>
    <col min="6" max="6" width="9.6640625" customWidth="1"/>
    <col min="7" max="7" width="39.33203125" customWidth="1"/>
    <col min="8" max="8" width="9.33203125" customWidth="1"/>
    <col min="9" max="9" width="0" hidden="1" customWidth="1"/>
    <col min="10" max="10" width="13.6640625" customWidth="1"/>
  </cols>
  <sheetData>
    <row r="1" spans="1:9" s="1" customFormat="1" ht="39.6" x14ac:dyDescent="0.25">
      <c r="A1" s="3" t="s">
        <v>0</v>
      </c>
      <c r="B1" s="10" t="s">
        <v>1</v>
      </c>
      <c r="C1" s="4" t="s">
        <v>2</v>
      </c>
      <c r="D1" s="4" t="s">
        <v>24</v>
      </c>
      <c r="E1" s="5" t="s">
        <v>25</v>
      </c>
      <c r="F1" s="5" t="s">
        <v>39</v>
      </c>
      <c r="G1" s="15" t="s">
        <v>26</v>
      </c>
      <c r="H1" s="11" t="s">
        <v>30</v>
      </c>
      <c r="I1" s="7"/>
    </row>
    <row r="2" spans="1:9" x14ac:dyDescent="0.25">
      <c r="A2" s="6" t="s">
        <v>19</v>
      </c>
      <c r="B2" s="2" t="s">
        <v>3</v>
      </c>
      <c r="C2" s="2">
        <v>22</v>
      </c>
      <c r="D2" s="2"/>
      <c r="E2" s="2">
        <v>11</v>
      </c>
      <c r="F2" s="2">
        <v>11</v>
      </c>
      <c r="G2" s="16" t="s">
        <v>27</v>
      </c>
      <c r="H2" s="18">
        <f>11*15*40*4</f>
        <v>26400</v>
      </c>
      <c r="I2" s="8">
        <f t="shared" ref="I2:I20" si="0">SUM(D2:F2)</f>
        <v>22</v>
      </c>
    </row>
    <row r="3" spans="1:9" x14ac:dyDescent="0.25">
      <c r="A3" s="6" t="s">
        <v>4</v>
      </c>
      <c r="B3" s="2" t="s">
        <v>5</v>
      </c>
      <c r="C3" s="2">
        <v>30</v>
      </c>
      <c r="D3" s="2"/>
      <c r="E3" s="2">
        <v>30</v>
      </c>
      <c r="F3" s="2"/>
      <c r="G3" s="16" t="s">
        <v>38</v>
      </c>
      <c r="H3" s="18"/>
      <c r="I3" s="8">
        <f t="shared" si="0"/>
        <v>30</v>
      </c>
    </row>
    <row r="4" spans="1:9" x14ac:dyDescent="0.25">
      <c r="A4" s="6" t="s">
        <v>6</v>
      </c>
      <c r="B4" s="2" t="s">
        <v>7</v>
      </c>
      <c r="C4" s="2">
        <v>13</v>
      </c>
      <c r="D4" s="2"/>
      <c r="E4" s="2">
        <v>13</v>
      </c>
      <c r="F4" s="2"/>
      <c r="G4" s="16" t="s">
        <v>37</v>
      </c>
      <c r="H4" s="18"/>
      <c r="I4" s="8">
        <f t="shared" si="0"/>
        <v>13</v>
      </c>
    </row>
    <row r="5" spans="1:9" x14ac:dyDescent="0.25">
      <c r="A5" s="6" t="s">
        <v>9</v>
      </c>
      <c r="B5" s="2" t="s">
        <v>8</v>
      </c>
      <c r="C5" s="2">
        <v>1</v>
      </c>
      <c r="D5" s="2"/>
      <c r="E5" s="2"/>
      <c r="F5" s="2">
        <v>1</v>
      </c>
      <c r="G5" s="16"/>
      <c r="H5" s="18">
        <f>80*40*4</f>
        <v>12800</v>
      </c>
      <c r="I5" s="8">
        <f t="shared" si="0"/>
        <v>1</v>
      </c>
    </row>
    <row r="6" spans="1:9" x14ac:dyDescent="0.25">
      <c r="A6" s="6" t="s">
        <v>19</v>
      </c>
      <c r="B6" s="2" t="s">
        <v>31</v>
      </c>
      <c r="C6" s="2">
        <v>1</v>
      </c>
      <c r="D6" s="2"/>
      <c r="E6" s="2"/>
      <c r="F6" s="2">
        <v>1</v>
      </c>
      <c r="G6" s="16"/>
      <c r="H6" s="20">
        <f>30*40*4</f>
        <v>4800</v>
      </c>
      <c r="I6" s="8">
        <f t="shared" si="0"/>
        <v>1</v>
      </c>
    </row>
    <row r="7" spans="1:9" x14ac:dyDescent="0.25">
      <c r="A7" s="6" t="s">
        <v>10</v>
      </c>
      <c r="B7" s="2" t="s">
        <v>41</v>
      </c>
      <c r="C7" s="2">
        <v>1</v>
      </c>
      <c r="D7" s="2"/>
      <c r="E7" s="2"/>
      <c r="F7" s="2">
        <v>1</v>
      </c>
      <c r="G7" s="16"/>
      <c r="H7" s="18">
        <v>9812</v>
      </c>
      <c r="I7" s="8">
        <f t="shared" si="0"/>
        <v>1</v>
      </c>
    </row>
    <row r="8" spans="1:9" x14ac:dyDescent="0.25">
      <c r="A8" s="6" t="s">
        <v>19</v>
      </c>
      <c r="B8" s="2" t="s">
        <v>11</v>
      </c>
      <c r="C8" s="2">
        <v>1</v>
      </c>
      <c r="D8" s="2"/>
      <c r="E8" s="2"/>
      <c r="F8" s="2">
        <v>1</v>
      </c>
      <c r="G8" s="16"/>
      <c r="H8" s="18">
        <f>40*40*4</f>
        <v>6400</v>
      </c>
      <c r="I8" s="8">
        <f t="shared" si="0"/>
        <v>1</v>
      </c>
    </row>
    <row r="9" spans="1:9" x14ac:dyDescent="0.25">
      <c r="A9" s="6" t="s">
        <v>19</v>
      </c>
      <c r="B9" s="2" t="s">
        <v>12</v>
      </c>
      <c r="C9" s="2">
        <v>1</v>
      </c>
      <c r="D9" s="2"/>
      <c r="E9" s="2"/>
      <c r="F9" s="2">
        <v>1</v>
      </c>
      <c r="G9" s="16"/>
      <c r="H9" s="18">
        <f>40*40*4</f>
        <v>6400</v>
      </c>
      <c r="I9" s="8">
        <f t="shared" si="0"/>
        <v>1</v>
      </c>
    </row>
    <row r="10" spans="1:9" x14ac:dyDescent="0.25">
      <c r="A10" s="6" t="s">
        <v>4</v>
      </c>
      <c r="B10" s="2" t="s">
        <v>40</v>
      </c>
      <c r="C10" s="2">
        <v>20</v>
      </c>
      <c r="D10" s="2">
        <v>15</v>
      </c>
      <c r="E10" s="2"/>
      <c r="F10" s="2">
        <v>5</v>
      </c>
      <c r="G10" s="16" t="s">
        <v>36</v>
      </c>
      <c r="H10" s="18">
        <f>5*40*40*4</f>
        <v>32000</v>
      </c>
      <c r="I10" s="8">
        <f t="shared" si="0"/>
        <v>20</v>
      </c>
    </row>
    <row r="11" spans="1:9" x14ac:dyDescent="0.25">
      <c r="A11" s="6" t="s">
        <v>4</v>
      </c>
      <c r="B11" s="2" t="s">
        <v>13</v>
      </c>
      <c r="C11" s="2">
        <v>4</v>
      </c>
      <c r="D11" s="2">
        <v>1</v>
      </c>
      <c r="E11" s="2"/>
      <c r="F11" s="2">
        <v>3</v>
      </c>
      <c r="G11" s="16" t="s">
        <v>34</v>
      </c>
      <c r="H11" s="18">
        <f>3*50*40*4</f>
        <v>24000</v>
      </c>
      <c r="I11" s="8">
        <f t="shared" si="0"/>
        <v>4</v>
      </c>
    </row>
    <row r="12" spans="1:9" x14ac:dyDescent="0.25">
      <c r="A12" s="6" t="s">
        <v>10</v>
      </c>
      <c r="B12" s="2" t="s">
        <v>14</v>
      </c>
      <c r="C12" s="2">
        <v>19</v>
      </c>
      <c r="D12" s="2">
        <v>8</v>
      </c>
      <c r="E12" s="2"/>
      <c r="F12" s="2">
        <v>11</v>
      </c>
      <c r="G12" s="16" t="s">
        <v>28</v>
      </c>
      <c r="H12" s="18">
        <v>1100</v>
      </c>
      <c r="I12" s="8">
        <f t="shared" si="0"/>
        <v>19</v>
      </c>
    </row>
    <row r="13" spans="1:9" x14ac:dyDescent="0.25">
      <c r="A13" s="6" t="s">
        <v>10</v>
      </c>
      <c r="B13" s="2" t="s">
        <v>15</v>
      </c>
      <c r="C13" s="2">
        <v>24</v>
      </c>
      <c r="D13" s="2">
        <v>15</v>
      </c>
      <c r="E13" s="2"/>
      <c r="F13" s="2">
        <v>9</v>
      </c>
      <c r="G13" s="16" t="s">
        <v>29</v>
      </c>
      <c r="H13" s="18">
        <f>684000/12</f>
        <v>57000</v>
      </c>
      <c r="I13" s="8">
        <f t="shared" si="0"/>
        <v>24</v>
      </c>
    </row>
    <row r="14" spans="1:9" x14ac:dyDescent="0.25">
      <c r="A14" s="6" t="s">
        <v>10</v>
      </c>
      <c r="B14" s="2" t="s">
        <v>16</v>
      </c>
      <c r="C14" s="2">
        <v>5</v>
      </c>
      <c r="D14" s="2">
        <v>3</v>
      </c>
      <c r="E14" s="2"/>
      <c r="F14" s="2">
        <v>2</v>
      </c>
      <c r="G14" s="16"/>
      <c r="H14" s="18">
        <f>198000/12</f>
        <v>16500</v>
      </c>
      <c r="I14" s="8">
        <f t="shared" si="0"/>
        <v>5</v>
      </c>
    </row>
    <row r="15" spans="1:9" x14ac:dyDescent="0.25">
      <c r="A15" s="6" t="s">
        <v>10</v>
      </c>
      <c r="B15" s="2" t="s">
        <v>17</v>
      </c>
      <c r="C15" s="2">
        <v>1</v>
      </c>
      <c r="D15" s="2"/>
      <c r="E15" s="2"/>
      <c r="F15" s="2">
        <v>1</v>
      </c>
      <c r="G15" s="16"/>
      <c r="H15" s="18">
        <f>108000/12</f>
        <v>9000</v>
      </c>
      <c r="I15" s="8">
        <f t="shared" si="0"/>
        <v>1</v>
      </c>
    </row>
    <row r="16" spans="1:9" x14ac:dyDescent="0.25">
      <c r="A16" s="6" t="s">
        <v>10</v>
      </c>
      <c r="B16" s="2" t="s">
        <v>18</v>
      </c>
      <c r="C16" s="2">
        <v>2</v>
      </c>
      <c r="D16" s="2">
        <v>0</v>
      </c>
      <c r="E16" s="2"/>
      <c r="F16" s="2">
        <v>2</v>
      </c>
      <c r="G16" s="16"/>
      <c r="H16" s="18">
        <f>100*40*4*2</f>
        <v>32000</v>
      </c>
      <c r="I16" s="8">
        <f t="shared" si="0"/>
        <v>2</v>
      </c>
    </row>
    <row r="17" spans="1:9" x14ac:dyDescent="0.25">
      <c r="A17" s="6" t="s">
        <v>19</v>
      </c>
      <c r="B17" s="2" t="s">
        <v>32</v>
      </c>
      <c r="C17" s="2">
        <v>4</v>
      </c>
      <c r="D17" s="2">
        <v>4</v>
      </c>
      <c r="E17" s="2"/>
      <c r="F17" s="2"/>
      <c r="G17" s="16" t="s">
        <v>35</v>
      </c>
      <c r="H17" s="18">
        <v>0</v>
      </c>
      <c r="I17" s="8">
        <f t="shared" si="0"/>
        <v>4</v>
      </c>
    </row>
    <row r="18" spans="1:9" x14ac:dyDescent="0.25">
      <c r="A18" s="6" t="s">
        <v>4</v>
      </c>
      <c r="B18" s="2" t="s">
        <v>20</v>
      </c>
      <c r="C18" s="2">
        <v>12</v>
      </c>
      <c r="D18" s="2">
        <v>12</v>
      </c>
      <c r="E18" s="2"/>
      <c r="F18" s="2"/>
      <c r="G18" s="16" t="s">
        <v>33</v>
      </c>
      <c r="H18" s="18">
        <v>0</v>
      </c>
      <c r="I18" s="8">
        <f t="shared" si="0"/>
        <v>12</v>
      </c>
    </row>
    <row r="19" spans="1:9" x14ac:dyDescent="0.25">
      <c r="A19" s="6" t="s">
        <v>4</v>
      </c>
      <c r="B19" s="2" t="s">
        <v>21</v>
      </c>
      <c r="C19" s="2">
        <v>1</v>
      </c>
      <c r="D19" s="2">
        <v>1</v>
      </c>
      <c r="E19" s="2"/>
      <c r="F19" s="2"/>
      <c r="G19" s="16" t="s">
        <v>34</v>
      </c>
      <c r="H19" s="18">
        <v>0</v>
      </c>
      <c r="I19" s="8">
        <f t="shared" si="0"/>
        <v>1</v>
      </c>
    </row>
    <row r="20" spans="1:9" ht="13.8" thickBot="1" x14ac:dyDescent="0.3">
      <c r="A20" s="6" t="s">
        <v>4</v>
      </c>
      <c r="B20" s="2" t="s">
        <v>22</v>
      </c>
      <c r="C20" s="2">
        <v>1</v>
      </c>
      <c r="D20" s="2">
        <v>1</v>
      </c>
      <c r="E20" s="2"/>
      <c r="F20" s="2"/>
      <c r="G20" s="16" t="s">
        <v>34</v>
      </c>
      <c r="H20" s="18">
        <v>0</v>
      </c>
      <c r="I20" s="9">
        <f t="shared" si="0"/>
        <v>1</v>
      </c>
    </row>
    <row r="21" spans="1:9" s="1" customFormat="1" ht="13.8" thickBot="1" x14ac:dyDescent="0.3">
      <c r="A21" s="12"/>
      <c r="B21" s="13" t="s">
        <v>23</v>
      </c>
      <c r="C21" s="14">
        <f>SUM(C2:C20)</f>
        <v>163</v>
      </c>
      <c r="D21" s="14">
        <f>SUM(D2:D20)</f>
        <v>60</v>
      </c>
      <c r="E21" s="14">
        <f>SUM(E2:E20)</f>
        <v>54</v>
      </c>
      <c r="F21" s="14">
        <f>SUM(F2:F20)</f>
        <v>49</v>
      </c>
      <c r="G21" s="17"/>
      <c r="H21" s="19">
        <f>SUM(H2:H20)</f>
        <v>238212</v>
      </c>
    </row>
  </sheetData>
  <phoneticPr fontId="0" type="noConversion"/>
  <pageMargins left="0.5" right="0.5" top="1" bottom="1" header="0.5" footer="0.5"/>
  <pageSetup orientation="landscape" r:id="rId1"/>
  <headerFooter alignWithMargins="0">
    <oddHeader>&amp;C&amp;"Arial,Bold"&amp;12Infrastructure Contractors</oddHeader>
    <oddFooter>&amp;RRev. 11/12/01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ldopson</dc:creator>
  <cp:lastModifiedBy>Havlíček Jan</cp:lastModifiedBy>
  <cp:lastPrinted>2001-11-13T00:58:10Z</cp:lastPrinted>
  <dcterms:created xsi:type="dcterms:W3CDTF">2001-11-12T19:26:16Z</dcterms:created>
  <dcterms:modified xsi:type="dcterms:W3CDTF">2023-09-10T16:03:13Z</dcterms:modified>
</cp:coreProperties>
</file>