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60" yWindow="4428" windowWidth="12972" windowHeight="4152" tabRatio="243"/>
  </bookViews>
  <sheets>
    <sheet name="STATS" sheetId="1" r:id="rId1"/>
    <sheet name="CHART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4" i="1" l="1"/>
  <c r="H4" i="1"/>
  <c r="E5" i="1"/>
  <c r="H5" i="1"/>
  <c r="D6" i="1"/>
  <c r="H6" i="1"/>
  <c r="D7" i="1"/>
  <c r="H7" i="1"/>
  <c r="H8" i="1"/>
  <c r="D9" i="1"/>
  <c r="H9" i="1"/>
  <c r="E13" i="1"/>
  <c r="H13" i="1"/>
  <c r="E14" i="1"/>
  <c r="H14" i="1"/>
  <c r="E15" i="1"/>
  <c r="H15" i="1"/>
  <c r="E22" i="1"/>
  <c r="H22" i="1"/>
  <c r="E23" i="1"/>
  <c r="H23" i="1"/>
  <c r="D24" i="1"/>
  <c r="H24" i="1"/>
  <c r="D25" i="1"/>
  <c r="H25" i="1"/>
  <c r="D26" i="1"/>
  <c r="H26" i="1"/>
  <c r="D27" i="1"/>
  <c r="H27" i="1"/>
  <c r="H28" i="1"/>
  <c r="H29" i="1"/>
  <c r="H30" i="1"/>
  <c r="H31" i="1"/>
  <c r="C48" i="1"/>
  <c r="D48" i="1"/>
  <c r="E48" i="1"/>
</calcChain>
</file>

<file path=xl/sharedStrings.xml><?xml version="1.0" encoding="utf-8"?>
<sst xmlns="http://schemas.openxmlformats.org/spreadsheetml/2006/main" count="58" uniqueCount="50">
  <si>
    <t>Elektro</t>
  </si>
  <si>
    <t>Centragas</t>
  </si>
  <si>
    <t>Guam</t>
  </si>
  <si>
    <t>PQPC</t>
  </si>
  <si>
    <t>SK Ulsan</t>
  </si>
  <si>
    <t>Batangas</t>
  </si>
  <si>
    <t>Subic</t>
  </si>
  <si>
    <t>Calife</t>
  </si>
  <si>
    <t>Ventane</t>
  </si>
  <si>
    <t>Total</t>
  </si>
  <si>
    <t>Daehan City</t>
  </si>
  <si>
    <t>Pusan City</t>
  </si>
  <si>
    <t>Progasco</t>
  </si>
  <si>
    <t>Procaribe</t>
  </si>
  <si>
    <t>San Juan Gas</t>
  </si>
  <si>
    <t>Audit Date</t>
  </si>
  <si>
    <t>TGS Cerri</t>
  </si>
  <si>
    <t xml:space="preserve">TGS   </t>
  </si>
  <si>
    <t>IGL - Spanish Town Road</t>
  </si>
  <si>
    <t>IGL - Ferry Road</t>
  </si>
  <si>
    <t>GTB (Gas TransBoliviana) BBPL</t>
  </si>
  <si>
    <t>Pantanal Energia (Cuiaba)</t>
  </si>
  <si>
    <t>Teesside Gas Processing Plant</t>
  </si>
  <si>
    <t>Teesside Power Plant</t>
  </si>
  <si>
    <t>Transredes</t>
  </si>
  <si>
    <t>Dabhol Power Plant</t>
  </si>
  <si>
    <t>Trakya Marmara Plant</t>
  </si>
  <si>
    <t>Smith Enron Cogen</t>
  </si>
  <si>
    <t>New Albany Peaker</t>
  </si>
  <si>
    <t>Brownsville Peaker</t>
  </si>
  <si>
    <t>Report sent 12/8/00</t>
  </si>
  <si>
    <t>Have not received tracking report from facility</t>
  </si>
  <si>
    <t>Facility</t>
  </si>
  <si>
    <t>Complete Action Items</t>
  </si>
  <si>
    <t>Open Action Items</t>
  </si>
  <si>
    <t>Most Recent Update</t>
  </si>
  <si>
    <t>Late</t>
  </si>
  <si>
    <t>Scheduled for Later</t>
  </si>
  <si>
    <t>Data being processed</t>
  </si>
  <si>
    <t>Actual Percent Complete</t>
  </si>
  <si>
    <t>TOTAL ACTION ITEMS</t>
  </si>
  <si>
    <t>SOUTHERN CONE</t>
  </si>
  <si>
    <t>CARIBBEAN</t>
  </si>
  <si>
    <t>EUROPE</t>
  </si>
  <si>
    <t>INDIA</t>
  </si>
  <si>
    <t>USA</t>
  </si>
  <si>
    <t>ASIA/PACIFIC</t>
  </si>
  <si>
    <t>Notes</t>
  </si>
  <si>
    <t xml:space="preserve">No updates received to-date </t>
  </si>
  <si>
    <t>Please note that this number is a raw count of Total Action Items.  Updated numbers will be provided on next month's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</si>
</sst>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2" fillId="0" borderId="1" xfId="0" applyNumberFormat="1" applyFont="1" applyFill="1" applyBorder="1"/>
    <xf numFmtId="17" fontId="2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9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9" fontId="1" fillId="0" borderId="3" xfId="0" applyNumberFormat="1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4" fillId="0" borderId="5" xfId="0" applyFont="1" applyFill="1" applyBorder="1"/>
    <xf numFmtId="0" fontId="1" fillId="0" borderId="5" xfId="0" applyFont="1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9" fontId="2" fillId="0" borderId="1" xfId="0" applyNumberFormat="1" applyFont="1" applyFill="1" applyBorder="1" applyAlignment="1">
      <alignment wrapText="1"/>
    </xf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4" fontId="3" fillId="0" borderId="1" xfId="0" applyNumberFormat="1" applyFont="1" applyFill="1" applyBorder="1" applyAlignment="1">
      <alignment wrapText="1"/>
    </xf>
    <xf numFmtId="9" fontId="2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Action Items Currently Being Monitored
Total Action Items = 3850</a:t>
            </a:r>
          </a:p>
        </c:rich>
      </c:tx>
      <c:layout>
        <c:manualLayout>
          <c:xMode val="edge"/>
          <c:yMode val="edge"/>
          <c:x val="0.17899795233218105"/>
          <c:y val="3.262962734736903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274491932346115"/>
          <c:y val="0.41458820629598298"/>
          <c:w val="0.52148070112775413"/>
          <c:h val="0.3320544430055789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480-461A-B148-55F503EEA83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80-461A-B148-55F503EEA83A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19570442788318462"/>
                  <c:y val="0.7696753274291163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80-461A-B148-55F503EEA83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STATS!$C$1:$D$1</c:f>
              <c:strCache>
                <c:ptCount val="2"/>
                <c:pt idx="0">
                  <c:v>Complete Action Items</c:v>
                </c:pt>
                <c:pt idx="1">
                  <c:v>Open Action Items</c:v>
                </c:pt>
              </c:strCache>
            </c:strRef>
          </c:cat>
          <c:val>
            <c:numRef>
              <c:f>STATS!$C$48:$D$48</c:f>
              <c:numCache>
                <c:formatCode>General</c:formatCode>
                <c:ptCount val="2"/>
                <c:pt idx="0">
                  <c:v>907</c:v>
                </c:pt>
                <c:pt idx="1">
                  <c:v>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0-461A-B148-55F503EEA8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143311983612824"/>
          <c:y val="0.51247708833809003"/>
          <c:w val="0.33054955197342767"/>
          <c:h val="0.136276678921364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Action Item Status
Tracked Through Prior System
2nd Quarter 2000</a:t>
            </a:r>
          </a:p>
        </c:rich>
      </c:tx>
      <c:layout>
        <c:manualLayout>
          <c:xMode val="edge"/>
          <c:yMode val="edge"/>
          <c:x val="0.30516461073192019"/>
          <c:y val="1.74129934868286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497689353873005"/>
          <c:y val="0.24378190881560122"/>
          <c:w val="0.39906141403404943"/>
          <c:h val="0.57462878506534576"/>
        </c:manualLayout>
      </c:layout>
      <c:barChart>
        <c:barDir val="bar"/>
        <c:grouping val="clustered"/>
        <c:varyColors val="0"/>
        <c:ser>
          <c:idx val="2"/>
          <c:order val="0"/>
          <c:tx>
            <c:v>Total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STATS!$A$3:$A$23</c:f>
              <c:strCache>
                <c:ptCount val="21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</c:strCache>
            </c:strRef>
          </c:cat>
          <c:val>
            <c:numRef>
              <c:f>STATS!$E$3:$E$23</c:f>
              <c:numCache>
                <c:formatCode>General</c:formatCode>
                <c:ptCount val="21"/>
                <c:pt idx="1">
                  <c:v>63</c:v>
                </c:pt>
                <c:pt idx="2">
                  <c:v>130</c:v>
                </c:pt>
                <c:pt idx="3">
                  <c:v>162</c:v>
                </c:pt>
                <c:pt idx="4">
                  <c:v>133</c:v>
                </c:pt>
                <c:pt idx="5">
                  <c:v>199</c:v>
                </c:pt>
                <c:pt idx="6">
                  <c:v>58</c:v>
                </c:pt>
                <c:pt idx="10">
                  <c:v>25</c:v>
                </c:pt>
                <c:pt idx="11">
                  <c:v>178</c:v>
                </c:pt>
                <c:pt idx="12">
                  <c:v>48</c:v>
                </c:pt>
                <c:pt idx="13">
                  <c:v>139</c:v>
                </c:pt>
                <c:pt idx="14">
                  <c:v>252</c:v>
                </c:pt>
                <c:pt idx="15">
                  <c:v>396</c:v>
                </c:pt>
                <c:pt idx="19">
                  <c:v>62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6-4D42-A593-7FEA15890EE0}"/>
            </c:ext>
          </c:extLst>
        </c:ser>
        <c:ser>
          <c:idx val="1"/>
          <c:order val="1"/>
          <c:tx>
            <c:v>Open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STATS!$A$3:$A$23</c:f>
              <c:strCache>
                <c:ptCount val="21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</c:strCache>
            </c:strRef>
          </c:cat>
          <c:val>
            <c:numRef>
              <c:f>STATS!$D$3:$D$23</c:f>
              <c:numCache>
                <c:formatCode>General</c:formatCode>
                <c:ptCount val="21"/>
                <c:pt idx="1">
                  <c:v>10</c:v>
                </c:pt>
                <c:pt idx="2">
                  <c:v>65</c:v>
                </c:pt>
                <c:pt idx="3">
                  <c:v>93</c:v>
                </c:pt>
                <c:pt idx="4">
                  <c:v>49</c:v>
                </c:pt>
                <c:pt idx="5">
                  <c:v>75</c:v>
                </c:pt>
                <c:pt idx="6">
                  <c:v>3</c:v>
                </c:pt>
                <c:pt idx="10">
                  <c:v>19</c:v>
                </c:pt>
                <c:pt idx="11">
                  <c:v>169</c:v>
                </c:pt>
                <c:pt idx="12">
                  <c:v>43</c:v>
                </c:pt>
                <c:pt idx="13">
                  <c:v>139</c:v>
                </c:pt>
                <c:pt idx="14">
                  <c:v>252</c:v>
                </c:pt>
                <c:pt idx="15">
                  <c:v>396</c:v>
                </c:pt>
                <c:pt idx="19">
                  <c:v>30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6-4D42-A593-7FEA15890EE0}"/>
            </c:ext>
          </c:extLst>
        </c:ser>
        <c:ser>
          <c:idx val="0"/>
          <c:order val="2"/>
          <c:tx>
            <c:v>Complete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STATS!$A$3:$A$23</c:f>
              <c:strCache>
                <c:ptCount val="21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</c:strCache>
            </c:strRef>
          </c:cat>
          <c:val>
            <c:numRef>
              <c:f>STATS!$C$3:$C$23</c:f>
              <c:numCache>
                <c:formatCode>General</c:formatCode>
                <c:ptCount val="21"/>
                <c:pt idx="1">
                  <c:v>53</c:v>
                </c:pt>
                <c:pt idx="2">
                  <c:v>65</c:v>
                </c:pt>
                <c:pt idx="3">
                  <c:v>69</c:v>
                </c:pt>
                <c:pt idx="4">
                  <c:v>84</c:v>
                </c:pt>
                <c:pt idx="5">
                  <c:v>124</c:v>
                </c:pt>
                <c:pt idx="6">
                  <c:v>55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9">
                  <c:v>32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6-4D42-A593-7FEA1589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6472"/>
        <c:axId val="1"/>
      </c:barChart>
      <c:catAx>
        <c:axId val="187776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0.49765305750128525"/>
              <c:y val="0.91045080231132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76472"/>
        <c:crosses val="autoZero"/>
        <c:crossBetween val="between"/>
        <c:majorUnit val="20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594756167660964"/>
          <c:y val="0.2537321908080748"/>
          <c:w val="0.14866993856170471"/>
          <c:h val="0.18905535785699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FF"/>
    </a:solidFill>
    <a:ln w="254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Guam Power Facility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Nov. 1999 Operational Audit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406285256194462"/>
          <c:y val="3.57995226730310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8770653036992"/>
          <c:y val="0.31026252983293556"/>
          <c:w val="0.64375085950012523"/>
          <c:h val="0.44630071599045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STATS!#REF!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130</c:v>
                </c:pt>
                <c:pt idx="1">
                  <c:v>59</c:v>
                </c:pt>
                <c:pt idx="2">
                  <c:v>38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0-4FEE-B241-9158B2D57E15}"/>
            </c:ext>
          </c:extLst>
        </c:ser>
        <c:ser>
          <c:idx val="1"/>
          <c:order val="1"/>
          <c:tx>
            <c:strRef>
              <c:f>STATS!#REF!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65</c:v>
                </c:pt>
                <c:pt idx="1">
                  <c:v>26</c:v>
                </c:pt>
                <c:pt idx="2">
                  <c:v>15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0-4FEE-B241-9158B2D57E15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65</c:v>
                </c:pt>
                <c:pt idx="1">
                  <c:v>33</c:v>
                </c:pt>
                <c:pt idx="2">
                  <c:v>23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0-4FEE-B241-9158B2D57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62472"/>
        <c:axId val="1"/>
      </c:barChart>
      <c:catAx>
        <c:axId val="18736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1250041723307052E-2"/>
              <c:y val="0.37708830548926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62472"/>
        <c:crosses val="autoZero"/>
        <c:crossBetween val="between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75109315064487"/>
          <c:y val="0.43914081145584727"/>
          <c:w val="0.16406271904736203"/>
          <c:h val="0.188544152744630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96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SK Gas Ulsan Terminal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Dec. 1999 Operational Audit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4475995967664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2972544851333"/>
          <c:y val="0.30805740670138254"/>
          <c:w val="0.66510235672341578"/>
          <c:h val="0.45023774825586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STATS!#REF!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199</c:v>
                </c:pt>
                <c:pt idx="1">
                  <c:v>107</c:v>
                </c:pt>
                <c:pt idx="2">
                  <c:v>53</c:v>
                </c:pt>
                <c:pt idx="3">
                  <c:v>1</c:v>
                </c:pt>
                <c:pt idx="4">
                  <c:v>28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1-47AC-A433-2A86FE598A24}"/>
            </c:ext>
          </c:extLst>
        </c:ser>
        <c:ser>
          <c:idx val="1"/>
          <c:order val="1"/>
          <c:tx>
            <c:strRef>
              <c:f>STATS!#REF!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75</c:v>
                </c:pt>
                <c:pt idx="1">
                  <c:v>56</c:v>
                </c:pt>
                <c:pt idx="2">
                  <c:v>12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1-47AC-A433-2A86FE598A24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124</c:v>
                </c:pt>
                <c:pt idx="1">
                  <c:v>51</c:v>
                </c:pt>
                <c:pt idx="2">
                  <c:v>41</c:v>
                </c:pt>
                <c:pt idx="3">
                  <c:v>1</c:v>
                </c:pt>
                <c:pt idx="4">
                  <c:v>23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1-47AC-A433-2A86FE598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85648"/>
        <c:axId val="1"/>
      </c:barChart>
      <c:catAx>
        <c:axId val="15398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1298934434043094E-2"/>
              <c:y val="0.37914757747862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5648"/>
        <c:crosses val="autoZero"/>
        <c:crossBetween val="between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37638955405702"/>
          <c:y val="0.45023774825586677"/>
          <c:w val="0.14241015167489607"/>
          <c:h val="0.165877065146898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96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Pusan City Gas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Dec. 1999 Operational Audit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7699556974128142"/>
          <c:y val="4.30623644408413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8435250042841"/>
          <c:y val="0.31100596540607661"/>
          <c:w val="0.64319310261958562"/>
          <c:h val="0.41387716934808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STATS!#REF!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133</c:v>
                </c:pt>
                <c:pt idx="1">
                  <c:v>71</c:v>
                </c:pt>
                <c:pt idx="2">
                  <c:v>40</c:v>
                </c:pt>
                <c:pt idx="3">
                  <c:v>9</c:v>
                </c:pt>
                <c:pt idx="4">
                  <c:v>8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B-4D59-AC13-B2EA4E5FEF83}"/>
            </c:ext>
          </c:extLst>
        </c:ser>
        <c:ser>
          <c:idx val="1"/>
          <c:order val="1"/>
          <c:tx>
            <c:strRef>
              <c:f>STATS!#REF!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49</c:v>
                </c:pt>
                <c:pt idx="1">
                  <c:v>14</c:v>
                </c:pt>
                <c:pt idx="2">
                  <c:v>27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B-4D59-AC13-B2EA4E5FEF83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84</c:v>
                </c:pt>
                <c:pt idx="1">
                  <c:v>57</c:v>
                </c:pt>
                <c:pt idx="2">
                  <c:v>13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B-4D59-AC13-B2EA4E5F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82696"/>
        <c:axId val="1"/>
      </c:barChart>
      <c:catAx>
        <c:axId val="15398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5993774599149563E-2"/>
              <c:y val="0.35646068342696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2696"/>
        <c:crosses val="autoZero"/>
        <c:crossBetween val="between"/>
        <c:majorUnit val="50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72692233703548"/>
          <c:y val="0.48804013032953558"/>
          <c:w val="0.15962456561361976"/>
          <c:h val="0.222488882944347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96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Daehan City Gas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Dec. 1999 Operational Audit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332303515952282"/>
          <c:y val="3.6231937473960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81828618157533"/>
          <c:y val="0.36715029973613311"/>
          <c:w val="0.63009440556028684"/>
          <c:h val="0.43478324968752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STATS!#REF!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174</c:v>
                </c:pt>
                <c:pt idx="1">
                  <c:v>92</c:v>
                </c:pt>
                <c:pt idx="2">
                  <c:v>62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2-4163-BBD7-9FF3E2796ABC}"/>
            </c:ext>
          </c:extLst>
        </c:ser>
        <c:ser>
          <c:idx val="1"/>
          <c:order val="1"/>
          <c:tx>
            <c:strRef>
              <c:f>STATS!#REF!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106</c:v>
                </c:pt>
                <c:pt idx="1">
                  <c:v>40</c:v>
                </c:pt>
                <c:pt idx="2">
                  <c:v>61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2-4163-BBD7-9FF3E2796ABC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68</c:v>
                </c:pt>
                <c:pt idx="1">
                  <c:v>52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2-4163-BBD7-9FF3E2796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80400"/>
        <c:axId val="1"/>
      </c:barChart>
      <c:catAx>
        <c:axId val="15398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6.7398157808687395E-2"/>
              <c:y val="0.444445099680582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0400"/>
        <c:crosses val="autoZero"/>
        <c:crossBetween val="between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758668192992901"/>
          <c:y val="0.46618426216495856"/>
          <c:w val="0.16144209893708841"/>
          <c:h val="0.207729774850706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96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Progasco Facility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Feb. 2000 Operational Audit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 </a:t>
            </a: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Action Item Status - Q2, 2000</a:t>
            </a:r>
          </a:p>
        </c:rich>
      </c:tx>
      <c:layout>
        <c:manualLayout>
          <c:xMode val="edge"/>
          <c:yMode val="edge"/>
          <c:x val="0.27343786507893669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8770653036992"/>
          <c:y val="0.30622125824598312"/>
          <c:w val="0.64375085950012523"/>
          <c:h val="0.4497624730487876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8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290</c:v>
                </c:pt>
                <c:pt idx="1">
                  <c:v>84</c:v>
                </c:pt>
                <c:pt idx="2">
                  <c:v>56</c:v>
                </c:pt>
                <c:pt idx="3">
                  <c:v>12</c:v>
                </c:pt>
                <c:pt idx="4">
                  <c:v>75</c:v>
                </c:pt>
                <c:pt idx="5">
                  <c:v>13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0-4E05-96D1-3D1DBCDBE25D}"/>
            </c:ext>
          </c:extLst>
        </c:ser>
        <c:ser>
          <c:idx val="1"/>
          <c:order val="1"/>
          <c:tx>
            <c:v>Open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8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252</c:v>
                </c:pt>
                <c:pt idx="1">
                  <c:v>63</c:v>
                </c:pt>
                <c:pt idx="2">
                  <c:v>56</c:v>
                </c:pt>
                <c:pt idx="3">
                  <c:v>10</c:v>
                </c:pt>
                <c:pt idx="4">
                  <c:v>75</c:v>
                </c:pt>
                <c:pt idx="5">
                  <c:v>7</c:v>
                </c:pt>
                <c:pt idx="6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0-4E05-96D1-3D1DBCDBE25D}"/>
            </c:ext>
          </c:extLst>
        </c:ser>
        <c:ser>
          <c:idx val="2"/>
          <c:order val="2"/>
          <c:tx>
            <c:v>Complete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8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38</c:v>
                </c:pt>
                <c:pt idx="1">
                  <c:v>21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0-4E05-96D1-3D1DBCDBE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84336"/>
        <c:axId val="1"/>
      </c:barChart>
      <c:catAx>
        <c:axId val="15398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1250041723307052E-2"/>
              <c:y val="0.375599512067338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84336"/>
        <c:crosses val="autoZero"/>
        <c:crossBetween val="between"/>
        <c:minorUnit val="1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75109315064487"/>
          <c:y val="0.43780070514855396"/>
          <c:w val="0.16406271904736203"/>
          <c:h val="0.18899593282369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ProCaribe Facility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Feb. 2000 Operational Audit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447599596766419"/>
          <c:y val="3.60577875342993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92972544851333"/>
          <c:y val="0.31250082529726109"/>
          <c:w val="0.64319310261958562"/>
          <c:h val="0.4423088604207387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240</c:v>
                </c:pt>
                <c:pt idx="1">
                  <c:v>14</c:v>
                </c:pt>
                <c:pt idx="2">
                  <c:v>56</c:v>
                </c:pt>
                <c:pt idx="3">
                  <c:v>19</c:v>
                </c:pt>
                <c:pt idx="4">
                  <c:v>139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2-4FDE-9E87-BFD463A3EA3F}"/>
            </c:ext>
          </c:extLst>
        </c:ser>
        <c:ser>
          <c:idx val="1"/>
          <c:order val="1"/>
          <c:tx>
            <c:v>Open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2-4FDE-9E87-BFD463A3EA3F}"/>
            </c:ext>
          </c:extLst>
        </c:ser>
        <c:ser>
          <c:idx val="2"/>
          <c:order val="2"/>
          <c:tx>
            <c:v>Complete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240</c:v>
                </c:pt>
                <c:pt idx="1">
                  <c:v>14</c:v>
                </c:pt>
                <c:pt idx="2">
                  <c:v>56</c:v>
                </c:pt>
                <c:pt idx="3">
                  <c:v>19</c:v>
                </c:pt>
                <c:pt idx="4">
                  <c:v>139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2-4FDE-9E87-BFD463A3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8440"/>
        <c:axId val="1"/>
      </c:barChart>
      <c:catAx>
        <c:axId val="18777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1298934434043094E-2"/>
              <c:y val="0.37740484285899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78440"/>
        <c:crosses val="autoZero"/>
        <c:crossBetween val="between"/>
        <c:minorUnit val="1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46713545022676"/>
          <c:y val="0.43990500791845211"/>
          <c:w val="0.16431940577872625"/>
          <c:h val="0.189904347680643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San Juan Gas Facility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Feb 2000 Operational Audit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1" u="none" strike="noStrike" baseline="0">
                <a:solidFill>
                  <a:srgbClr val="000000"/>
                </a:solidFill>
                <a:latin typeface="Arial"/>
                <a:cs typeface="Arial"/>
              </a:rPr>
              <a:t>Detailed</a:t>
            </a: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Action Item Status - Q2, 2000</a:t>
            </a:r>
          </a:p>
        </c:rich>
      </c:tx>
      <c:layout>
        <c:manualLayout>
          <c:xMode val="edge"/>
          <c:yMode val="edge"/>
          <c:x val="0.26479806162586211"/>
          <c:y val="3.5885303700701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6356566227184"/>
          <c:y val="0.30622125824598312"/>
          <c:w val="0.64486116184180531"/>
          <c:h val="0.4449777658886942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197</c:v>
                </c:pt>
                <c:pt idx="1">
                  <c:v>43</c:v>
                </c:pt>
                <c:pt idx="2">
                  <c:v>54</c:v>
                </c:pt>
                <c:pt idx="3">
                  <c:v>27</c:v>
                </c:pt>
                <c:pt idx="4">
                  <c:v>5</c:v>
                </c:pt>
                <c:pt idx="5">
                  <c:v>12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7-4C82-8386-BC702DBD48CD}"/>
            </c:ext>
          </c:extLst>
        </c:ser>
        <c:ser>
          <c:idx val="1"/>
          <c:order val="1"/>
          <c:tx>
            <c:v>Open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155</c:v>
                </c:pt>
                <c:pt idx="1">
                  <c:v>22</c:v>
                </c:pt>
                <c:pt idx="2">
                  <c:v>54</c:v>
                </c:pt>
                <c:pt idx="3">
                  <c:v>18</c:v>
                </c:pt>
                <c:pt idx="4">
                  <c:v>5</c:v>
                </c:pt>
                <c:pt idx="5">
                  <c:v>11</c:v>
                </c:pt>
                <c:pt idx="6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7-4C82-8386-BC702DBD48CD}"/>
            </c:ext>
          </c:extLst>
        </c:ser>
        <c:ser>
          <c:idx val="2"/>
          <c:order val="2"/>
          <c:tx>
            <c:strRef>
              <c:f>STATS!#REF!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STATS!#REF!</c:f>
              <c:strCache>
                <c:ptCount val="7"/>
                <c:pt idx="0">
                  <c:v>All Action Items</c:v>
                </c:pt>
                <c:pt idx="1">
                  <c:v>Safety</c:v>
                </c:pt>
                <c:pt idx="2">
                  <c:v>Env</c:v>
                </c:pt>
                <c:pt idx="3">
                  <c:v>Ops</c:v>
                </c:pt>
                <c:pt idx="4">
                  <c:v>Maint</c:v>
                </c:pt>
                <c:pt idx="5">
                  <c:v>Crisis</c:v>
                </c:pt>
                <c:pt idx="6">
                  <c:v>Admin</c:v>
                </c:pt>
              </c:strCache>
            </c:strRef>
          </c:cat>
          <c:val>
            <c:numRef>
              <c:f>STATS!#REF!</c:f>
              <c:numCache>
                <c:formatCode>General</c:formatCode>
                <c:ptCount val="7"/>
                <c:pt idx="0">
                  <c:v>42</c:v>
                </c:pt>
                <c:pt idx="1">
                  <c:v>21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7-4C82-8386-BC702DBD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8112"/>
        <c:axId val="1"/>
      </c:barChart>
      <c:catAx>
        <c:axId val="1877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3.2710348789077089E-2"/>
              <c:y val="0.37320715848729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78112"/>
        <c:crosses val="autoZero"/>
        <c:crossBetween val="between"/>
        <c:majorUnit val="50"/>
        <c:minorUnit val="1"/>
      </c:valAx>
      <c:spPr>
        <a:solidFill>
          <a:srgbClr val="FFFFFF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75871972692693"/>
          <c:y val="0.45454718020888119"/>
          <c:w val="0.16355174394538541"/>
          <c:h val="0.18899593282369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CC"/>
    </a:solidFill>
    <a:ln w="25400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Action Item Composite</a:t>
            </a:r>
          </a:p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 All Assets Currently Being Tracked</a:t>
            </a:r>
            <a:endParaRPr lang="en-US" sz="18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2nd Quarter 2000</a:t>
            </a:r>
          </a:p>
        </c:rich>
      </c:tx>
      <c:layout>
        <c:manualLayout>
          <c:xMode val="edge"/>
          <c:yMode val="edge"/>
          <c:x val="0.36247014072258227"/>
          <c:y val="2.733486333750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80041873959539"/>
          <c:y val="0.24031900684219681"/>
          <c:w val="0.66078627423762781"/>
          <c:h val="0.38724389728126501"/>
        </c:manualLayout>
      </c:layout>
      <c:barChart>
        <c:barDir val="col"/>
        <c:grouping val="clustered"/>
        <c:varyColors val="0"/>
        <c:ser>
          <c:idx val="0"/>
          <c:order val="0"/>
          <c:tx>
            <c:v>Complete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STATS!$A$3:$A$26</c:f>
              <c:strCache>
                <c:ptCount val="24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  <c:pt idx="21">
                  <c:v>Procaribe</c:v>
                </c:pt>
                <c:pt idx="22">
                  <c:v>Progasco</c:v>
                </c:pt>
                <c:pt idx="23">
                  <c:v>San Juan Gas</c:v>
                </c:pt>
              </c:strCache>
            </c:strRef>
          </c:cat>
          <c:val>
            <c:numRef>
              <c:f>STATS!$C$3:$C$26</c:f>
              <c:numCache>
                <c:formatCode>General</c:formatCode>
                <c:ptCount val="24"/>
                <c:pt idx="1">
                  <c:v>53</c:v>
                </c:pt>
                <c:pt idx="2">
                  <c:v>65</c:v>
                </c:pt>
                <c:pt idx="3">
                  <c:v>69</c:v>
                </c:pt>
                <c:pt idx="4">
                  <c:v>84</c:v>
                </c:pt>
                <c:pt idx="5">
                  <c:v>124</c:v>
                </c:pt>
                <c:pt idx="6">
                  <c:v>55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9">
                  <c:v>32</c:v>
                </c:pt>
                <c:pt idx="20">
                  <c:v>12</c:v>
                </c:pt>
                <c:pt idx="21">
                  <c:v>240</c:v>
                </c:pt>
                <c:pt idx="22">
                  <c:v>38</c:v>
                </c:pt>
                <c:pt idx="2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2-427F-88F3-F6A1E5F4C238}"/>
            </c:ext>
          </c:extLst>
        </c:ser>
        <c:ser>
          <c:idx val="1"/>
          <c:order val="1"/>
          <c:tx>
            <c:v>Open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STATS!$A$3:$A$26</c:f>
              <c:strCache>
                <c:ptCount val="24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  <c:pt idx="21">
                  <c:v>Procaribe</c:v>
                </c:pt>
                <c:pt idx="22">
                  <c:v>Progasco</c:v>
                </c:pt>
                <c:pt idx="23">
                  <c:v>San Juan Gas</c:v>
                </c:pt>
              </c:strCache>
            </c:strRef>
          </c:cat>
          <c:val>
            <c:numRef>
              <c:f>STATS!$D$3:$D$26</c:f>
              <c:numCache>
                <c:formatCode>General</c:formatCode>
                <c:ptCount val="24"/>
                <c:pt idx="1">
                  <c:v>10</c:v>
                </c:pt>
                <c:pt idx="2">
                  <c:v>65</c:v>
                </c:pt>
                <c:pt idx="3">
                  <c:v>93</c:v>
                </c:pt>
                <c:pt idx="4">
                  <c:v>49</c:v>
                </c:pt>
                <c:pt idx="5">
                  <c:v>75</c:v>
                </c:pt>
                <c:pt idx="6">
                  <c:v>3</c:v>
                </c:pt>
                <c:pt idx="10">
                  <c:v>19</c:v>
                </c:pt>
                <c:pt idx="11">
                  <c:v>169</c:v>
                </c:pt>
                <c:pt idx="12">
                  <c:v>43</c:v>
                </c:pt>
                <c:pt idx="13">
                  <c:v>139</c:v>
                </c:pt>
                <c:pt idx="14">
                  <c:v>252</c:v>
                </c:pt>
                <c:pt idx="15">
                  <c:v>396</c:v>
                </c:pt>
                <c:pt idx="19">
                  <c:v>30</c:v>
                </c:pt>
                <c:pt idx="20">
                  <c:v>6</c:v>
                </c:pt>
                <c:pt idx="21">
                  <c:v>0</c:v>
                </c:pt>
                <c:pt idx="22">
                  <c:v>251</c:v>
                </c:pt>
                <c:pt idx="2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2-427F-88F3-F6A1E5F4C238}"/>
            </c:ext>
          </c:extLst>
        </c:ser>
        <c:ser>
          <c:idx val="2"/>
          <c:order val="2"/>
          <c:tx>
            <c:v>Total</c:v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STATS!$A$3:$A$26</c:f>
              <c:strCache>
                <c:ptCount val="24"/>
                <c:pt idx="0">
                  <c:v>ASIA/PACIFIC</c:v>
                </c:pt>
                <c:pt idx="1">
                  <c:v>Subic</c:v>
                </c:pt>
                <c:pt idx="2">
                  <c:v>Guam</c:v>
                </c:pt>
                <c:pt idx="3">
                  <c:v>Daehan City</c:v>
                </c:pt>
                <c:pt idx="4">
                  <c:v>Pusan City</c:v>
                </c:pt>
                <c:pt idx="5">
                  <c:v>SK Ulsan</c:v>
                </c:pt>
                <c:pt idx="6">
                  <c:v>Batangas</c:v>
                </c:pt>
                <c:pt idx="9">
                  <c:v>SOUTHERN CONE</c:v>
                </c:pt>
                <c:pt idx="10">
                  <c:v>Elektro</c:v>
                </c:pt>
                <c:pt idx="11">
                  <c:v>Ventane</c:v>
                </c:pt>
                <c:pt idx="12">
                  <c:v>Calife</c:v>
                </c:pt>
                <c:pt idx="13">
                  <c:v>Pantanal Energia (Cuiaba)</c:v>
                </c:pt>
                <c:pt idx="14">
                  <c:v>GTB (Gas TransBoliviana) BBPL</c:v>
                </c:pt>
                <c:pt idx="15">
                  <c:v>Transredes</c:v>
                </c:pt>
                <c:pt idx="18">
                  <c:v>CARIBBEAN</c:v>
                </c:pt>
                <c:pt idx="19">
                  <c:v>Centragas</c:v>
                </c:pt>
                <c:pt idx="20">
                  <c:v>PQPC</c:v>
                </c:pt>
                <c:pt idx="21">
                  <c:v>Procaribe</c:v>
                </c:pt>
                <c:pt idx="22">
                  <c:v>Progasco</c:v>
                </c:pt>
                <c:pt idx="23">
                  <c:v>San Juan Gas</c:v>
                </c:pt>
              </c:strCache>
            </c:strRef>
          </c:cat>
          <c:val>
            <c:numRef>
              <c:f>STATS!$E$3:$E$26</c:f>
              <c:numCache>
                <c:formatCode>General</c:formatCode>
                <c:ptCount val="24"/>
                <c:pt idx="1">
                  <c:v>63</c:v>
                </c:pt>
                <c:pt idx="2">
                  <c:v>130</c:v>
                </c:pt>
                <c:pt idx="3">
                  <c:v>162</c:v>
                </c:pt>
                <c:pt idx="4">
                  <c:v>133</c:v>
                </c:pt>
                <c:pt idx="5">
                  <c:v>199</c:v>
                </c:pt>
                <c:pt idx="6">
                  <c:v>58</c:v>
                </c:pt>
                <c:pt idx="10">
                  <c:v>25</c:v>
                </c:pt>
                <c:pt idx="11">
                  <c:v>178</c:v>
                </c:pt>
                <c:pt idx="12">
                  <c:v>48</c:v>
                </c:pt>
                <c:pt idx="13">
                  <c:v>139</c:v>
                </c:pt>
                <c:pt idx="14">
                  <c:v>252</c:v>
                </c:pt>
                <c:pt idx="15">
                  <c:v>396</c:v>
                </c:pt>
                <c:pt idx="19">
                  <c:v>62</c:v>
                </c:pt>
                <c:pt idx="20">
                  <c:v>18</c:v>
                </c:pt>
                <c:pt idx="21">
                  <c:v>240</c:v>
                </c:pt>
                <c:pt idx="22">
                  <c:v>289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2-427F-88F3-F6A1E5F4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74504"/>
        <c:axId val="1"/>
      </c:barChart>
      <c:catAx>
        <c:axId val="18777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Action Items</a:t>
                </a:r>
              </a:p>
            </c:rich>
          </c:tx>
          <c:layout>
            <c:manualLayout>
              <c:xMode val="edge"/>
              <c:yMode val="edge"/>
              <c:x val="1.5236576711789964E-2"/>
              <c:y val="0.297266638795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774504"/>
        <c:crosses val="autoZero"/>
        <c:crossBetween val="between"/>
        <c:minorUnit val="1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01171914844819"/>
          <c:y val="0.35307531810938864"/>
          <c:w val="0.15396961729808806"/>
          <c:h val="0.161731274746881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96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426720</xdr:colOff>
      <xdr:row>83</xdr:row>
      <xdr:rowOff>91440</xdr:rowOff>
    </xdr:from>
    <xdr:to>
      <xdr:col>27</xdr:col>
      <xdr:colOff>106680</xdr:colOff>
      <xdr:row>107</xdr:row>
      <xdr:rowOff>38100</xdr:rowOff>
    </xdr:to>
    <xdr:graphicFrame macro="">
      <xdr:nvGraphicFramePr>
        <xdr:cNvPr id="14354" name="Chart 20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19</xdr:row>
      <xdr:rowOff>7620</xdr:rowOff>
    </xdr:to>
    <xdr:graphicFrame macro="">
      <xdr:nvGraphicFramePr>
        <xdr:cNvPr id="14337" name="Chart 20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160020</xdr:rowOff>
    </xdr:from>
    <xdr:to>
      <xdr:col>7</xdr:col>
      <xdr:colOff>601980</xdr:colOff>
      <xdr:row>39</xdr:row>
      <xdr:rowOff>22860</xdr:rowOff>
    </xdr:to>
    <xdr:graphicFrame macro="">
      <xdr:nvGraphicFramePr>
        <xdr:cNvPr id="14338" name="Chart 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39</xdr:row>
      <xdr:rowOff>160020</xdr:rowOff>
    </xdr:from>
    <xdr:to>
      <xdr:col>7</xdr:col>
      <xdr:colOff>601980</xdr:colOff>
      <xdr:row>58</xdr:row>
      <xdr:rowOff>160020</xdr:rowOff>
    </xdr:to>
    <xdr:graphicFrame macro="">
      <xdr:nvGraphicFramePr>
        <xdr:cNvPr id="14339" name="Chart 20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594360</xdr:colOff>
      <xdr:row>78</xdr:row>
      <xdr:rowOff>137160</xdr:rowOff>
    </xdr:to>
    <xdr:graphicFrame macro="">
      <xdr:nvGraphicFramePr>
        <xdr:cNvPr id="14340" name="Chart 20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14346" name="Chart 20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20</xdr:row>
      <xdr:rowOff>22860</xdr:rowOff>
    </xdr:from>
    <xdr:to>
      <xdr:col>16</xdr:col>
      <xdr:colOff>601980</xdr:colOff>
      <xdr:row>39</xdr:row>
      <xdr:rowOff>7620</xdr:rowOff>
    </xdr:to>
    <xdr:graphicFrame macro="">
      <xdr:nvGraphicFramePr>
        <xdr:cNvPr id="14347" name="Chart 20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7620</xdr:colOff>
      <xdr:row>40</xdr:row>
      <xdr:rowOff>0</xdr:rowOff>
    </xdr:from>
    <xdr:to>
      <xdr:col>17</xdr:col>
      <xdr:colOff>22860</xdr:colOff>
      <xdr:row>59</xdr:row>
      <xdr:rowOff>0</xdr:rowOff>
    </xdr:to>
    <xdr:graphicFrame macro="">
      <xdr:nvGraphicFramePr>
        <xdr:cNvPr id="14348" name="Chart 20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601980</xdr:colOff>
      <xdr:row>79</xdr:row>
      <xdr:rowOff>7620</xdr:rowOff>
    </xdr:from>
    <xdr:to>
      <xdr:col>16</xdr:col>
      <xdr:colOff>350520</xdr:colOff>
      <xdr:row>118</xdr:row>
      <xdr:rowOff>160020</xdr:rowOff>
    </xdr:to>
    <xdr:graphicFrame macro="">
      <xdr:nvGraphicFramePr>
        <xdr:cNvPr id="14349" name="Chart 20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7620</xdr:colOff>
      <xdr:row>60</xdr:row>
      <xdr:rowOff>0</xdr:rowOff>
    </xdr:from>
    <xdr:to>
      <xdr:col>17</xdr:col>
      <xdr:colOff>0</xdr:colOff>
      <xdr:row>78</xdr:row>
      <xdr:rowOff>45720</xdr:rowOff>
    </xdr:to>
    <xdr:graphicFrame macro="">
      <xdr:nvGraphicFramePr>
        <xdr:cNvPr id="14350" name="Chart 20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0.31096</cdr:x>
      <cdr:y>0.77638</cdr:y>
    </cdr:from>
    <cdr:to>
      <cdr:x>0.50049</cdr:x>
      <cdr:y>0.83185</cdr:y>
    </cdr:to>
    <cdr:sp macro="" textlink="">
      <cdr:nvSpPr>
        <cdr:cNvPr id="266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5470" y="3085633"/>
          <a:ext cx="1211723" cy="2206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25" b="1" i="0" u="none" strike="noStrike" baseline="0">
              <a:solidFill>
                <a:srgbClr val="000000"/>
              </a:solidFill>
              <a:latin typeface="Arial"/>
              <a:cs typeface="Arial"/>
            </a:rPr>
            <a:t>Open - 3303</a:t>
          </a:r>
        </a:p>
      </cdr:txBody>
    </cdr:sp>
  </cdr:relSizeAnchor>
  <cdr:relSizeAnchor xmlns:cdr="http://schemas.openxmlformats.org/drawingml/2006/chartDrawing">
    <cdr:from>
      <cdr:x>0.60374</cdr:x>
      <cdr:y>0.35256</cdr:y>
    </cdr:from>
    <cdr:to>
      <cdr:x>0.83138</cdr:x>
      <cdr:y>0.40803</cdr:y>
    </cdr:to>
    <cdr:sp macro="" textlink="">
      <cdr:nvSpPr>
        <cdr:cNvPr id="266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57276" y="1399830"/>
          <a:ext cx="1455325" cy="2206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25" b="1" i="0" u="none" strike="noStrike" baseline="0">
              <a:solidFill>
                <a:srgbClr val="000000"/>
              </a:solidFill>
              <a:latin typeface="Arial"/>
              <a:cs typeface="Arial"/>
            </a:rPr>
            <a:t>Complete - 547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pane ySplit="1" topLeftCell="A19" activePane="bottomLeft" state="frozen"/>
      <selection activeCell="B1" sqref="B1"/>
      <selection pane="bottomLeft" activeCell="H31" sqref="H31"/>
    </sheetView>
  </sheetViews>
  <sheetFormatPr defaultColWidth="9.109375" defaultRowHeight="13.2" x14ac:dyDescent="0.25"/>
  <cols>
    <col min="1" max="1" width="27.6640625" style="5" bestFit="1" customWidth="1"/>
    <col min="2" max="2" width="10.44140625" style="5" bestFit="1" customWidth="1"/>
    <col min="3" max="3" width="9.6640625" style="5" bestFit="1" customWidth="1"/>
    <col min="4" max="4" width="6.6640625" style="5" bestFit="1" customWidth="1"/>
    <col min="5" max="5" width="5.5546875" style="5" bestFit="1" customWidth="1"/>
    <col min="6" max="6" width="10.6640625" style="5" bestFit="1" customWidth="1"/>
    <col min="7" max="7" width="6.88671875" style="5" bestFit="1" customWidth="1"/>
    <col min="8" max="8" width="9.6640625" style="4" bestFit="1" customWidth="1"/>
    <col min="9" max="9" width="10" style="5" customWidth="1"/>
    <col min="10" max="10" width="24" style="3" bestFit="1" customWidth="1"/>
    <col min="11" max="16384" width="9.109375" style="5"/>
  </cols>
  <sheetData>
    <row r="1" spans="1:10" s="3" customFormat="1" ht="40.200000000000003" thickBot="1" x14ac:dyDescent="0.3">
      <c r="A1" s="9" t="s">
        <v>32</v>
      </c>
      <c r="B1" s="10" t="s">
        <v>15</v>
      </c>
      <c r="C1" s="10" t="s">
        <v>33</v>
      </c>
      <c r="D1" s="10" t="s">
        <v>34</v>
      </c>
      <c r="E1" s="10" t="s">
        <v>9</v>
      </c>
      <c r="F1" s="10" t="s">
        <v>37</v>
      </c>
      <c r="G1" s="10" t="s">
        <v>36</v>
      </c>
      <c r="H1" s="11" t="s">
        <v>39</v>
      </c>
      <c r="I1" s="10" t="s">
        <v>35</v>
      </c>
      <c r="J1" s="12" t="s">
        <v>47</v>
      </c>
    </row>
    <row r="2" spans="1:10" s="3" customFormat="1" ht="13.8" thickBot="1" x14ac:dyDescent="0.3">
      <c r="H2" s="4"/>
    </row>
    <row r="3" spans="1:10" ht="18" thickBot="1" x14ac:dyDescent="0.35">
      <c r="A3" s="13" t="s">
        <v>46</v>
      </c>
      <c r="B3" s="2"/>
      <c r="I3" s="6"/>
    </row>
    <row r="4" spans="1:10" x14ac:dyDescent="0.25">
      <c r="A4" s="7" t="s">
        <v>6</v>
      </c>
      <c r="B4" s="1">
        <v>36281</v>
      </c>
      <c r="C4" s="15">
        <v>53</v>
      </c>
      <c r="D4" s="15">
        <f>SUM(E4-C4)</f>
        <v>10</v>
      </c>
      <c r="E4" s="15">
        <v>63</v>
      </c>
      <c r="F4" s="15">
        <v>1</v>
      </c>
      <c r="G4" s="15">
        <v>4</v>
      </c>
      <c r="H4" s="24">
        <f t="shared" ref="H4:H9" si="0">SUM(C4/E4)</f>
        <v>0.84126984126984128</v>
      </c>
      <c r="I4" s="20">
        <v>36871</v>
      </c>
      <c r="J4" s="21"/>
    </row>
    <row r="5" spans="1:10" x14ac:dyDescent="0.25">
      <c r="A5" s="7" t="s">
        <v>2</v>
      </c>
      <c r="B5" s="1">
        <v>36465</v>
      </c>
      <c r="C5" s="15">
        <v>65</v>
      </c>
      <c r="D5" s="15">
        <v>65</v>
      </c>
      <c r="E5" s="15">
        <f>SUM(C5:D5)</f>
        <v>130</v>
      </c>
      <c r="F5" s="15">
        <v>19</v>
      </c>
      <c r="G5" s="15">
        <v>45</v>
      </c>
      <c r="H5" s="24">
        <f t="shared" si="0"/>
        <v>0.5</v>
      </c>
      <c r="I5" s="20">
        <v>36733</v>
      </c>
      <c r="J5" s="21"/>
    </row>
    <row r="6" spans="1:10" x14ac:dyDescent="0.25">
      <c r="A6" s="7" t="s">
        <v>10</v>
      </c>
      <c r="B6" s="1">
        <v>36495</v>
      </c>
      <c r="C6" s="15">
        <v>69</v>
      </c>
      <c r="D6" s="15">
        <f>SUM(E6-C6)</f>
        <v>93</v>
      </c>
      <c r="E6" s="15">
        <v>162</v>
      </c>
      <c r="F6" s="15">
        <v>88</v>
      </c>
      <c r="G6" s="15">
        <v>5</v>
      </c>
      <c r="H6" s="24">
        <f t="shared" si="0"/>
        <v>0.42592592592592593</v>
      </c>
      <c r="I6" s="20">
        <v>36733</v>
      </c>
      <c r="J6" s="21"/>
    </row>
    <row r="7" spans="1:10" x14ac:dyDescent="0.25">
      <c r="A7" s="7" t="s">
        <v>11</v>
      </c>
      <c r="B7" s="1">
        <v>36495</v>
      </c>
      <c r="C7" s="15">
        <v>84</v>
      </c>
      <c r="D7" s="15">
        <f>SUM(E7-C7)</f>
        <v>49</v>
      </c>
      <c r="E7" s="15">
        <v>133</v>
      </c>
      <c r="F7" s="15">
        <v>19</v>
      </c>
      <c r="G7" s="15">
        <v>29</v>
      </c>
      <c r="H7" s="24">
        <f t="shared" si="0"/>
        <v>0.63157894736842102</v>
      </c>
      <c r="I7" s="20">
        <v>36733</v>
      </c>
      <c r="J7" s="21"/>
    </row>
    <row r="8" spans="1:10" x14ac:dyDescent="0.25">
      <c r="A8" s="7" t="s">
        <v>4</v>
      </c>
      <c r="B8" s="1">
        <v>36495</v>
      </c>
      <c r="C8" s="15">
        <v>124</v>
      </c>
      <c r="D8" s="15">
        <v>75</v>
      </c>
      <c r="E8" s="15">
        <v>199</v>
      </c>
      <c r="F8" s="15">
        <v>39</v>
      </c>
      <c r="G8" s="15">
        <v>36</v>
      </c>
      <c r="H8" s="24">
        <f t="shared" si="0"/>
        <v>0.62311557788944727</v>
      </c>
      <c r="I8" s="20">
        <v>36733</v>
      </c>
      <c r="J8" s="21"/>
    </row>
    <row r="9" spans="1:10" x14ac:dyDescent="0.25">
      <c r="A9" s="7" t="s">
        <v>5</v>
      </c>
      <c r="B9" s="1">
        <v>36281</v>
      </c>
      <c r="C9" s="15">
        <v>55</v>
      </c>
      <c r="D9" s="15">
        <f>SUM(E9-C9)</f>
        <v>3</v>
      </c>
      <c r="E9" s="15">
        <v>58</v>
      </c>
      <c r="F9" s="15">
        <v>0</v>
      </c>
      <c r="G9" s="15">
        <v>2</v>
      </c>
      <c r="H9" s="24">
        <f t="shared" si="0"/>
        <v>0.94827586206896552</v>
      </c>
      <c r="I9" s="20">
        <v>36871</v>
      </c>
      <c r="J9" s="21"/>
    </row>
    <row r="10" spans="1:10" x14ac:dyDescent="0.25">
      <c r="B10" s="2"/>
      <c r="I10" s="6"/>
    </row>
    <row r="11" spans="1:10" ht="13.8" thickBot="1" x14ac:dyDescent="0.3">
      <c r="B11" s="2"/>
      <c r="I11" s="6"/>
    </row>
    <row r="12" spans="1:10" ht="18" thickBot="1" x14ac:dyDescent="0.35">
      <c r="A12" s="13" t="s">
        <v>41</v>
      </c>
      <c r="B12" s="2"/>
      <c r="I12" s="6"/>
    </row>
    <row r="13" spans="1:10" x14ac:dyDescent="0.25">
      <c r="A13" s="7" t="s">
        <v>0</v>
      </c>
      <c r="B13" s="1">
        <v>36404</v>
      </c>
      <c r="C13" s="15">
        <v>6</v>
      </c>
      <c r="D13" s="15">
        <v>19</v>
      </c>
      <c r="E13" s="15">
        <f>SUM(C13:D13)</f>
        <v>25</v>
      </c>
      <c r="F13" s="15">
        <v>0</v>
      </c>
      <c r="G13" s="15">
        <v>19</v>
      </c>
      <c r="H13" s="24">
        <f>SUM(C13/E13)</f>
        <v>0.24</v>
      </c>
      <c r="I13" s="15"/>
      <c r="J13" s="21"/>
    </row>
    <row r="14" spans="1:10" x14ac:dyDescent="0.25">
      <c r="A14" s="7" t="s">
        <v>8</v>
      </c>
      <c r="B14" s="1">
        <v>36373</v>
      </c>
      <c r="C14" s="15">
        <v>9</v>
      </c>
      <c r="D14" s="15">
        <v>169</v>
      </c>
      <c r="E14" s="15">
        <f>SUM(C14:D14)</f>
        <v>178</v>
      </c>
      <c r="F14" s="15">
        <v>12</v>
      </c>
      <c r="G14" s="15">
        <v>157</v>
      </c>
      <c r="H14" s="24">
        <f>SUM(C14/E14)</f>
        <v>5.0561797752808987E-2</v>
      </c>
      <c r="I14" s="20">
        <v>36708</v>
      </c>
      <c r="J14" s="21"/>
    </row>
    <row r="15" spans="1:10" x14ac:dyDescent="0.25">
      <c r="A15" s="7" t="s">
        <v>7</v>
      </c>
      <c r="B15" s="1">
        <v>36404</v>
      </c>
      <c r="C15" s="15">
        <v>5</v>
      </c>
      <c r="D15" s="15">
        <v>43</v>
      </c>
      <c r="E15" s="15">
        <f>SUM(C15:D15)</f>
        <v>48</v>
      </c>
      <c r="F15" s="15">
        <v>0</v>
      </c>
      <c r="G15" s="15">
        <v>43</v>
      </c>
      <c r="H15" s="24">
        <f>SUM(C15/E15)</f>
        <v>0.10416666666666667</v>
      </c>
      <c r="I15" s="15"/>
      <c r="J15" s="21"/>
    </row>
    <row r="16" spans="1:10" x14ac:dyDescent="0.25">
      <c r="A16" s="7" t="s">
        <v>21</v>
      </c>
      <c r="B16" s="1">
        <v>36647</v>
      </c>
      <c r="C16" s="15">
        <v>0</v>
      </c>
      <c r="D16" s="15">
        <v>139</v>
      </c>
      <c r="E16" s="15">
        <v>139</v>
      </c>
      <c r="F16" s="15"/>
      <c r="G16" s="15"/>
      <c r="H16" s="19"/>
      <c r="I16" s="20"/>
      <c r="J16" s="22" t="s">
        <v>48</v>
      </c>
    </row>
    <row r="17" spans="1:10" x14ac:dyDescent="0.25">
      <c r="A17" s="7" t="s">
        <v>20</v>
      </c>
      <c r="B17" s="1"/>
      <c r="C17" s="15">
        <v>0</v>
      </c>
      <c r="D17" s="15">
        <v>252</v>
      </c>
      <c r="E17" s="15">
        <v>252</v>
      </c>
      <c r="F17" s="15"/>
      <c r="G17" s="15"/>
      <c r="H17" s="19"/>
      <c r="I17" s="20"/>
      <c r="J17" s="22" t="s">
        <v>38</v>
      </c>
    </row>
    <row r="18" spans="1:10" x14ac:dyDescent="0.25">
      <c r="A18" s="7" t="s">
        <v>24</v>
      </c>
      <c r="B18" s="1"/>
      <c r="C18" s="15">
        <v>0</v>
      </c>
      <c r="D18" s="15">
        <v>396</v>
      </c>
      <c r="E18" s="15">
        <v>396</v>
      </c>
      <c r="F18" s="15"/>
      <c r="G18" s="15"/>
      <c r="H18" s="19"/>
      <c r="I18" s="20"/>
      <c r="J18" s="22" t="s">
        <v>38</v>
      </c>
    </row>
    <row r="19" spans="1:10" x14ac:dyDescent="0.25">
      <c r="B19" s="2"/>
    </row>
    <row r="20" spans="1:10" ht="13.8" thickBot="1" x14ac:dyDescent="0.3">
      <c r="B20" s="2"/>
    </row>
    <row r="21" spans="1:10" ht="18" thickBot="1" x14ac:dyDescent="0.35">
      <c r="A21" s="13" t="s">
        <v>42</v>
      </c>
      <c r="B21" s="2"/>
      <c r="I21" s="6"/>
    </row>
    <row r="22" spans="1:10" x14ac:dyDescent="0.25">
      <c r="A22" s="7" t="s">
        <v>1</v>
      </c>
      <c r="B22" s="1">
        <v>36281</v>
      </c>
      <c r="C22" s="15">
        <v>32</v>
      </c>
      <c r="D22" s="15">
        <v>30</v>
      </c>
      <c r="E22" s="15">
        <f>SUM(C22:D22)</f>
        <v>62</v>
      </c>
      <c r="F22" s="15">
        <v>0</v>
      </c>
      <c r="G22" s="15">
        <v>29</v>
      </c>
      <c r="H22" s="24">
        <f t="shared" ref="H22:H31" si="1">SUM(C22/E22)</f>
        <v>0.5161290322580645</v>
      </c>
      <c r="I22" s="20">
        <v>36733</v>
      </c>
      <c r="J22" s="21"/>
    </row>
    <row r="23" spans="1:10" x14ac:dyDescent="0.25">
      <c r="A23" s="7" t="s">
        <v>3</v>
      </c>
      <c r="B23" s="1">
        <v>36434</v>
      </c>
      <c r="C23" s="15">
        <v>12</v>
      </c>
      <c r="D23" s="15">
        <v>6</v>
      </c>
      <c r="E23" s="15">
        <f>SUM(C23:D23)</f>
        <v>18</v>
      </c>
      <c r="F23" s="15">
        <v>3</v>
      </c>
      <c r="G23" s="15">
        <v>2</v>
      </c>
      <c r="H23" s="24">
        <f t="shared" si="1"/>
        <v>0.66666666666666663</v>
      </c>
      <c r="I23" s="20">
        <v>36738</v>
      </c>
      <c r="J23" s="21"/>
    </row>
    <row r="24" spans="1:10" x14ac:dyDescent="0.25">
      <c r="A24" s="7" t="s">
        <v>13</v>
      </c>
      <c r="B24" s="1">
        <v>36557</v>
      </c>
      <c r="C24" s="15">
        <v>240</v>
      </c>
      <c r="D24" s="15">
        <f>SUM(E24-C24)</f>
        <v>0</v>
      </c>
      <c r="E24" s="15">
        <v>240</v>
      </c>
      <c r="F24" s="15">
        <v>0</v>
      </c>
      <c r="G24" s="15">
        <v>0</v>
      </c>
      <c r="H24" s="24">
        <f t="shared" si="1"/>
        <v>1</v>
      </c>
      <c r="I24" s="20">
        <v>36732</v>
      </c>
      <c r="J24" s="21"/>
    </row>
    <row r="25" spans="1:10" x14ac:dyDescent="0.25">
      <c r="A25" s="7" t="s">
        <v>12</v>
      </c>
      <c r="B25" s="1">
        <v>36557</v>
      </c>
      <c r="C25" s="15">
        <v>38</v>
      </c>
      <c r="D25" s="15">
        <f>SUM(E25-C25)</f>
        <v>251</v>
      </c>
      <c r="E25" s="15">
        <v>289</v>
      </c>
      <c r="F25" s="15">
        <v>87</v>
      </c>
      <c r="G25" s="15">
        <v>159</v>
      </c>
      <c r="H25" s="24">
        <f t="shared" si="1"/>
        <v>0.13148788927335639</v>
      </c>
      <c r="I25" s="20">
        <v>36871</v>
      </c>
      <c r="J25" s="21"/>
    </row>
    <row r="26" spans="1:10" x14ac:dyDescent="0.25">
      <c r="A26" s="7" t="s">
        <v>14</v>
      </c>
      <c r="B26" s="1">
        <v>36557</v>
      </c>
      <c r="C26" s="15">
        <v>42</v>
      </c>
      <c r="D26" s="15">
        <f>SUM(E26-C26)</f>
        <v>145</v>
      </c>
      <c r="E26" s="15">
        <v>187</v>
      </c>
      <c r="F26" s="15">
        <v>4</v>
      </c>
      <c r="G26" s="15">
        <v>141</v>
      </c>
      <c r="H26" s="24">
        <f t="shared" si="1"/>
        <v>0.22459893048128343</v>
      </c>
      <c r="I26" s="20">
        <v>36871</v>
      </c>
      <c r="J26" s="21"/>
    </row>
    <row r="27" spans="1:10" x14ac:dyDescent="0.25">
      <c r="A27" s="7" t="s">
        <v>17</v>
      </c>
      <c r="B27" s="1">
        <v>36617</v>
      </c>
      <c r="C27" s="15">
        <v>0</v>
      </c>
      <c r="D27" s="15">
        <f>SUM(E27-C27)</f>
        <v>198</v>
      </c>
      <c r="E27" s="15">
        <v>198</v>
      </c>
      <c r="F27" s="15"/>
      <c r="G27" s="15"/>
      <c r="H27" s="24">
        <f t="shared" si="1"/>
        <v>0</v>
      </c>
      <c r="I27" s="20"/>
      <c r="J27" s="22" t="s">
        <v>48</v>
      </c>
    </row>
    <row r="28" spans="1:10" x14ac:dyDescent="0.25">
      <c r="A28" s="7" t="s">
        <v>16</v>
      </c>
      <c r="B28" s="1">
        <v>36617</v>
      </c>
      <c r="C28" s="15">
        <v>0</v>
      </c>
      <c r="D28" s="15">
        <v>144</v>
      </c>
      <c r="E28" s="15">
        <v>144</v>
      </c>
      <c r="F28" s="15"/>
      <c r="G28" s="15"/>
      <c r="H28" s="24">
        <f t="shared" si="1"/>
        <v>0</v>
      </c>
      <c r="I28" s="20"/>
      <c r="J28" s="22" t="s">
        <v>48</v>
      </c>
    </row>
    <row r="29" spans="1:10" x14ac:dyDescent="0.25">
      <c r="A29" s="7" t="s">
        <v>19</v>
      </c>
      <c r="B29" s="1">
        <v>36647</v>
      </c>
      <c r="C29" s="15">
        <v>0</v>
      </c>
      <c r="D29" s="15">
        <v>423</v>
      </c>
      <c r="E29" s="15">
        <v>423</v>
      </c>
      <c r="F29" s="15"/>
      <c r="G29" s="15"/>
      <c r="H29" s="24">
        <f t="shared" si="1"/>
        <v>0</v>
      </c>
      <c r="I29" s="20"/>
      <c r="J29" s="22" t="s">
        <v>48</v>
      </c>
    </row>
    <row r="30" spans="1:10" x14ac:dyDescent="0.25">
      <c r="A30" s="7" t="s">
        <v>18</v>
      </c>
      <c r="B30" s="1">
        <v>36647</v>
      </c>
      <c r="C30" s="15">
        <v>0</v>
      </c>
      <c r="D30" s="15">
        <v>414</v>
      </c>
      <c r="E30" s="15">
        <v>414</v>
      </c>
      <c r="F30" s="15"/>
      <c r="G30" s="15"/>
      <c r="H30" s="24">
        <f t="shared" si="1"/>
        <v>0</v>
      </c>
      <c r="I30" s="20"/>
      <c r="J30" s="22" t="s">
        <v>48</v>
      </c>
    </row>
    <row r="31" spans="1:10" x14ac:dyDescent="0.25">
      <c r="A31" s="7" t="s">
        <v>27</v>
      </c>
      <c r="B31" s="1">
        <v>36069</v>
      </c>
      <c r="C31" s="15">
        <v>73</v>
      </c>
      <c r="D31" s="15">
        <v>38</v>
      </c>
      <c r="E31" s="15">
        <v>111</v>
      </c>
      <c r="F31" s="15"/>
      <c r="G31" s="15"/>
      <c r="H31" s="24">
        <f t="shared" si="1"/>
        <v>0.65765765765765771</v>
      </c>
      <c r="I31" s="15"/>
      <c r="J31" s="21"/>
    </row>
    <row r="32" spans="1:10" x14ac:dyDescent="0.25">
      <c r="A32" s="7"/>
      <c r="B32" s="2"/>
    </row>
    <row r="33" spans="1:10" ht="13.8" thickBot="1" x14ac:dyDescent="0.3">
      <c r="A33" s="7"/>
      <c r="B33" s="2"/>
    </row>
    <row r="34" spans="1:10" ht="18" thickBot="1" x14ac:dyDescent="0.35">
      <c r="A34" s="13" t="s">
        <v>43</v>
      </c>
    </row>
    <row r="35" spans="1:10" ht="41.4" x14ac:dyDescent="0.25">
      <c r="A35" s="7" t="s">
        <v>22</v>
      </c>
      <c r="B35" s="1">
        <v>36678</v>
      </c>
      <c r="C35" s="15"/>
      <c r="D35" s="15"/>
      <c r="E35" s="15">
        <v>211</v>
      </c>
      <c r="F35" s="15"/>
      <c r="G35" s="15"/>
      <c r="H35" s="19"/>
      <c r="I35" s="20">
        <v>36874</v>
      </c>
      <c r="J35" s="22" t="s">
        <v>49</v>
      </c>
    </row>
    <row r="36" spans="1:10" ht="21" x14ac:dyDescent="0.25">
      <c r="A36" s="7" t="s">
        <v>23</v>
      </c>
      <c r="B36" s="1">
        <v>36678</v>
      </c>
      <c r="C36" s="15"/>
      <c r="D36" s="15"/>
      <c r="E36" s="15"/>
      <c r="F36" s="15"/>
      <c r="G36" s="15"/>
      <c r="H36" s="19"/>
      <c r="I36" s="20"/>
      <c r="J36" s="22" t="s">
        <v>31</v>
      </c>
    </row>
    <row r="37" spans="1:10" x14ac:dyDescent="0.25">
      <c r="A37" s="7" t="s">
        <v>26</v>
      </c>
      <c r="B37" s="1">
        <v>36739</v>
      </c>
      <c r="C37" s="15">
        <v>0</v>
      </c>
      <c r="D37" s="15">
        <v>393</v>
      </c>
      <c r="E37" s="15">
        <v>393</v>
      </c>
      <c r="F37" s="15"/>
      <c r="G37" s="15"/>
      <c r="H37" s="19"/>
      <c r="I37" s="20"/>
      <c r="J37" s="22" t="s">
        <v>30</v>
      </c>
    </row>
    <row r="38" spans="1:10" ht="13.8" thickBot="1" x14ac:dyDescent="0.3"/>
    <row r="39" spans="1:10" ht="18" thickBot="1" x14ac:dyDescent="0.35">
      <c r="A39" s="13" t="s">
        <v>44</v>
      </c>
    </row>
    <row r="40" spans="1:10" x14ac:dyDescent="0.25">
      <c r="A40" s="7" t="s">
        <v>25</v>
      </c>
      <c r="B40" s="1">
        <v>36739</v>
      </c>
      <c r="C40" s="15">
        <v>0</v>
      </c>
      <c r="D40" s="15">
        <v>294</v>
      </c>
      <c r="E40" s="15">
        <v>294</v>
      </c>
      <c r="F40" s="15"/>
      <c r="G40" s="15"/>
      <c r="H40" s="19"/>
      <c r="I40" s="15"/>
      <c r="J40" s="23" t="s">
        <v>30</v>
      </c>
    </row>
    <row r="42" spans="1:10" ht="13.8" thickBot="1" x14ac:dyDescent="0.3">
      <c r="B42" s="2"/>
      <c r="I42" s="6"/>
      <c r="J42" s="8"/>
    </row>
    <row r="43" spans="1:10" ht="18" thickBot="1" x14ac:dyDescent="0.35">
      <c r="A43" s="13" t="s">
        <v>45</v>
      </c>
      <c r="B43" s="2"/>
      <c r="I43" s="6"/>
      <c r="J43" s="8"/>
    </row>
    <row r="44" spans="1:10" x14ac:dyDescent="0.25">
      <c r="A44" s="7" t="s">
        <v>28</v>
      </c>
      <c r="B44" s="1"/>
      <c r="C44" s="15"/>
      <c r="D44" s="15"/>
      <c r="E44" s="15"/>
      <c r="F44" s="15"/>
      <c r="G44" s="15"/>
      <c r="H44" s="19"/>
      <c r="I44" s="20"/>
      <c r="J44" s="22" t="s">
        <v>38</v>
      </c>
    </row>
    <row r="45" spans="1:10" x14ac:dyDescent="0.25">
      <c r="A45" s="7" t="s">
        <v>29</v>
      </c>
      <c r="B45" s="1"/>
      <c r="C45" s="15"/>
      <c r="D45" s="15"/>
      <c r="E45" s="15"/>
      <c r="F45" s="15"/>
      <c r="G45" s="15"/>
      <c r="H45" s="19"/>
      <c r="I45" s="20"/>
      <c r="J45" s="22" t="s">
        <v>38</v>
      </c>
    </row>
    <row r="46" spans="1:10" x14ac:dyDescent="0.25">
      <c r="A46" s="7"/>
      <c r="B46" s="2"/>
      <c r="I46" s="6"/>
      <c r="J46" s="8"/>
    </row>
    <row r="47" spans="1:10" ht="13.8" thickBot="1" x14ac:dyDescent="0.3">
      <c r="A47" s="7"/>
      <c r="B47" s="2"/>
      <c r="I47" s="6"/>
      <c r="J47" s="8"/>
    </row>
    <row r="48" spans="1:10" ht="13.8" thickBot="1" x14ac:dyDescent="0.3">
      <c r="A48" s="14" t="s">
        <v>40</v>
      </c>
      <c r="B48" s="2"/>
      <c r="C48" s="16">
        <f>SUM(C3:C45)</f>
        <v>907</v>
      </c>
      <c r="D48" s="17">
        <f>SUM(D3:D45)</f>
        <v>3649</v>
      </c>
      <c r="E48" s="18">
        <f>SUM(E3:E45)</f>
        <v>4767</v>
      </c>
      <c r="I48" s="6"/>
    </row>
  </sheetData>
  <pageMargins left="0.75" right="0.75" top="1" bottom="1" header="0.5" footer="0.5"/>
  <pageSetup orientation="landscape" horizontalDpi="4294967292" r:id="rId1"/>
  <headerFooter alignWithMargins="0">
    <oddHeader>&amp;CMonthly Action Item Statistics
for International Assets</oddHeader>
    <oddFooter>&amp;LPage &amp;P of &amp;N&amp;R&amp;D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3.2" x14ac:dyDescent="0.25"/>
  <sheetData/>
  <pageMargins left="0.2" right="0.23" top="1" bottom="1" header="0.5" footer="0.5"/>
  <pageSetup orientation="landscape" horizontalDpi="96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CHARTS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2000-12-14T18:18:22Z</cp:lastPrinted>
  <dcterms:created xsi:type="dcterms:W3CDTF">2000-04-05T17:57:06Z</dcterms:created>
  <dcterms:modified xsi:type="dcterms:W3CDTF">2023-09-10T16:05:22Z</dcterms:modified>
</cp:coreProperties>
</file>