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11340" windowHeight="6792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H4" i="1" l="1"/>
  <c r="I4" i="1"/>
  <c r="H5" i="1"/>
  <c r="I5" i="1"/>
  <c r="H6" i="1"/>
  <c r="I6" i="1"/>
  <c r="H7" i="1"/>
  <c r="I7" i="1"/>
  <c r="H8" i="1"/>
  <c r="I8" i="1"/>
  <c r="H9" i="1"/>
  <c r="I9" i="1"/>
  <c r="H10" i="1"/>
  <c r="I10" i="1"/>
  <c r="H11" i="1"/>
  <c r="I11" i="1"/>
  <c r="H13" i="1"/>
  <c r="I13" i="1"/>
  <c r="H14" i="1"/>
  <c r="I14" i="1"/>
  <c r="H15" i="1"/>
  <c r="I15" i="1"/>
  <c r="H17" i="1"/>
  <c r="I17" i="1"/>
  <c r="G18" i="1"/>
  <c r="H18" i="1"/>
  <c r="I18" i="1"/>
  <c r="H19" i="1"/>
  <c r="I19" i="1"/>
  <c r="H20" i="1"/>
  <c r="I20" i="1"/>
  <c r="H21" i="1"/>
  <c r="I21" i="1"/>
  <c r="H22" i="1"/>
  <c r="I22" i="1"/>
  <c r="H23" i="1"/>
  <c r="I23" i="1"/>
  <c r="H25" i="1"/>
  <c r="I25" i="1"/>
  <c r="H26" i="1"/>
  <c r="I26" i="1"/>
  <c r="H28" i="1"/>
  <c r="I28" i="1"/>
  <c r="H29" i="1"/>
  <c r="I29" i="1"/>
  <c r="B8" i="2"/>
  <c r="C8" i="2"/>
  <c r="D8" i="2"/>
  <c r="B19" i="2"/>
  <c r="C19" i="2"/>
  <c r="D19" i="2"/>
  <c r="B23" i="2"/>
  <c r="C23" i="2"/>
  <c r="D23" i="2"/>
  <c r="B32" i="2"/>
  <c r="B34" i="2"/>
  <c r="C34" i="2"/>
  <c r="D34" i="2"/>
  <c r="B12" i="3"/>
  <c r="C12" i="3"/>
  <c r="B22" i="3"/>
  <c r="C22" i="3"/>
  <c r="B27" i="3"/>
  <c r="C27" i="3"/>
  <c r="B29" i="3"/>
  <c r="C29" i="3"/>
</calcChain>
</file>

<file path=xl/sharedStrings.xml><?xml version="1.0" encoding="utf-8"?>
<sst xmlns="http://schemas.openxmlformats.org/spreadsheetml/2006/main" count="95" uniqueCount="85">
  <si>
    <t>Employee Expense</t>
  </si>
  <si>
    <t>Club Dues</t>
  </si>
  <si>
    <t>Tuition/Fee</t>
  </si>
  <si>
    <t>Expenses Other</t>
  </si>
  <si>
    <t>Group Meals</t>
  </si>
  <si>
    <t>Client Meals</t>
  </si>
  <si>
    <t>EPSC Allocations</t>
  </si>
  <si>
    <t>Allocations-oth</t>
  </si>
  <si>
    <t>Communications</t>
  </si>
  <si>
    <t>Computer Expense</t>
  </si>
  <si>
    <t>Outside Serv - IT</t>
  </si>
  <si>
    <t>Postage/Freight</t>
  </si>
  <si>
    <t>Subs &amp; Pubs</t>
  </si>
  <si>
    <t>Supplies &amp; Office Sup</t>
  </si>
  <si>
    <t>Feb '01</t>
  </si>
  <si>
    <t>Utilities (conf calls)</t>
  </si>
  <si>
    <t>travel/lodging</t>
  </si>
  <si>
    <t>Apr ' 01</t>
  </si>
  <si>
    <t>Prof Mem Dues</t>
  </si>
  <si>
    <t>Jun "01</t>
  </si>
  <si>
    <t>Jul '01</t>
  </si>
  <si>
    <t>Outside Ser - Prof (training class)</t>
  </si>
  <si>
    <t>Tot '01</t>
  </si>
  <si>
    <t>Co membershp &amp; Dues</t>
  </si>
  <si>
    <t>$/month</t>
  </si>
  <si>
    <t>$ X 12</t>
  </si>
  <si>
    <t>Outside Ser - Other (temp help)</t>
  </si>
  <si>
    <t>Projected 2002</t>
  </si>
  <si>
    <t>Rent- Property</t>
  </si>
  <si>
    <t>Clerk (pro-rata?)</t>
  </si>
  <si>
    <r>
      <t>Rent Exp- Pers</t>
    </r>
    <r>
      <rPr>
        <sz val="10"/>
        <color indexed="11"/>
        <rFont val="Arial"/>
        <family val="2"/>
      </rPr>
      <t xml:space="preserve"> (copier lease)</t>
    </r>
  </si>
  <si>
    <r>
      <t>Mat &amp; Sup-Non Stock</t>
    </r>
    <r>
      <rPr>
        <sz val="10"/>
        <color indexed="11"/>
        <rFont val="Arial"/>
        <family val="2"/>
      </rPr>
      <t xml:space="preserve"> (copier lse)</t>
    </r>
  </si>
  <si>
    <t>180000*</t>
  </si>
  <si>
    <t>* Assumes 40% increase in rent kicking-in half way through the year; getting more precise estimate from Enron-HOU</t>
  </si>
  <si>
    <t>EIS Allocations (IT, voice mail,tel serv,video conf, calling cards)</t>
  </si>
  <si>
    <t>Prof Mem/Dues</t>
  </si>
  <si>
    <t>Estimated 2002</t>
  </si>
  <si>
    <t>2001 Budget</t>
  </si>
  <si>
    <t>Training (UC tuition, etc.)</t>
  </si>
  <si>
    <r>
      <t xml:space="preserve">  </t>
    </r>
    <r>
      <rPr>
        <b/>
        <sz val="10"/>
        <rFont val="Arial"/>
        <family val="2"/>
      </rPr>
      <t xml:space="preserve">   Subtotal</t>
    </r>
  </si>
  <si>
    <t>General Business Expense</t>
  </si>
  <si>
    <t>Travel/Lodging</t>
  </si>
  <si>
    <r>
      <t>Rent Exp -- Pers</t>
    </r>
    <r>
      <rPr>
        <sz val="10"/>
        <color indexed="11"/>
        <rFont val="Arial"/>
        <family val="2"/>
      </rPr>
      <t xml:space="preserve"> </t>
    </r>
    <r>
      <rPr>
        <sz val="10"/>
        <rFont val="Arial"/>
        <family val="2"/>
      </rPr>
      <t>(equip lease)</t>
    </r>
  </si>
  <si>
    <t>Communications (cells, calling cards, conf calls)</t>
  </si>
  <si>
    <t>Rent Exp -- Property (SF office and furniture)</t>
  </si>
  <si>
    <t>Utilities (office tel and equip)</t>
  </si>
  <si>
    <t>Outside Services</t>
  </si>
  <si>
    <t>Outside Ser -- Prof (included in Training)</t>
  </si>
  <si>
    <t xml:space="preserve">     Subtotal</t>
  </si>
  <si>
    <t>Shared SF office staff</t>
  </si>
  <si>
    <t>EIS Allocations</t>
  </si>
  <si>
    <t>Allocations -- Other</t>
  </si>
  <si>
    <t>Outside Serv -- IT</t>
  </si>
  <si>
    <t>Mat &amp; Supplies -- Non-Stock</t>
  </si>
  <si>
    <t>Vehicle/equipment fuel</t>
  </si>
  <si>
    <r>
      <t xml:space="preserve">    </t>
    </r>
    <r>
      <rPr>
        <b/>
        <sz val="10"/>
        <rFont val="Arial"/>
        <family val="2"/>
      </rPr>
      <t xml:space="preserve"> TOTAL</t>
    </r>
  </si>
  <si>
    <r>
      <t xml:space="preserve">   </t>
    </r>
    <r>
      <rPr>
        <b/>
        <sz val="10"/>
        <rFont val="Arial"/>
        <family val="2"/>
      </rPr>
      <t xml:space="preserve">  Subtotal</t>
    </r>
  </si>
  <si>
    <t>Empl Expense - Other</t>
  </si>
  <si>
    <t>Exp through 7/09/01</t>
  </si>
  <si>
    <t xml:space="preserve">Supplies &amp; Office Exp </t>
  </si>
  <si>
    <t>Outside Ser -- Other (temp help, moving)</t>
  </si>
  <si>
    <t>Other 2001 charges not included in budget (some miscoded)</t>
  </si>
  <si>
    <t>Co Membershps &amp; Dues</t>
  </si>
  <si>
    <t xml:space="preserve">     CMTA</t>
  </si>
  <si>
    <t xml:space="preserve">     WPTF</t>
  </si>
  <si>
    <t xml:space="preserve">     AB 1890 Committee</t>
  </si>
  <si>
    <t xml:space="preserve">     CFEE</t>
  </si>
  <si>
    <t xml:space="preserve">     IEP</t>
  </si>
  <si>
    <t xml:space="preserve">     CO Ind. Energy Coalition</t>
  </si>
  <si>
    <r>
      <t xml:space="preserve">    </t>
    </r>
    <r>
      <rPr>
        <b/>
        <sz val="10"/>
        <rFont val="Arial"/>
        <family val="2"/>
      </rPr>
      <t xml:space="preserve"> Subtotal</t>
    </r>
  </si>
  <si>
    <t>Retainers</t>
  </si>
  <si>
    <r>
      <t xml:space="preserve"> </t>
    </r>
    <r>
      <rPr>
        <sz val="10"/>
        <rFont val="Arial"/>
        <family val="2"/>
      </rPr>
      <t xml:space="preserve">    AReM PR Firm -- Edelman</t>
    </r>
  </si>
  <si>
    <r>
      <t xml:space="preserve">     </t>
    </r>
    <r>
      <rPr>
        <sz val="10"/>
        <rFont val="Arial"/>
        <family val="2"/>
      </rPr>
      <t>AReM Lobbyist -- Plotkin</t>
    </r>
  </si>
  <si>
    <t xml:space="preserve">     Daniel Douglass -- adv letters</t>
  </si>
  <si>
    <t xml:space="preserve">     Governmental Advocates</t>
  </si>
  <si>
    <t xml:space="preserve">     Lang Hansen</t>
  </si>
  <si>
    <t>Contributions</t>
  </si>
  <si>
    <t xml:space="preserve">     CA</t>
  </si>
  <si>
    <t xml:space="preserve">     NV</t>
  </si>
  <si>
    <t xml:space="preserve">     Goodin -- General/Leg</t>
  </si>
  <si>
    <r>
      <t xml:space="preserve">     </t>
    </r>
    <r>
      <rPr>
        <b/>
        <sz val="10"/>
        <rFont val="Arial"/>
        <family val="2"/>
      </rPr>
      <t>TOTAL</t>
    </r>
  </si>
  <si>
    <t xml:space="preserve">     CA Chamber of Commerce</t>
  </si>
  <si>
    <t>2001 Budget/RCR</t>
  </si>
  <si>
    <t>Estimated 2002 Budget</t>
  </si>
  <si>
    <t xml:space="preserve">     McMullen Strategic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</si>
</sst>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5" formatCode="&quot;$&quot;#,##0_);\(&quot;$&quot;#,##0\)"/>
    <numFmt numFmtId="164" formatCode="&quot;$&quot;#,##0"/>
  </numFmts>
  <fonts count="7" x14ac:knownFonts="1">
    <font>
      <sz val="10"/>
      <name val="Arial"/>
    </font>
    <font>
      <sz val="10"/>
      <color indexed="10"/>
      <name val="Arial"/>
      <family val="2"/>
    </font>
    <font>
      <sz val="10"/>
      <color indexed="12"/>
      <name val="Arial"/>
      <family val="2"/>
    </font>
    <font>
      <sz val="10"/>
      <color indexed="1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wrapText="1"/>
    </xf>
    <xf numFmtId="1" fontId="0" fillId="0" borderId="0" xfId="0" applyNumberFormat="1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/>
    <xf numFmtId="3" fontId="2" fillId="0" borderId="0" xfId="0" applyNumberFormat="1" applyFont="1"/>
    <xf numFmtId="0" fontId="4" fillId="0" borderId="0" xfId="0" applyFont="1" applyAlignment="1">
      <alignment wrapText="1"/>
    </xf>
    <xf numFmtId="5" fontId="0" fillId="0" borderId="0" xfId="0" applyNumberFormat="1"/>
    <xf numFmtId="5" fontId="2" fillId="0" borderId="0" xfId="0" applyNumberFormat="1" applyFont="1"/>
    <xf numFmtId="5" fontId="0" fillId="0" borderId="0" xfId="0" applyNumberFormat="1" applyAlignment="1">
      <alignment horizontal="center"/>
    </xf>
    <xf numFmtId="0" fontId="5" fillId="0" borderId="0" xfId="0" applyFont="1" applyAlignment="1">
      <alignment wrapText="1"/>
    </xf>
    <xf numFmtId="164" fontId="0" fillId="0" borderId="0" xfId="0" applyNumberFormat="1"/>
    <xf numFmtId="164" fontId="2" fillId="0" borderId="0" xfId="0" applyNumberFormat="1" applyFont="1"/>
    <xf numFmtId="0" fontId="5" fillId="0" borderId="0" xfId="0" applyFont="1"/>
    <xf numFmtId="0" fontId="4" fillId="0" borderId="0" xfId="0" applyFont="1" applyBorder="1" applyAlignment="1">
      <alignment wrapText="1"/>
    </xf>
    <xf numFmtId="0" fontId="0" fillId="0" borderId="0" xfId="0" applyBorder="1" applyAlignment="1">
      <alignment horizontal="center" wrapText="1"/>
    </xf>
    <xf numFmtId="37" fontId="2" fillId="0" borderId="0" xfId="0" applyNumberFormat="1" applyFont="1" applyBorder="1" applyAlignment="1">
      <alignment horizontal="center" wrapText="1"/>
    </xf>
    <xf numFmtId="5" fontId="4" fillId="0" borderId="0" xfId="0" applyNumberFormat="1" applyFont="1"/>
    <xf numFmtId="5" fontId="6" fillId="0" borderId="0" xfId="0" applyNumberFormat="1" applyFont="1"/>
    <xf numFmtId="5" fontId="0" fillId="0" borderId="0" xfId="0" applyNumberFormat="1" applyAlignment="1">
      <alignment horizontal="right"/>
    </xf>
    <xf numFmtId="5" fontId="4" fillId="0" borderId="0" xfId="0" applyNumberFormat="1" applyFont="1" applyAlignment="1">
      <alignment horizontal="right"/>
    </xf>
    <xf numFmtId="0" fontId="4" fillId="0" borderId="0" xfId="0" applyFont="1"/>
    <xf numFmtId="37" fontId="4" fillId="0" borderId="1" xfId="0" applyNumberFormat="1" applyFont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37" fontId="6" fillId="0" borderId="1" xfId="0" applyNumberFormat="1" applyFont="1" applyBorder="1" applyAlignment="1">
      <alignment horizontal="center" wrapText="1"/>
    </xf>
    <xf numFmtId="0" fontId="4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tabSelected="1" workbookViewId="0">
      <selection activeCell="A4" sqref="A4"/>
    </sheetView>
  </sheetViews>
  <sheetFormatPr defaultRowHeight="13.2" x14ac:dyDescent="0.25"/>
  <cols>
    <col min="1" max="1" width="19.44140625" style="1" customWidth="1"/>
  </cols>
  <sheetData>
    <row r="1" spans="1:10" ht="26.4" x14ac:dyDescent="0.25">
      <c r="A1" s="1" t="s">
        <v>0</v>
      </c>
      <c r="B1" t="s">
        <v>14</v>
      </c>
      <c r="C1" t="s">
        <v>17</v>
      </c>
      <c r="D1" t="s">
        <v>19</v>
      </c>
      <c r="E1" t="s">
        <v>20</v>
      </c>
      <c r="G1" t="s">
        <v>22</v>
      </c>
      <c r="H1" t="s">
        <v>24</v>
      </c>
      <c r="I1" t="s">
        <v>25</v>
      </c>
      <c r="J1" s="4" t="s">
        <v>27</v>
      </c>
    </row>
    <row r="2" spans="1:10" x14ac:dyDescent="0.25">
      <c r="A2" s="1" t="s">
        <v>1</v>
      </c>
      <c r="J2" s="5"/>
    </row>
    <row r="3" spans="1:10" x14ac:dyDescent="0.25">
      <c r="A3" s="1" t="s">
        <v>2</v>
      </c>
      <c r="J3" s="5"/>
    </row>
    <row r="4" spans="1:10" x14ac:dyDescent="0.25">
      <c r="A4" s="3" t="s">
        <v>3</v>
      </c>
      <c r="B4">
        <v>30</v>
      </c>
      <c r="C4">
        <v>104</v>
      </c>
      <c r="G4">
        <v>5138</v>
      </c>
      <c r="H4" s="2">
        <f t="shared" ref="H4:H11" si="0">G4/7</f>
        <v>734</v>
      </c>
      <c r="I4" s="2">
        <f t="shared" ref="I4:I11" si="1">H4*12</f>
        <v>8808</v>
      </c>
      <c r="J4" s="5"/>
    </row>
    <row r="5" spans="1:10" x14ac:dyDescent="0.25">
      <c r="A5" s="1" t="s">
        <v>4</v>
      </c>
      <c r="B5">
        <v>46</v>
      </c>
      <c r="C5">
        <v>240</v>
      </c>
      <c r="D5">
        <v>669</v>
      </c>
      <c r="E5">
        <v>1891</v>
      </c>
      <c r="G5">
        <v>6142</v>
      </c>
      <c r="H5" s="2">
        <f t="shared" si="0"/>
        <v>877.42857142857144</v>
      </c>
      <c r="I5" s="2">
        <f t="shared" si="1"/>
        <v>10529.142857142857</v>
      </c>
      <c r="J5" s="6">
        <v>10000</v>
      </c>
    </row>
    <row r="6" spans="1:10" x14ac:dyDescent="0.25">
      <c r="A6" s="1" t="s">
        <v>5</v>
      </c>
      <c r="B6">
        <v>1645</v>
      </c>
      <c r="C6">
        <v>342</v>
      </c>
      <c r="D6">
        <v>638</v>
      </c>
      <c r="E6">
        <v>389</v>
      </c>
      <c r="G6">
        <v>5404</v>
      </c>
      <c r="H6" s="2">
        <f t="shared" si="0"/>
        <v>772</v>
      </c>
      <c r="I6" s="2">
        <f t="shared" si="1"/>
        <v>9264</v>
      </c>
      <c r="J6" s="5">
        <v>8000</v>
      </c>
    </row>
    <row r="7" spans="1:10" x14ac:dyDescent="0.25">
      <c r="A7" s="1" t="s">
        <v>18</v>
      </c>
      <c r="B7">
        <v>150</v>
      </c>
      <c r="C7">
        <v>225</v>
      </c>
      <c r="D7">
        <v>25</v>
      </c>
      <c r="E7">
        <v>500</v>
      </c>
      <c r="G7">
        <v>1186</v>
      </c>
      <c r="H7" s="2">
        <f t="shared" si="0"/>
        <v>169.42857142857142</v>
      </c>
      <c r="I7" s="2">
        <f t="shared" si="1"/>
        <v>2033.1428571428569</v>
      </c>
      <c r="J7" s="5">
        <v>2000</v>
      </c>
    </row>
    <row r="8" spans="1:10" x14ac:dyDescent="0.25">
      <c r="A8" s="1" t="s">
        <v>16</v>
      </c>
      <c r="B8">
        <v>20420</v>
      </c>
      <c r="C8">
        <v>8721</v>
      </c>
      <c r="D8">
        <v>13170</v>
      </c>
      <c r="E8">
        <v>17115</v>
      </c>
      <c r="G8">
        <v>107796</v>
      </c>
      <c r="H8" s="2">
        <f t="shared" si="0"/>
        <v>15399.428571428571</v>
      </c>
      <c r="I8" s="2">
        <f t="shared" si="1"/>
        <v>184793.14285714284</v>
      </c>
      <c r="J8" s="5">
        <v>200000</v>
      </c>
    </row>
    <row r="9" spans="1:10" ht="52.8" x14ac:dyDescent="0.25">
      <c r="A9" s="3" t="s">
        <v>34</v>
      </c>
      <c r="C9">
        <v>311</v>
      </c>
      <c r="D9">
        <v>432</v>
      </c>
      <c r="E9">
        <v>301</v>
      </c>
      <c r="G9">
        <v>1063</v>
      </c>
      <c r="H9" s="2">
        <f t="shared" si="0"/>
        <v>151.85714285714286</v>
      </c>
      <c r="I9" s="2">
        <f t="shared" si="1"/>
        <v>1822.2857142857142</v>
      </c>
      <c r="J9" s="5"/>
    </row>
    <row r="10" spans="1:10" x14ac:dyDescent="0.25">
      <c r="A10" s="3" t="s">
        <v>6</v>
      </c>
      <c r="B10">
        <v>474</v>
      </c>
      <c r="C10">
        <v>671</v>
      </c>
      <c r="D10">
        <v>146</v>
      </c>
      <c r="E10">
        <v>121</v>
      </c>
      <c r="G10">
        <v>2117</v>
      </c>
      <c r="H10" s="2">
        <f t="shared" si="0"/>
        <v>302.42857142857144</v>
      </c>
      <c r="I10" s="2">
        <f t="shared" si="1"/>
        <v>3629.1428571428573</v>
      </c>
      <c r="J10" s="5"/>
    </row>
    <row r="11" spans="1:10" x14ac:dyDescent="0.25">
      <c r="A11" s="3" t="s">
        <v>7</v>
      </c>
      <c r="B11">
        <v>120</v>
      </c>
      <c r="C11">
        <v>112</v>
      </c>
      <c r="D11">
        <v>8</v>
      </c>
      <c r="G11">
        <v>314</v>
      </c>
      <c r="H11" s="2">
        <f t="shared" si="0"/>
        <v>44.857142857142854</v>
      </c>
      <c r="I11" s="2">
        <f t="shared" si="1"/>
        <v>538.28571428571422</v>
      </c>
      <c r="J11" s="5"/>
    </row>
    <row r="12" spans="1:10" x14ac:dyDescent="0.25">
      <c r="H12" s="2"/>
      <c r="I12" s="2"/>
      <c r="J12" s="5"/>
    </row>
    <row r="13" spans="1:10" x14ac:dyDescent="0.25">
      <c r="A13" s="1" t="s">
        <v>8</v>
      </c>
      <c r="B13">
        <v>1822</v>
      </c>
      <c r="C13">
        <v>458</v>
      </c>
      <c r="D13">
        <v>1383</v>
      </c>
      <c r="E13">
        <v>1774</v>
      </c>
      <c r="G13">
        <v>10723</v>
      </c>
      <c r="H13" s="2">
        <f>G13/7</f>
        <v>1531.8571428571429</v>
      </c>
      <c r="I13" s="2">
        <f>H13*12</f>
        <v>18382.285714285714</v>
      </c>
      <c r="J13" s="5">
        <v>15000</v>
      </c>
    </row>
    <row r="14" spans="1:10" ht="26.4" x14ac:dyDescent="0.25">
      <c r="A14" s="1" t="s">
        <v>23</v>
      </c>
      <c r="G14">
        <v>2500</v>
      </c>
      <c r="H14" s="2">
        <f>G14/7</f>
        <v>357.14285714285717</v>
      </c>
      <c r="I14" s="2">
        <f>H14*12</f>
        <v>4285.7142857142862</v>
      </c>
      <c r="J14" s="5">
        <v>4000</v>
      </c>
    </row>
    <row r="15" spans="1:10" x14ac:dyDescent="0.25">
      <c r="A15" s="1" t="s">
        <v>9</v>
      </c>
      <c r="B15">
        <v>427</v>
      </c>
      <c r="C15">
        <v>789</v>
      </c>
      <c r="G15">
        <v>789</v>
      </c>
      <c r="H15" s="2">
        <f>G15/7</f>
        <v>112.71428571428571</v>
      </c>
      <c r="I15" s="2">
        <f>H15*12</f>
        <v>1352.5714285714284</v>
      </c>
      <c r="J15" s="5">
        <v>2000</v>
      </c>
    </row>
    <row r="16" spans="1:10" x14ac:dyDescent="0.25">
      <c r="H16" s="2"/>
      <c r="I16" s="2"/>
      <c r="J16" s="5"/>
    </row>
    <row r="17" spans="1:10" x14ac:dyDescent="0.25">
      <c r="A17" s="1" t="s">
        <v>10</v>
      </c>
      <c r="B17">
        <v>78</v>
      </c>
      <c r="G17">
        <v>78</v>
      </c>
      <c r="H17" s="2">
        <f t="shared" ref="H17:H23" si="2">G17/7</f>
        <v>11.142857142857142</v>
      </c>
      <c r="I17" s="2">
        <f t="shared" ref="I17:I23" si="3">H17*12</f>
        <v>133.71428571428572</v>
      </c>
      <c r="J17" s="5">
        <v>0</v>
      </c>
    </row>
    <row r="18" spans="1:10" ht="26.4" x14ac:dyDescent="0.25">
      <c r="A18" s="1" t="s">
        <v>26</v>
      </c>
      <c r="B18">
        <v>4793</v>
      </c>
      <c r="C18">
        <v>798</v>
      </c>
      <c r="D18">
        <v>827</v>
      </c>
      <c r="E18">
        <v>0</v>
      </c>
      <c r="G18">
        <f>14469-2666</f>
        <v>11803</v>
      </c>
      <c r="H18" s="2">
        <f t="shared" si="2"/>
        <v>1686.1428571428571</v>
      </c>
      <c r="I18" s="2">
        <f t="shared" si="3"/>
        <v>20233.714285714286</v>
      </c>
      <c r="J18" s="6">
        <v>15000</v>
      </c>
    </row>
    <row r="19" spans="1:10" ht="26.4" x14ac:dyDescent="0.25">
      <c r="A19" s="3" t="s">
        <v>21</v>
      </c>
      <c r="E19">
        <v>546</v>
      </c>
      <c r="G19">
        <v>50796</v>
      </c>
      <c r="H19" s="2">
        <f t="shared" si="2"/>
        <v>7256.5714285714284</v>
      </c>
      <c r="I19" s="2">
        <f t="shared" si="3"/>
        <v>87078.857142857145</v>
      </c>
      <c r="J19" s="6">
        <v>20000</v>
      </c>
    </row>
    <row r="20" spans="1:10" x14ac:dyDescent="0.25">
      <c r="A20" s="1" t="s">
        <v>11</v>
      </c>
      <c r="B20">
        <v>336</v>
      </c>
      <c r="C20">
        <v>159</v>
      </c>
      <c r="D20">
        <v>5</v>
      </c>
      <c r="E20">
        <v>244</v>
      </c>
      <c r="G20">
        <v>896</v>
      </c>
      <c r="H20" s="2">
        <f t="shared" si="2"/>
        <v>128</v>
      </c>
      <c r="I20" s="2">
        <f t="shared" si="3"/>
        <v>1536</v>
      </c>
      <c r="J20" s="5">
        <v>2000</v>
      </c>
    </row>
    <row r="21" spans="1:10" x14ac:dyDescent="0.25">
      <c r="A21" s="1" t="s">
        <v>12</v>
      </c>
      <c r="B21">
        <v>1667</v>
      </c>
      <c r="C21">
        <v>1667</v>
      </c>
      <c r="D21">
        <v>80</v>
      </c>
      <c r="E21">
        <v>497</v>
      </c>
      <c r="G21">
        <v>2244</v>
      </c>
      <c r="H21" s="2">
        <f t="shared" si="2"/>
        <v>320.57142857142856</v>
      </c>
      <c r="I21" s="2">
        <f t="shared" si="3"/>
        <v>3846.8571428571427</v>
      </c>
      <c r="J21" s="5">
        <v>5000</v>
      </c>
    </row>
    <row r="22" spans="1:10" ht="26.4" x14ac:dyDescent="0.25">
      <c r="A22" s="1" t="s">
        <v>31</v>
      </c>
      <c r="B22">
        <v>317</v>
      </c>
      <c r="C22">
        <v>165</v>
      </c>
      <c r="D22">
        <v>21</v>
      </c>
      <c r="E22">
        <v>177</v>
      </c>
      <c r="G22">
        <v>780</v>
      </c>
      <c r="H22" s="2">
        <f t="shared" si="2"/>
        <v>111.42857142857143</v>
      </c>
      <c r="I22" s="2">
        <f t="shared" si="3"/>
        <v>1337.1428571428571</v>
      </c>
      <c r="J22" s="5"/>
    </row>
    <row r="23" spans="1:10" x14ac:dyDescent="0.25">
      <c r="A23" s="1" t="s">
        <v>13</v>
      </c>
      <c r="B23">
        <v>1425</v>
      </c>
      <c r="C23">
        <v>515</v>
      </c>
      <c r="D23">
        <v>541</v>
      </c>
      <c r="E23">
        <v>189</v>
      </c>
      <c r="G23">
        <v>3699</v>
      </c>
      <c r="H23" s="2">
        <f t="shared" si="2"/>
        <v>528.42857142857144</v>
      </c>
      <c r="I23" s="2">
        <f t="shared" si="3"/>
        <v>6341.1428571428569</v>
      </c>
      <c r="J23" s="5">
        <v>7500</v>
      </c>
    </row>
    <row r="24" spans="1:10" x14ac:dyDescent="0.25">
      <c r="H24" s="2"/>
      <c r="I24" s="2"/>
      <c r="J24" s="5"/>
    </row>
    <row r="25" spans="1:10" ht="28.5" customHeight="1" x14ac:dyDescent="0.25">
      <c r="A25" s="1" t="s">
        <v>30</v>
      </c>
      <c r="B25">
        <v>215</v>
      </c>
      <c r="C25">
        <v>480</v>
      </c>
      <c r="D25">
        <v>89</v>
      </c>
      <c r="E25">
        <v>52</v>
      </c>
      <c r="G25">
        <v>1122</v>
      </c>
      <c r="H25" s="2">
        <f>G25/7</f>
        <v>160.28571428571428</v>
      </c>
      <c r="I25" s="2">
        <f>H25*12</f>
        <v>1923.4285714285713</v>
      </c>
      <c r="J25" s="5"/>
    </row>
    <row r="26" spans="1:10" x14ac:dyDescent="0.25">
      <c r="A26" s="1" t="s">
        <v>28</v>
      </c>
      <c r="B26">
        <v>11227</v>
      </c>
      <c r="C26">
        <v>10521</v>
      </c>
      <c r="D26">
        <v>1785</v>
      </c>
      <c r="E26">
        <v>1784</v>
      </c>
      <c r="G26">
        <v>46360</v>
      </c>
      <c r="H26" s="2">
        <f>G26/7</f>
        <v>6622.8571428571431</v>
      </c>
      <c r="I26" s="2">
        <f>H26*12</f>
        <v>79474.28571428571</v>
      </c>
      <c r="J26" s="5" t="s">
        <v>32</v>
      </c>
    </row>
    <row r="27" spans="1:10" x14ac:dyDescent="0.25">
      <c r="H27" s="2"/>
      <c r="I27" s="2"/>
      <c r="J27" s="5"/>
    </row>
    <row r="28" spans="1:10" x14ac:dyDescent="0.25">
      <c r="A28" s="3" t="s">
        <v>15</v>
      </c>
      <c r="B28">
        <v>753</v>
      </c>
      <c r="C28">
        <v>587</v>
      </c>
      <c r="D28">
        <v>490</v>
      </c>
      <c r="E28">
        <v>198</v>
      </c>
      <c r="G28">
        <v>2798</v>
      </c>
      <c r="H28" s="2">
        <f>G28/7</f>
        <v>399.71428571428572</v>
      </c>
      <c r="I28" s="2">
        <f>H28*12</f>
        <v>4796.5714285714284</v>
      </c>
      <c r="J28" s="5">
        <v>4000</v>
      </c>
    </row>
    <row r="29" spans="1:10" x14ac:dyDescent="0.25">
      <c r="A29" s="3" t="s">
        <v>29</v>
      </c>
      <c r="B29">
        <v>333</v>
      </c>
      <c r="C29">
        <v>352</v>
      </c>
      <c r="D29">
        <v>164</v>
      </c>
      <c r="E29">
        <v>690</v>
      </c>
      <c r="G29">
        <v>2248</v>
      </c>
      <c r="H29" s="2">
        <f>G29/7</f>
        <v>321.14285714285717</v>
      </c>
      <c r="I29" s="2">
        <f>H29*12</f>
        <v>3853.7142857142862</v>
      </c>
      <c r="J29" s="5"/>
    </row>
    <row r="31" spans="1:10" x14ac:dyDescent="0.25">
      <c r="C31" t="s">
        <v>33</v>
      </c>
    </row>
  </sheetData>
  <phoneticPr fontId="0" type="noConversion"/>
  <pageMargins left="0.75" right="0.75" top="1" bottom="1" header="0.5" footer="0.5"/>
  <pageSetup orientation="portrait" r:id="rId1"/>
  <headerFooter alignWithMargins="0">
    <oddHeader>&amp;C&amp;"Arial,Bold"&amp;14 2002 Budget for the Western States -- preliminary (7/31/01)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workbookViewId="0">
      <selection activeCell="B1" sqref="B1:D1"/>
    </sheetView>
  </sheetViews>
  <sheetFormatPr defaultRowHeight="13.2" x14ac:dyDescent="0.25"/>
  <cols>
    <col min="1" max="1" width="28.44140625" customWidth="1"/>
    <col min="2" max="2" width="16.5546875" customWidth="1"/>
    <col min="3" max="3" width="15.109375" customWidth="1"/>
    <col min="4" max="4" width="13.6640625" customWidth="1"/>
  </cols>
  <sheetData>
    <row r="1" spans="1:4" ht="26.25" customHeight="1" thickBot="1" x14ac:dyDescent="0.3">
      <c r="B1" s="24" t="s">
        <v>58</v>
      </c>
      <c r="C1" s="24" t="s">
        <v>37</v>
      </c>
      <c r="D1" s="25" t="s">
        <v>36</v>
      </c>
    </row>
    <row r="2" spans="1:4" ht="13.8" thickTop="1" x14ac:dyDescent="0.25">
      <c r="A2" s="15" t="s">
        <v>0</v>
      </c>
      <c r="B2" s="16"/>
      <c r="C2" s="16"/>
      <c r="D2" s="17"/>
    </row>
    <row r="3" spans="1:4" x14ac:dyDescent="0.25">
      <c r="A3" s="1" t="s">
        <v>4</v>
      </c>
      <c r="B3" s="8">
        <v>6142</v>
      </c>
      <c r="C3" s="8">
        <v>22000</v>
      </c>
      <c r="D3" s="9">
        <v>12000</v>
      </c>
    </row>
    <row r="4" spans="1:4" x14ac:dyDescent="0.25">
      <c r="A4" s="1" t="s">
        <v>5</v>
      </c>
      <c r="B4" s="8">
        <v>5403</v>
      </c>
      <c r="C4" s="8">
        <v>15000</v>
      </c>
      <c r="D4" s="9">
        <v>8000</v>
      </c>
    </row>
    <row r="5" spans="1:4" x14ac:dyDescent="0.25">
      <c r="A5" s="1" t="s">
        <v>41</v>
      </c>
      <c r="B5" s="8">
        <v>107796</v>
      </c>
      <c r="C5" s="8">
        <v>240000</v>
      </c>
      <c r="D5" s="9">
        <v>220000</v>
      </c>
    </row>
    <row r="6" spans="1:4" x14ac:dyDescent="0.25">
      <c r="A6" s="1" t="s">
        <v>35</v>
      </c>
      <c r="B6" s="8">
        <v>1186</v>
      </c>
      <c r="C6" s="8">
        <v>16000</v>
      </c>
      <c r="D6" s="9">
        <v>2600</v>
      </c>
    </row>
    <row r="7" spans="1:4" ht="12.75" customHeight="1" x14ac:dyDescent="0.25">
      <c r="A7" s="1" t="s">
        <v>38</v>
      </c>
      <c r="B7" s="20">
        <v>100</v>
      </c>
      <c r="C7" s="8">
        <v>16000</v>
      </c>
      <c r="D7" s="9">
        <v>20000</v>
      </c>
    </row>
    <row r="8" spans="1:4" x14ac:dyDescent="0.25">
      <c r="A8" s="1" t="s">
        <v>39</v>
      </c>
      <c r="B8" s="21">
        <f>SUM(B3:B7)</f>
        <v>120627</v>
      </c>
      <c r="C8" s="18">
        <f>SUM(C3:C7)</f>
        <v>309000</v>
      </c>
      <c r="D8" s="19">
        <f>SUM(D3:D7)</f>
        <v>262600</v>
      </c>
    </row>
    <row r="9" spans="1:4" ht="20.25" customHeight="1" x14ac:dyDescent="0.25">
      <c r="A9" s="7" t="s">
        <v>40</v>
      </c>
      <c r="B9" s="10"/>
      <c r="C9" s="8"/>
      <c r="D9" s="9"/>
    </row>
    <row r="10" spans="1:4" ht="25.5" customHeight="1" x14ac:dyDescent="0.25">
      <c r="A10" s="1" t="s">
        <v>43</v>
      </c>
      <c r="B10" s="8">
        <v>10723</v>
      </c>
      <c r="C10" s="8">
        <v>30000</v>
      </c>
      <c r="D10" s="9">
        <v>16000</v>
      </c>
    </row>
    <row r="11" spans="1:4" x14ac:dyDescent="0.25">
      <c r="A11" s="1" t="s">
        <v>9</v>
      </c>
      <c r="B11" s="8">
        <v>789</v>
      </c>
      <c r="C11" s="8">
        <v>12000</v>
      </c>
      <c r="D11" s="9">
        <v>2000</v>
      </c>
    </row>
    <row r="12" spans="1:4" x14ac:dyDescent="0.25">
      <c r="A12" s="1" t="s">
        <v>11</v>
      </c>
      <c r="B12" s="8">
        <v>896</v>
      </c>
      <c r="C12" s="8">
        <v>900</v>
      </c>
      <c r="D12" s="9">
        <v>2000</v>
      </c>
    </row>
    <row r="13" spans="1:4" x14ac:dyDescent="0.25">
      <c r="A13" s="1" t="s">
        <v>12</v>
      </c>
      <c r="B13" s="12">
        <v>2244</v>
      </c>
      <c r="C13" s="12">
        <v>6000</v>
      </c>
      <c r="D13" s="13">
        <v>5000</v>
      </c>
    </row>
    <row r="14" spans="1:4" x14ac:dyDescent="0.25">
      <c r="A14" s="1" t="s">
        <v>59</v>
      </c>
      <c r="B14" s="8">
        <v>3699</v>
      </c>
      <c r="C14" s="8">
        <v>14800</v>
      </c>
      <c r="D14" s="9">
        <v>8000</v>
      </c>
    </row>
    <row r="15" spans="1:4" ht="27" customHeight="1" x14ac:dyDescent="0.25">
      <c r="A15" s="1" t="s">
        <v>44</v>
      </c>
      <c r="B15" s="8">
        <v>46360</v>
      </c>
      <c r="C15" s="8">
        <v>135000</v>
      </c>
      <c r="D15" s="9">
        <v>155000</v>
      </c>
    </row>
    <row r="16" spans="1:4" ht="14.25" customHeight="1" x14ac:dyDescent="0.25">
      <c r="A16" s="1" t="s">
        <v>42</v>
      </c>
      <c r="B16" s="8">
        <v>1122</v>
      </c>
      <c r="C16" s="8"/>
      <c r="D16" s="9">
        <v>2000</v>
      </c>
    </row>
    <row r="17" spans="1:4" ht="15.75" customHeight="1" x14ac:dyDescent="0.25">
      <c r="A17" s="11" t="s">
        <v>45</v>
      </c>
      <c r="B17" s="8">
        <v>2798</v>
      </c>
      <c r="C17" s="8">
        <v>300</v>
      </c>
      <c r="D17" s="9">
        <v>5000</v>
      </c>
    </row>
    <row r="18" spans="1:4" x14ac:dyDescent="0.25">
      <c r="A18" s="11" t="s">
        <v>49</v>
      </c>
      <c r="B18" s="8">
        <v>2248</v>
      </c>
      <c r="C18" s="8">
        <v>0</v>
      </c>
      <c r="D18" s="9">
        <v>5000</v>
      </c>
    </row>
    <row r="19" spans="1:4" x14ac:dyDescent="0.25">
      <c r="A19" s="7" t="s">
        <v>48</v>
      </c>
      <c r="B19" s="18">
        <f>SUM(B10:B18)</f>
        <v>70879</v>
      </c>
      <c r="C19" s="18">
        <f>SUM(C10:C18)</f>
        <v>199000</v>
      </c>
      <c r="D19" s="19">
        <f>SUM(D10:D18)</f>
        <v>200000</v>
      </c>
    </row>
    <row r="20" spans="1:4" ht="21" customHeight="1" x14ac:dyDescent="0.25">
      <c r="A20" s="7" t="s">
        <v>46</v>
      </c>
      <c r="B20" s="8"/>
      <c r="C20" s="8"/>
      <c r="D20" s="9"/>
    </row>
    <row r="21" spans="1:4" ht="25.5" customHeight="1" x14ac:dyDescent="0.25">
      <c r="A21" s="1" t="s">
        <v>60</v>
      </c>
      <c r="B21" s="8">
        <v>14469</v>
      </c>
      <c r="C21" s="8"/>
      <c r="D21" s="9">
        <v>17000</v>
      </c>
    </row>
    <row r="22" spans="1:4" ht="26.4" x14ac:dyDescent="0.25">
      <c r="A22" s="1" t="s">
        <v>47</v>
      </c>
      <c r="B22" s="8">
        <v>50795</v>
      </c>
      <c r="C22" s="8">
        <v>0</v>
      </c>
      <c r="D22" s="8">
        <v>0</v>
      </c>
    </row>
    <row r="23" spans="1:4" x14ac:dyDescent="0.25">
      <c r="A23" s="1" t="s">
        <v>39</v>
      </c>
      <c r="B23" s="18">
        <f>SUM(B21:B22)</f>
        <v>65264</v>
      </c>
      <c r="C23" s="18">
        <f>SUM(C21:C22)</f>
        <v>0</v>
      </c>
      <c r="D23" s="18">
        <f>SUM(D21:D22)</f>
        <v>17000</v>
      </c>
    </row>
    <row r="24" spans="1:4" ht="51.75" customHeight="1" x14ac:dyDescent="0.25">
      <c r="A24" s="7" t="s">
        <v>61</v>
      </c>
      <c r="B24" s="8"/>
      <c r="C24" s="8"/>
      <c r="D24" s="9"/>
    </row>
    <row r="25" spans="1:4" x14ac:dyDescent="0.25">
      <c r="A25" s="11" t="s">
        <v>57</v>
      </c>
      <c r="B25" s="8">
        <v>5138</v>
      </c>
      <c r="C25" s="8"/>
      <c r="D25" s="9"/>
    </row>
    <row r="26" spans="1:4" x14ac:dyDescent="0.25">
      <c r="A26" s="11" t="s">
        <v>50</v>
      </c>
      <c r="B26" s="8">
        <v>1063</v>
      </c>
      <c r="C26" s="8"/>
      <c r="D26" s="8"/>
    </row>
    <row r="27" spans="1:4" x14ac:dyDescent="0.25">
      <c r="A27" s="11" t="s">
        <v>6</v>
      </c>
      <c r="B27" s="8">
        <v>2117</v>
      </c>
      <c r="C27" s="8"/>
      <c r="D27" s="8"/>
    </row>
    <row r="28" spans="1:4" x14ac:dyDescent="0.25">
      <c r="A28" s="11" t="s">
        <v>51</v>
      </c>
      <c r="B28" s="8">
        <v>314</v>
      </c>
      <c r="C28" s="8"/>
      <c r="D28" s="8"/>
    </row>
    <row r="29" spans="1:4" x14ac:dyDescent="0.25">
      <c r="A29" s="11" t="s">
        <v>52</v>
      </c>
      <c r="B29" s="8">
        <v>78</v>
      </c>
      <c r="C29" s="8"/>
      <c r="D29" s="8"/>
    </row>
    <row r="30" spans="1:4" ht="15" customHeight="1" x14ac:dyDescent="0.25">
      <c r="A30" s="11" t="s">
        <v>53</v>
      </c>
      <c r="B30" s="8">
        <v>780</v>
      </c>
      <c r="C30" s="8"/>
      <c r="D30" s="8"/>
    </row>
    <row r="31" spans="1:4" x14ac:dyDescent="0.25">
      <c r="A31" s="11" t="s">
        <v>54</v>
      </c>
      <c r="B31" s="8">
        <v>86</v>
      </c>
      <c r="C31" s="8"/>
      <c r="D31" s="8"/>
    </row>
    <row r="32" spans="1:4" x14ac:dyDescent="0.25">
      <c r="A32" s="11" t="s">
        <v>56</v>
      </c>
      <c r="B32" s="18">
        <f>SUM(B25:B31)</f>
        <v>9576</v>
      </c>
      <c r="C32" s="18"/>
      <c r="D32" s="18"/>
    </row>
    <row r="33" spans="1:4" x14ac:dyDescent="0.25">
      <c r="A33" s="11"/>
      <c r="B33" s="8"/>
      <c r="C33" s="8"/>
      <c r="D33" s="8"/>
    </row>
    <row r="34" spans="1:4" x14ac:dyDescent="0.25">
      <c r="A34" s="11" t="s">
        <v>55</v>
      </c>
      <c r="B34" s="18">
        <f>SUM(B8+B19+B23+B32)</f>
        <v>266346</v>
      </c>
      <c r="C34" s="18">
        <f>SUM(C8+C19+C23)</f>
        <v>508000</v>
      </c>
      <c r="D34" s="18">
        <f>SUM(D8+D19+D23)</f>
        <v>479600</v>
      </c>
    </row>
    <row r="35" spans="1:4" x14ac:dyDescent="0.25">
      <c r="B35" s="8"/>
      <c r="C35" s="8"/>
      <c r="D35" s="8"/>
    </row>
  </sheetData>
  <phoneticPr fontId="0" type="noConversion"/>
  <pageMargins left="0.75" right="0.75" top="1" bottom="1" header="0.5" footer="0.5"/>
  <pageSetup orientation="portrait" r:id="rId1"/>
  <headerFooter alignWithMargins="0">
    <oddHeader>&amp;C&amp;"Arial,Bold"&amp;14 2002 Budget for the Western States -- preliminary (7/31/01)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38"/>
  <sheetViews>
    <sheetView topLeftCell="A7" workbookViewId="0">
      <selection activeCell="D10" sqref="D10"/>
    </sheetView>
  </sheetViews>
  <sheetFormatPr defaultRowHeight="13.2" x14ac:dyDescent="0.25"/>
  <cols>
    <col min="1" max="1" width="27.6640625" customWidth="1"/>
    <col min="2" max="2" width="20.33203125" customWidth="1"/>
    <col min="3" max="3" width="20.88671875" customWidth="1"/>
  </cols>
  <sheetData>
    <row r="3" spans="1:3" ht="27" thickBot="1" x14ac:dyDescent="0.3">
      <c r="B3" s="26" t="s">
        <v>82</v>
      </c>
      <c r="C3" s="23" t="s">
        <v>83</v>
      </c>
    </row>
    <row r="4" spans="1:3" ht="13.8" thickTop="1" x14ac:dyDescent="0.25">
      <c r="A4" s="22" t="s">
        <v>62</v>
      </c>
    </row>
    <row r="5" spans="1:3" x14ac:dyDescent="0.25">
      <c r="A5" t="s">
        <v>64</v>
      </c>
      <c r="B5" s="8">
        <v>15000</v>
      </c>
      <c r="C5" s="8">
        <v>20000</v>
      </c>
    </row>
    <row r="6" spans="1:3" x14ac:dyDescent="0.25">
      <c r="A6" t="s">
        <v>63</v>
      </c>
      <c r="B6" s="8">
        <v>6700</v>
      </c>
      <c r="C6" s="8">
        <v>6700</v>
      </c>
    </row>
    <row r="7" spans="1:3" x14ac:dyDescent="0.25">
      <c r="A7" t="s">
        <v>65</v>
      </c>
      <c r="B7" s="8">
        <v>3000</v>
      </c>
      <c r="C7" s="8">
        <v>3000</v>
      </c>
    </row>
    <row r="8" spans="1:3" x14ac:dyDescent="0.25">
      <c r="A8" t="s">
        <v>81</v>
      </c>
      <c r="B8" s="8">
        <v>10000</v>
      </c>
      <c r="C8" s="8">
        <v>10000</v>
      </c>
    </row>
    <row r="9" spans="1:3" x14ac:dyDescent="0.25">
      <c r="A9" t="s">
        <v>66</v>
      </c>
      <c r="B9" s="8">
        <v>35000</v>
      </c>
      <c r="C9" s="8">
        <v>0</v>
      </c>
    </row>
    <row r="10" spans="1:3" x14ac:dyDescent="0.25">
      <c r="A10" t="s">
        <v>67</v>
      </c>
      <c r="B10" s="8">
        <v>10000</v>
      </c>
      <c r="C10" s="8">
        <v>0</v>
      </c>
    </row>
    <row r="11" spans="1:3" ht="15" customHeight="1" x14ac:dyDescent="0.25">
      <c r="A11" s="1" t="s">
        <v>68</v>
      </c>
      <c r="B11" s="8">
        <v>10000</v>
      </c>
      <c r="C11" s="8">
        <v>0</v>
      </c>
    </row>
    <row r="12" spans="1:3" x14ac:dyDescent="0.25">
      <c r="A12" t="s">
        <v>69</v>
      </c>
      <c r="B12" s="18">
        <f>SUM(B5:B11)</f>
        <v>89700</v>
      </c>
      <c r="C12" s="18">
        <f>SUM(C5:C11)</f>
        <v>39700</v>
      </c>
    </row>
    <row r="13" spans="1:3" x14ac:dyDescent="0.25">
      <c r="B13" s="8"/>
      <c r="C13" s="8"/>
    </row>
    <row r="14" spans="1:3" x14ac:dyDescent="0.25">
      <c r="A14" s="22" t="s">
        <v>70</v>
      </c>
      <c r="B14" s="8"/>
      <c r="C14" s="8"/>
    </row>
    <row r="15" spans="1:3" x14ac:dyDescent="0.25">
      <c r="A15" s="22" t="s">
        <v>71</v>
      </c>
      <c r="B15" s="8">
        <v>25200</v>
      </c>
      <c r="C15" s="8">
        <v>27000</v>
      </c>
    </row>
    <row r="16" spans="1:3" x14ac:dyDescent="0.25">
      <c r="A16" s="22" t="s">
        <v>72</v>
      </c>
      <c r="B16" s="8">
        <v>6660</v>
      </c>
      <c r="C16" s="8">
        <v>7200</v>
      </c>
    </row>
    <row r="17" spans="1:3" x14ac:dyDescent="0.25">
      <c r="A17" t="s">
        <v>73</v>
      </c>
      <c r="B17" s="8">
        <v>36000</v>
      </c>
      <c r="C17" s="8">
        <v>38000</v>
      </c>
    </row>
    <row r="18" spans="1:3" x14ac:dyDescent="0.25">
      <c r="A18" s="14" t="s">
        <v>74</v>
      </c>
      <c r="B18" s="8">
        <v>117600</v>
      </c>
      <c r="C18" s="8">
        <v>120000</v>
      </c>
    </row>
    <row r="19" spans="1:3" x14ac:dyDescent="0.25">
      <c r="A19" s="14" t="s">
        <v>75</v>
      </c>
      <c r="B19" s="8">
        <v>102000</v>
      </c>
      <c r="C19" s="8">
        <v>104000</v>
      </c>
    </row>
    <row r="20" spans="1:3" x14ac:dyDescent="0.25">
      <c r="A20" s="14" t="s">
        <v>79</v>
      </c>
      <c r="B20" s="8">
        <v>60000</v>
      </c>
      <c r="C20" s="8">
        <v>0</v>
      </c>
    </row>
    <row r="21" spans="1:3" x14ac:dyDescent="0.25">
      <c r="A21" s="14" t="s">
        <v>84</v>
      </c>
      <c r="B21" s="8">
        <v>105000</v>
      </c>
      <c r="C21" s="8">
        <v>0</v>
      </c>
    </row>
    <row r="22" spans="1:3" x14ac:dyDescent="0.25">
      <c r="A22" s="22" t="s">
        <v>48</v>
      </c>
      <c r="B22" s="18">
        <f>SUM(B15:B21)</f>
        <v>452460</v>
      </c>
      <c r="C22" s="18">
        <f>SUM(C15:C21)</f>
        <v>296200</v>
      </c>
    </row>
    <row r="23" spans="1:3" x14ac:dyDescent="0.25">
      <c r="B23" s="8"/>
      <c r="C23" s="8"/>
    </row>
    <row r="24" spans="1:3" x14ac:dyDescent="0.25">
      <c r="A24" s="22" t="s">
        <v>76</v>
      </c>
      <c r="B24" s="8"/>
      <c r="C24" s="8"/>
    </row>
    <row r="25" spans="1:3" x14ac:dyDescent="0.25">
      <c r="A25" t="s">
        <v>77</v>
      </c>
      <c r="B25" s="8">
        <v>135000</v>
      </c>
      <c r="C25" s="8">
        <v>75000</v>
      </c>
    </row>
    <row r="26" spans="1:3" x14ac:dyDescent="0.25">
      <c r="A26" s="14" t="s">
        <v>78</v>
      </c>
      <c r="B26" s="8">
        <v>30000</v>
      </c>
      <c r="C26" s="8">
        <v>0</v>
      </c>
    </row>
    <row r="27" spans="1:3" x14ac:dyDescent="0.25">
      <c r="A27" s="8" t="s">
        <v>69</v>
      </c>
      <c r="B27" s="18">
        <f>SUM(B25:B26)</f>
        <v>165000</v>
      </c>
      <c r="C27" s="18">
        <f>SUM(C25:C26)</f>
        <v>75000</v>
      </c>
    </row>
    <row r="28" spans="1:3" x14ac:dyDescent="0.25">
      <c r="B28" s="8"/>
      <c r="C28" s="8"/>
    </row>
    <row r="29" spans="1:3" x14ac:dyDescent="0.25">
      <c r="A29" t="s">
        <v>80</v>
      </c>
      <c r="B29" s="18">
        <f>SUM(B12+B22+B27)</f>
        <v>707160</v>
      </c>
      <c r="C29" s="18">
        <f>SUM(C12+C22+C27)</f>
        <v>410900</v>
      </c>
    </row>
    <row r="30" spans="1:3" x14ac:dyDescent="0.25">
      <c r="B30" s="8"/>
      <c r="C30" s="8"/>
    </row>
    <row r="31" spans="1:3" x14ac:dyDescent="0.25">
      <c r="B31" s="8"/>
      <c r="C31" s="8"/>
    </row>
    <row r="32" spans="1:3" x14ac:dyDescent="0.25">
      <c r="B32" s="8"/>
      <c r="C32" s="8"/>
    </row>
    <row r="33" spans="2:3" x14ac:dyDescent="0.25">
      <c r="B33" s="8"/>
      <c r="C33" s="8"/>
    </row>
    <row r="34" spans="2:3" x14ac:dyDescent="0.25">
      <c r="B34" s="8"/>
      <c r="C34" s="8"/>
    </row>
    <row r="35" spans="2:3" x14ac:dyDescent="0.25">
      <c r="B35" s="8"/>
      <c r="C35" s="8"/>
    </row>
    <row r="36" spans="2:3" x14ac:dyDescent="0.25">
      <c r="B36" s="8"/>
      <c r="C36" s="8"/>
    </row>
    <row r="37" spans="2:3" x14ac:dyDescent="0.25">
      <c r="B37" s="8"/>
      <c r="C37" s="8"/>
    </row>
    <row r="38" spans="2:3" x14ac:dyDescent="0.25">
      <c r="B38" s="8"/>
      <c r="C38" s="8"/>
    </row>
  </sheetData>
  <phoneticPr fontId="0" type="noConversion"/>
  <pageMargins left="0.75" right="0.75" top="1" bottom="1" header="0.5" footer="0.5"/>
  <pageSetup orientation="portrait" r:id="rId1"/>
  <headerFooter alignWithMargins="0">
    <oddHeader>&amp;C&amp;"Arial,Bold"&amp;14 2002 Budget for the Western States -- Other Expenses
preliminary (7-31-01)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smara</dc:creator>
  <cp:lastModifiedBy>Havlíček Jan</cp:lastModifiedBy>
  <cp:lastPrinted>2001-08-01T00:17:48Z</cp:lastPrinted>
  <dcterms:created xsi:type="dcterms:W3CDTF">2001-07-25T15:52:07Z</dcterms:created>
  <dcterms:modified xsi:type="dcterms:W3CDTF">2023-09-10T16:06:19Z</dcterms:modified>
</cp:coreProperties>
</file>