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16" yWindow="-180" windowWidth="12384" windowHeight="4356"/>
  </bookViews>
  <sheets>
    <sheet name="Sheet1" sheetId="1" r:id="rId1"/>
  </sheets>
  <definedNames>
    <definedName name="_xlnm.Print_Area" localSheetId="0">Sheet1!$A$2:$C$105</definedName>
  </definedNames>
  <calcPr calcId="0"/>
</workbook>
</file>

<file path=xl/calcChain.xml><?xml version="1.0" encoding="utf-8"?>
<calcChain xmlns="http://schemas.openxmlformats.org/spreadsheetml/2006/main">
  <c r="C18" i="1" l="1"/>
  <c r="C25" i="1"/>
  <c r="C34" i="1"/>
  <c r="C36" i="1"/>
  <c r="C41" i="1"/>
  <c r="C57" i="1"/>
  <c r="C63" i="1"/>
  <c r="C69" i="1"/>
  <c r="C79" i="1"/>
  <c r="C97" i="1"/>
  <c r="C103" i="1"/>
  <c r="C107" i="1"/>
</calcChain>
</file>

<file path=xl/sharedStrings.xml><?xml version="1.0" encoding="utf-8"?>
<sst xmlns="http://schemas.openxmlformats.org/spreadsheetml/2006/main" count="97" uniqueCount="91">
  <si>
    <t>FIRM</t>
  </si>
  <si>
    <t xml:space="preserve">Legal Support </t>
  </si>
  <si>
    <t>Consultant Support</t>
  </si>
  <si>
    <t>Other Outside Expenses</t>
  </si>
  <si>
    <t>Richard Eichman CPA and Others</t>
  </si>
  <si>
    <t>Temporary Admin Assistance</t>
  </si>
  <si>
    <t>To be determined</t>
  </si>
  <si>
    <t>DONATIONS AND CONTRIBUTIONS</t>
  </si>
  <si>
    <t>Legislative/Other Support</t>
  </si>
  <si>
    <t>PR/Image Building</t>
  </si>
  <si>
    <t xml:space="preserve">Sponsorships, Charities </t>
  </si>
  <si>
    <t>OTHER EXPENSES</t>
  </si>
  <si>
    <t>General Business Expense, Entertainment, Training (050-099)</t>
  </si>
  <si>
    <t>AB1890 Implementation Group</t>
  </si>
  <si>
    <t>IEP</t>
  </si>
  <si>
    <t>AAMP</t>
  </si>
  <si>
    <t>CalTax</t>
  </si>
  <si>
    <t>CA Chamber</t>
  </si>
  <si>
    <t>Rents (250-299)</t>
  </si>
  <si>
    <t>TOTAL CALIFORNIA</t>
  </si>
  <si>
    <t xml:space="preserve">    --  PG&amp;E GRC Phase II</t>
  </si>
  <si>
    <t xml:space="preserve">    --  Post Freeze</t>
  </si>
  <si>
    <t xml:space="preserve">    --  Asset Valuation</t>
  </si>
  <si>
    <t xml:space="preserve">    --  PG&amp;E PBR for Gas and Electric</t>
  </si>
  <si>
    <t xml:space="preserve">    --  Natural Gas Strategy</t>
  </si>
  <si>
    <t xml:space="preserve">    --  Affiliate (penalties, complaints)</t>
  </si>
  <si>
    <t xml:space="preserve">    --  Advice Letter Protests</t>
  </si>
  <si>
    <t xml:space="preserve">  --  Post Freeze</t>
  </si>
  <si>
    <t xml:space="preserve">  --  PG&amp;E PBR</t>
  </si>
  <si>
    <t xml:space="preserve">    Total Consultant</t>
  </si>
  <si>
    <t xml:space="preserve">  --  Legislative</t>
  </si>
  <si>
    <t xml:space="preserve">  --  Other Legislative</t>
  </si>
  <si>
    <t xml:space="preserve">  --  CEC</t>
  </si>
  <si>
    <t>CA Manufacturers Association</t>
  </si>
  <si>
    <t xml:space="preserve">    Total CPUC Legal</t>
  </si>
  <si>
    <t xml:space="preserve">    Total Electric</t>
  </si>
  <si>
    <t xml:space="preserve">    Total Gas</t>
  </si>
  <si>
    <t xml:space="preserve">  Gas</t>
  </si>
  <si>
    <t xml:space="preserve">  Electric</t>
  </si>
  <si>
    <t xml:space="preserve">  Legislative -- Legal Assistance</t>
  </si>
  <si>
    <t xml:space="preserve">  Total Legal</t>
  </si>
  <si>
    <t>Lobbying</t>
  </si>
  <si>
    <t>Other Memberships</t>
  </si>
  <si>
    <t>New Enron Coalitions</t>
  </si>
  <si>
    <t>Memberships and Coalitions (157)</t>
  </si>
  <si>
    <t xml:space="preserve">  Total Memberships/Coalitions</t>
  </si>
  <si>
    <t xml:space="preserve">  Total Lobbying</t>
  </si>
  <si>
    <t xml:space="preserve">           Subtotal (200-249)</t>
  </si>
  <si>
    <t>TOTAL DONATIONS/CONTRIBUTIONS</t>
  </si>
  <si>
    <t xml:space="preserve">          Subtotal (154-155)</t>
  </si>
  <si>
    <t>TOTAL OTHER EXPENSES</t>
  </si>
  <si>
    <t xml:space="preserve">  --  Retained Assets</t>
  </si>
  <si>
    <t>Office Supplies, Utilities, Postage (160-175)</t>
  </si>
  <si>
    <t xml:space="preserve">Governmental Advocates  </t>
  </si>
  <si>
    <t xml:space="preserve">  --  Gas Restructuring Amount</t>
  </si>
  <si>
    <t xml:space="preserve">  --  Distribution OIR</t>
  </si>
  <si>
    <t xml:space="preserve">    --  Enron Gas  Misc.</t>
  </si>
  <si>
    <t xml:space="preserve">Goodin McBride and Others </t>
  </si>
  <si>
    <t xml:space="preserve">MRW and Others  </t>
  </si>
  <si>
    <t>Subtotal (Various Accounts)</t>
  </si>
  <si>
    <t xml:space="preserve">    --  Market Structure</t>
  </si>
  <si>
    <t xml:space="preserve">    --  Service Fees</t>
  </si>
  <si>
    <t xml:space="preserve">  --  Market Structure</t>
  </si>
  <si>
    <t>State Net</t>
  </si>
  <si>
    <t>REVISED BUDGET</t>
  </si>
  <si>
    <t>TOTAL PROFESSIONAL SVCS</t>
  </si>
  <si>
    <t>Combined Gas &amp; Electric</t>
  </si>
  <si>
    <t xml:space="preserve">    --  OII on Distribution/Interconnection Rules</t>
  </si>
  <si>
    <t xml:space="preserve">  --  Service Fees</t>
  </si>
  <si>
    <t xml:space="preserve">    --  Continued Implementation Issues</t>
  </si>
  <si>
    <t xml:space="preserve">    --  New Cases</t>
  </si>
  <si>
    <t>PROPOSED BUDGET</t>
  </si>
  <si>
    <t xml:space="preserve">  --  PG&amp;E GRC Phases II</t>
  </si>
  <si>
    <t xml:space="preserve">  --  CEC Assistance</t>
  </si>
  <si>
    <r>
      <t xml:space="preserve">  --  ATCP</t>
    </r>
    <r>
      <rPr>
        <sz val="10"/>
        <rFont val="Arial"/>
        <family val="2"/>
      </rPr>
      <t xml:space="preserve">  99</t>
    </r>
  </si>
  <si>
    <t xml:space="preserve">    --  ATCP  99</t>
  </si>
  <si>
    <t xml:space="preserve">    --  RAP/PX Credit  99</t>
  </si>
  <si>
    <t xml:space="preserve">    --  Natural Gas Implementation</t>
  </si>
  <si>
    <t xml:space="preserve">    --  Federal Legislative Matters</t>
  </si>
  <si>
    <t xml:space="preserve">    Total Combined G&amp;E</t>
  </si>
  <si>
    <t xml:space="preserve">  --  RAP 99</t>
  </si>
  <si>
    <t xml:space="preserve">  --  New Cases</t>
  </si>
  <si>
    <t xml:space="preserve">  --  RCS</t>
  </si>
  <si>
    <t xml:space="preserve">  </t>
  </si>
  <si>
    <t xml:space="preserve">    --  Total</t>
  </si>
  <si>
    <t>Legislative, Other Races</t>
  </si>
  <si>
    <t xml:space="preserve">    --  RCS  Long-run marginal costs</t>
  </si>
  <si>
    <t xml:space="preserve">    --  Electric Misc.</t>
  </si>
  <si>
    <t xml:space="preserve">    --  Fed Procurement (i.e. military bases)</t>
  </si>
  <si>
    <t>CATEGORY</t>
  </si>
  <si>
    <t>PROFESSIONAL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</si>
</sst>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9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u val="singleAccounting"/>
      <sz val="10"/>
      <name val="Arial"/>
      <family val="2"/>
    </font>
    <font>
      <b/>
      <u val="doubleAccounting"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167" fontId="0" fillId="0" borderId="0" xfId="1" applyNumberFormat="1" applyFont="1"/>
    <xf numFmtId="0" fontId="1" fillId="0" borderId="0" xfId="0" applyFont="1" applyBorder="1" applyAlignment="1">
      <alignment horizontal="center"/>
    </xf>
    <xf numFmtId="167" fontId="3" fillId="0" borderId="0" xfId="1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Border="1"/>
    <xf numFmtId="167" fontId="3" fillId="0" borderId="0" xfId="1" applyNumberFormat="1" applyFont="1" applyBorder="1"/>
    <xf numFmtId="44" fontId="2" fillId="0" borderId="0" xfId="1" applyFont="1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5" fillId="0" borderId="0" xfId="0" applyFont="1"/>
    <xf numFmtId="0" fontId="5" fillId="0" borderId="0" xfId="0" applyFont="1" applyBorder="1"/>
    <xf numFmtId="167" fontId="6" fillId="0" borderId="0" xfId="1" applyNumberFormat="1" applyFont="1"/>
    <xf numFmtId="167" fontId="7" fillId="0" borderId="0" xfId="1" applyNumberFormat="1" applyFont="1"/>
    <xf numFmtId="167" fontId="3" fillId="0" borderId="0" xfId="0" applyNumberFormat="1" applyFont="1"/>
    <xf numFmtId="42" fontId="3" fillId="0" borderId="0" xfId="0" applyNumberFormat="1" applyFont="1"/>
    <xf numFmtId="167" fontId="1" fillId="0" borderId="0" xfId="0" applyNumberFormat="1" applyFont="1" applyBorder="1"/>
    <xf numFmtId="167" fontId="0" fillId="0" borderId="0" xfId="1" applyNumberFormat="1" applyFont="1" applyBorder="1"/>
    <xf numFmtId="0" fontId="1" fillId="0" borderId="2" xfId="0" applyFont="1" applyBorder="1" applyAlignment="1">
      <alignment horizontal="center"/>
    </xf>
    <xf numFmtId="44" fontId="1" fillId="0" borderId="2" xfId="1" applyFont="1" applyBorder="1" applyAlignment="1">
      <alignment horizontal="center"/>
    </xf>
    <xf numFmtId="0" fontId="0" fillId="0" borderId="2" xfId="0" applyBorder="1"/>
    <xf numFmtId="0" fontId="1" fillId="0" borderId="2" xfId="0" applyFont="1" applyBorder="1"/>
    <xf numFmtId="0" fontId="3" fillId="0" borderId="1" xfId="0" applyFont="1" applyBorder="1" applyAlignment="1">
      <alignment horizontal="center" wrapText="1"/>
    </xf>
    <xf numFmtId="44" fontId="3" fillId="0" borderId="1" xfId="1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1" xfId="0" applyBorder="1"/>
    <xf numFmtId="167" fontId="0" fillId="0" borderId="1" xfId="1" applyNumberFormat="1" applyFont="1" applyBorder="1"/>
    <xf numFmtId="0" fontId="0" fillId="0" borderId="6" xfId="0" applyBorder="1"/>
    <xf numFmtId="0" fontId="0" fillId="0" borderId="7" xfId="0" applyBorder="1"/>
    <xf numFmtId="167" fontId="0" fillId="0" borderId="7" xfId="1" applyNumberFormat="1" applyFont="1" applyBorder="1"/>
    <xf numFmtId="0" fontId="0" fillId="0" borderId="7" xfId="0" applyBorder="1" applyAlignment="1">
      <alignment horizontal="left"/>
    </xf>
    <xf numFmtId="0" fontId="2" fillId="0" borderId="7" xfId="0" applyFont="1" applyBorder="1"/>
    <xf numFmtId="42" fontId="2" fillId="0" borderId="7" xfId="1" applyNumberFormat="1" applyFont="1" applyBorder="1"/>
    <xf numFmtId="167" fontId="2" fillId="0" borderId="7" xfId="1" applyNumberFormat="1" applyFont="1" applyBorder="1"/>
    <xf numFmtId="0" fontId="1" fillId="0" borderId="7" xfId="0" applyFont="1" applyBorder="1"/>
    <xf numFmtId="0" fontId="2" fillId="0" borderId="8" xfId="0" applyFont="1" applyBorder="1"/>
    <xf numFmtId="167" fontId="2" fillId="0" borderId="8" xfId="1" applyNumberFormat="1" applyFont="1" applyBorder="1"/>
    <xf numFmtId="167" fontId="3" fillId="0" borderId="7" xfId="1" applyNumberFormat="1" applyFont="1" applyBorder="1"/>
    <xf numFmtId="0" fontId="3" fillId="0" borderId="7" xfId="0" applyFont="1" applyBorder="1"/>
    <xf numFmtId="0" fontId="0" fillId="0" borderId="9" xfId="0" applyBorder="1" applyAlignment="1">
      <alignment horizontal="left"/>
    </xf>
    <xf numFmtId="0" fontId="0" fillId="0" borderId="9" xfId="0" applyBorder="1"/>
    <xf numFmtId="167" fontId="0" fillId="0" borderId="9" xfId="1" applyNumberFormat="1" applyFont="1" applyBorder="1"/>
    <xf numFmtId="0" fontId="0" fillId="0" borderId="10" xfId="0" applyBorder="1"/>
    <xf numFmtId="167" fontId="0" fillId="0" borderId="10" xfId="1" applyNumberFormat="1" applyFont="1" applyBorder="1"/>
    <xf numFmtId="0" fontId="3" fillId="0" borderId="1" xfId="0" applyFont="1" applyBorder="1"/>
    <xf numFmtId="42" fontId="3" fillId="0" borderId="1" xfId="1" applyNumberFormat="1" applyFont="1" applyBorder="1"/>
    <xf numFmtId="0" fontId="2" fillId="0" borderId="9" xfId="0" applyFont="1" applyBorder="1"/>
    <xf numFmtId="42" fontId="2" fillId="0" borderId="9" xfId="1" applyNumberFormat="1" applyFont="1" applyBorder="1"/>
    <xf numFmtId="167" fontId="2" fillId="0" borderId="9" xfId="1" applyNumberFormat="1" applyFont="1" applyBorder="1"/>
    <xf numFmtId="0" fontId="1" fillId="0" borderId="9" xfId="0" applyFont="1" applyBorder="1"/>
    <xf numFmtId="42" fontId="2" fillId="0" borderId="9" xfId="0" applyNumberFormat="1" applyFont="1" applyBorder="1"/>
    <xf numFmtId="0" fontId="0" fillId="0" borderId="10" xfId="0" applyBorder="1" applyAlignment="1">
      <alignment horizontal="left"/>
    </xf>
    <xf numFmtId="0" fontId="2" fillId="0" borderId="9" xfId="0" applyFont="1" applyBorder="1" applyAlignment="1">
      <alignment horizontal="left"/>
    </xf>
    <xf numFmtId="0" fontId="8" fillId="0" borderId="7" xfId="0" applyFont="1" applyBorder="1"/>
    <xf numFmtId="0" fontId="4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42" fontId="2" fillId="0" borderId="0" xfId="1" applyNumberFormat="1" applyFont="1" applyBorder="1"/>
    <xf numFmtId="0" fontId="1" fillId="0" borderId="0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tabSelected="1" zoomScaleNormal="100" workbookViewId="0">
      <selection activeCell="A3" sqref="A3"/>
    </sheetView>
  </sheetViews>
  <sheetFormatPr defaultRowHeight="13.2" x14ac:dyDescent="0.25"/>
  <cols>
    <col min="1" max="1" width="34.6640625" customWidth="1"/>
    <col min="2" max="2" width="27.6640625" customWidth="1"/>
    <col min="3" max="3" width="15.5546875" customWidth="1"/>
  </cols>
  <sheetData>
    <row r="1" spans="1:3" s="28" customFormat="1" ht="28.8" customHeight="1" thickBot="1" x14ac:dyDescent="0.3">
      <c r="A1" s="25"/>
      <c r="B1" s="25"/>
      <c r="C1" s="26"/>
    </row>
    <row r="2" spans="1:3" s="29" customFormat="1" ht="42.75" customHeight="1" x14ac:dyDescent="0.25">
      <c r="A2" s="29" t="s">
        <v>90</v>
      </c>
      <c r="B2" s="29" t="s">
        <v>0</v>
      </c>
      <c r="C2" s="30" t="s">
        <v>71</v>
      </c>
    </row>
    <row r="4" spans="1:3" x14ac:dyDescent="0.25">
      <c r="A4" s="9" t="s">
        <v>1</v>
      </c>
      <c r="B4" t="s">
        <v>57</v>
      </c>
    </row>
    <row r="5" spans="1:3" ht="13.5" customHeight="1" x14ac:dyDescent="0.25">
      <c r="A5" s="9" t="s">
        <v>38</v>
      </c>
      <c r="C5" s="6"/>
    </row>
    <row r="6" spans="1:3" s="37" customFormat="1" x14ac:dyDescent="0.25">
      <c r="A6" s="37" t="s">
        <v>20</v>
      </c>
      <c r="C6" s="38">
        <v>50000</v>
      </c>
    </row>
    <row r="7" spans="1:3" s="37" customFormat="1" x14ac:dyDescent="0.25">
      <c r="A7" s="37" t="s">
        <v>21</v>
      </c>
      <c r="C7" s="38">
        <v>50000</v>
      </c>
    </row>
    <row r="8" spans="1:3" s="37" customFormat="1" x14ac:dyDescent="0.25">
      <c r="A8" s="37" t="s">
        <v>22</v>
      </c>
      <c r="C8" s="38">
        <v>20000</v>
      </c>
    </row>
    <row r="9" spans="1:3" s="37" customFormat="1" x14ac:dyDescent="0.25">
      <c r="A9" s="37" t="s">
        <v>76</v>
      </c>
      <c r="C9" s="38">
        <v>40000</v>
      </c>
    </row>
    <row r="10" spans="1:3" s="37" customFormat="1" x14ac:dyDescent="0.25">
      <c r="A10" s="37" t="s">
        <v>75</v>
      </c>
      <c r="C10" s="38">
        <v>10000</v>
      </c>
    </row>
    <row r="11" spans="1:3" s="37" customFormat="1" ht="13.5" customHeight="1" x14ac:dyDescent="0.25">
      <c r="A11" s="37" t="s">
        <v>86</v>
      </c>
      <c r="C11" s="38">
        <v>20000</v>
      </c>
    </row>
    <row r="12" spans="1:3" s="37" customFormat="1" ht="13.5" customHeight="1" x14ac:dyDescent="0.25">
      <c r="A12" s="37" t="s">
        <v>60</v>
      </c>
      <c r="C12" s="38">
        <v>75000</v>
      </c>
    </row>
    <row r="13" spans="1:3" s="37" customFormat="1" ht="13.5" customHeight="1" x14ac:dyDescent="0.25">
      <c r="A13" s="37" t="s">
        <v>61</v>
      </c>
      <c r="C13" s="38">
        <v>10000</v>
      </c>
    </row>
    <row r="14" spans="1:3" s="37" customFormat="1" x14ac:dyDescent="0.25">
      <c r="A14" s="37" t="s">
        <v>69</v>
      </c>
      <c r="C14" s="38">
        <v>30000</v>
      </c>
    </row>
    <row r="15" spans="1:3" s="51" customFormat="1" x14ac:dyDescent="0.25">
      <c r="A15" s="60" t="s">
        <v>88</v>
      </c>
      <c r="C15" s="52">
        <v>20000</v>
      </c>
    </row>
    <row r="16" spans="1:3" s="51" customFormat="1" x14ac:dyDescent="0.25">
      <c r="A16" s="60" t="s">
        <v>87</v>
      </c>
      <c r="C16" s="52">
        <v>20000</v>
      </c>
    </row>
    <row r="17" spans="1:3" s="37" customFormat="1" x14ac:dyDescent="0.25">
      <c r="A17" s="39" t="s">
        <v>70</v>
      </c>
      <c r="C17" s="38">
        <v>180000</v>
      </c>
    </row>
    <row r="18" spans="1:3" s="9" customFormat="1" ht="12" customHeight="1" x14ac:dyDescent="0.25">
      <c r="A18" s="9" t="s">
        <v>35</v>
      </c>
      <c r="C18" s="8">
        <f>SUM(C6:C17)</f>
        <v>525000</v>
      </c>
    </row>
    <row r="19" spans="1:3" x14ac:dyDescent="0.25">
      <c r="C19" s="6"/>
    </row>
    <row r="20" spans="1:3" x14ac:dyDescent="0.25">
      <c r="A20" s="9" t="s">
        <v>37</v>
      </c>
      <c r="C20" s="6"/>
    </row>
    <row r="21" spans="1:3" s="37" customFormat="1" x14ac:dyDescent="0.25">
      <c r="A21" s="37" t="s">
        <v>24</v>
      </c>
      <c r="C21" s="38">
        <v>50000</v>
      </c>
    </row>
    <row r="22" spans="1:3" s="49" customFormat="1" x14ac:dyDescent="0.25">
      <c r="A22" s="48" t="s">
        <v>77</v>
      </c>
      <c r="C22" s="50">
        <v>50000</v>
      </c>
    </row>
    <row r="23" spans="1:3" s="37" customFormat="1" x14ac:dyDescent="0.25">
      <c r="A23" s="39" t="s">
        <v>56</v>
      </c>
      <c r="C23" s="38">
        <v>20000</v>
      </c>
    </row>
    <row r="24" spans="1:3" s="14" customFormat="1" x14ac:dyDescent="0.25">
      <c r="A24" s="63" t="s">
        <v>70</v>
      </c>
      <c r="C24" s="24">
        <v>50000</v>
      </c>
    </row>
    <row r="25" spans="1:3" s="9" customFormat="1" x14ac:dyDescent="0.25">
      <c r="A25" s="9" t="s">
        <v>36</v>
      </c>
      <c r="C25" s="8">
        <f>SUM(C21:C24)</f>
        <v>170000</v>
      </c>
    </row>
    <row r="26" spans="1:3" x14ac:dyDescent="0.25">
      <c r="C26" s="6"/>
    </row>
    <row r="27" spans="1:3" ht="13.5" customHeight="1" x14ac:dyDescent="0.25">
      <c r="A27" s="9" t="s">
        <v>66</v>
      </c>
      <c r="C27" s="6"/>
    </row>
    <row r="28" spans="1:3" s="37" customFormat="1" x14ac:dyDescent="0.25">
      <c r="A28" s="37" t="s">
        <v>23</v>
      </c>
      <c r="C28" s="38">
        <v>50000</v>
      </c>
    </row>
    <row r="29" spans="1:3" s="37" customFormat="1" x14ac:dyDescent="0.25">
      <c r="A29" s="37" t="s">
        <v>67</v>
      </c>
      <c r="C29" s="38">
        <v>75000</v>
      </c>
    </row>
    <row r="30" spans="1:3" s="37" customFormat="1" x14ac:dyDescent="0.25">
      <c r="A30" s="37" t="s">
        <v>26</v>
      </c>
      <c r="C30" s="38">
        <v>50000</v>
      </c>
    </row>
    <row r="31" spans="1:3" s="37" customFormat="1" x14ac:dyDescent="0.25">
      <c r="A31" s="37" t="s">
        <v>25</v>
      </c>
      <c r="C31" s="38">
        <v>20000</v>
      </c>
    </row>
    <row r="32" spans="1:3" s="37" customFormat="1" x14ac:dyDescent="0.25">
      <c r="A32" s="37" t="s">
        <v>78</v>
      </c>
      <c r="C32" s="38">
        <v>5000</v>
      </c>
    </row>
    <row r="33" spans="1:3" s="14" customFormat="1" x14ac:dyDescent="0.25">
      <c r="A33" s="14" t="s">
        <v>70</v>
      </c>
      <c r="C33" s="24">
        <v>50000</v>
      </c>
    </row>
    <row r="34" spans="1:3" x14ac:dyDescent="0.25">
      <c r="A34" s="11" t="s">
        <v>79</v>
      </c>
      <c r="B34" s="14"/>
      <c r="C34" s="12">
        <f>SUM(C28:C33)</f>
        <v>250000</v>
      </c>
    </row>
    <row r="35" spans="1:3" ht="7.5" customHeight="1" x14ac:dyDescent="0.25">
      <c r="A35" s="11"/>
      <c r="B35" s="14"/>
      <c r="C35" s="12"/>
    </row>
    <row r="36" spans="1:3" s="34" customFormat="1" x14ac:dyDescent="0.25">
      <c r="A36" s="53" t="s">
        <v>34</v>
      </c>
      <c r="C36" s="54">
        <f>SUM(C18+C25+C34)</f>
        <v>945000</v>
      </c>
    </row>
    <row r="37" spans="1:3" ht="9" customHeight="1" x14ac:dyDescent="0.25">
      <c r="C37" s="6"/>
    </row>
    <row r="38" spans="1:3" x14ac:dyDescent="0.25">
      <c r="A38" s="9" t="s">
        <v>39</v>
      </c>
      <c r="C38" s="8"/>
    </row>
    <row r="39" spans="1:3" x14ac:dyDescent="0.25">
      <c r="A39" s="9" t="s">
        <v>84</v>
      </c>
      <c r="C39" s="8">
        <v>180000</v>
      </c>
    </row>
    <row r="40" spans="1:3" x14ac:dyDescent="0.25">
      <c r="A40" s="9"/>
      <c r="C40" s="8"/>
    </row>
    <row r="41" spans="1:3" x14ac:dyDescent="0.25">
      <c r="A41" s="1" t="s">
        <v>40</v>
      </c>
      <c r="C41" s="8">
        <f>SUM(C36+C39)</f>
        <v>1125000</v>
      </c>
    </row>
    <row r="42" spans="1:3" ht="9.75" customHeight="1" x14ac:dyDescent="0.25">
      <c r="A42" s="1"/>
    </row>
    <row r="43" spans="1:3" s="1" customFormat="1" x14ac:dyDescent="0.25">
      <c r="A43" s="9" t="s">
        <v>2</v>
      </c>
      <c r="B43" s="2" t="s">
        <v>58</v>
      </c>
      <c r="C43" s="2"/>
    </row>
    <row r="44" spans="1:3" s="43" customFormat="1" x14ac:dyDescent="0.25">
      <c r="A44" s="40" t="s">
        <v>72</v>
      </c>
      <c r="B44" s="40"/>
      <c r="C44" s="41">
        <v>20000</v>
      </c>
    </row>
    <row r="45" spans="1:3" s="43" customFormat="1" x14ac:dyDescent="0.25">
      <c r="A45" s="40" t="s">
        <v>27</v>
      </c>
      <c r="B45" s="40"/>
      <c r="C45" s="41">
        <v>25000</v>
      </c>
    </row>
    <row r="46" spans="1:3" s="43" customFormat="1" x14ac:dyDescent="0.25">
      <c r="A46" s="40" t="s">
        <v>28</v>
      </c>
      <c r="B46" s="40"/>
      <c r="C46" s="41">
        <v>20000</v>
      </c>
    </row>
    <row r="47" spans="1:3" s="43" customFormat="1" x14ac:dyDescent="0.25">
      <c r="A47" s="62" t="s">
        <v>74</v>
      </c>
      <c r="B47" s="40"/>
      <c r="C47" s="41">
        <v>10000</v>
      </c>
    </row>
    <row r="48" spans="1:3" s="43" customFormat="1" x14ac:dyDescent="0.25">
      <c r="A48" s="40" t="s">
        <v>51</v>
      </c>
      <c r="B48" s="40"/>
      <c r="C48" s="41">
        <v>20000</v>
      </c>
    </row>
    <row r="49" spans="1:3" s="43" customFormat="1" x14ac:dyDescent="0.25">
      <c r="A49" s="40" t="s">
        <v>82</v>
      </c>
      <c r="B49" s="40"/>
      <c r="C49" s="41">
        <v>15000</v>
      </c>
    </row>
    <row r="50" spans="1:3" s="43" customFormat="1" x14ac:dyDescent="0.25">
      <c r="A50" s="40" t="s">
        <v>80</v>
      </c>
      <c r="B50" s="40"/>
      <c r="C50" s="41">
        <v>10000</v>
      </c>
    </row>
    <row r="51" spans="1:3" s="43" customFormat="1" x14ac:dyDescent="0.25">
      <c r="A51" s="40" t="s">
        <v>54</v>
      </c>
      <c r="B51" s="40"/>
      <c r="C51" s="41">
        <v>25000</v>
      </c>
    </row>
    <row r="52" spans="1:3" s="43" customFormat="1" x14ac:dyDescent="0.25">
      <c r="A52" s="40" t="s">
        <v>55</v>
      </c>
      <c r="B52" s="40"/>
      <c r="C52" s="41">
        <v>30000</v>
      </c>
    </row>
    <row r="53" spans="1:3" s="43" customFormat="1" x14ac:dyDescent="0.25">
      <c r="A53" s="40" t="s">
        <v>62</v>
      </c>
      <c r="B53" s="40"/>
      <c r="C53" s="41">
        <v>30000</v>
      </c>
    </row>
    <row r="54" spans="1:3" s="43" customFormat="1" x14ac:dyDescent="0.25">
      <c r="A54" s="40" t="s">
        <v>68</v>
      </c>
      <c r="B54" s="40"/>
      <c r="C54" s="41">
        <v>5000</v>
      </c>
    </row>
    <row r="55" spans="1:3" s="58" customFormat="1" x14ac:dyDescent="0.25">
      <c r="A55" s="61" t="s">
        <v>73</v>
      </c>
      <c r="B55" s="55"/>
      <c r="C55" s="56">
        <v>10000</v>
      </c>
    </row>
    <row r="56" spans="1:3" s="66" customFormat="1" x14ac:dyDescent="0.25">
      <c r="A56" s="64" t="s">
        <v>81</v>
      </c>
      <c r="B56" s="3"/>
      <c r="C56" s="65">
        <v>60000</v>
      </c>
    </row>
    <row r="57" spans="1:3" s="1" customFormat="1" x14ac:dyDescent="0.25">
      <c r="A57" s="9" t="s">
        <v>29</v>
      </c>
      <c r="B57" s="2"/>
      <c r="C57" s="22">
        <f>SUM(C44:C56)</f>
        <v>280000</v>
      </c>
    </row>
    <row r="58" spans="1:3" s="1" customFormat="1" x14ac:dyDescent="0.25">
      <c r="A58" s="9"/>
      <c r="B58" s="2"/>
      <c r="C58" s="2"/>
    </row>
    <row r="59" spans="1:3" s="3" customFormat="1" x14ac:dyDescent="0.25">
      <c r="A59" s="9" t="s">
        <v>41</v>
      </c>
      <c r="B59" s="2"/>
      <c r="C59" s="2"/>
    </row>
    <row r="60" spans="1:3" s="44" customFormat="1" x14ac:dyDescent="0.25">
      <c r="A60" s="44" t="s">
        <v>30</v>
      </c>
      <c r="B60" s="44" t="s">
        <v>53</v>
      </c>
      <c r="C60" s="45">
        <v>95000</v>
      </c>
    </row>
    <row r="61" spans="1:3" s="40" customFormat="1" x14ac:dyDescent="0.25">
      <c r="A61" s="40" t="s">
        <v>31</v>
      </c>
      <c r="B61" s="40" t="s">
        <v>6</v>
      </c>
      <c r="C61" s="42">
        <v>60000</v>
      </c>
    </row>
    <row r="62" spans="1:3" s="55" customFormat="1" x14ac:dyDescent="0.25">
      <c r="A62" s="55" t="s">
        <v>32</v>
      </c>
      <c r="B62" s="55" t="s">
        <v>6</v>
      </c>
      <c r="C62" s="59">
        <v>10000</v>
      </c>
    </row>
    <row r="63" spans="1:3" s="3" customFormat="1" x14ac:dyDescent="0.25">
      <c r="A63" s="9" t="s">
        <v>46</v>
      </c>
      <c r="B63" s="2"/>
      <c r="C63" s="21">
        <f>SUM(C60:C62)</f>
        <v>165000</v>
      </c>
    </row>
    <row r="64" spans="1:3" s="2" customFormat="1" x14ac:dyDescent="0.25"/>
    <row r="65" spans="1:12" s="3" customFormat="1" x14ac:dyDescent="0.25">
      <c r="A65" s="11" t="s">
        <v>3</v>
      </c>
      <c r="B65" s="3" t="s">
        <v>4</v>
      </c>
      <c r="C65" s="12">
        <v>10000</v>
      </c>
    </row>
    <row r="66" spans="1:12" s="3" customFormat="1" x14ac:dyDescent="0.25"/>
    <row r="67" spans="1:12" s="4" customFormat="1" x14ac:dyDescent="0.25">
      <c r="A67" s="9" t="s">
        <v>5</v>
      </c>
      <c r="B67" s="2" t="s">
        <v>6</v>
      </c>
      <c r="C67" s="8">
        <v>15000</v>
      </c>
      <c r="D67" s="3"/>
      <c r="E67" s="3"/>
      <c r="F67" s="3"/>
      <c r="G67" s="3"/>
      <c r="H67" s="3"/>
      <c r="I67" s="3"/>
      <c r="J67" s="3"/>
      <c r="K67" s="3"/>
      <c r="L67" s="3"/>
    </row>
    <row r="68" spans="1:12" s="3" customFormat="1" x14ac:dyDescent="0.25">
      <c r="A68" s="2"/>
      <c r="B68" s="2"/>
      <c r="C68" s="2"/>
    </row>
    <row r="69" spans="1:12" s="2" customFormat="1" ht="16.8" x14ac:dyDescent="0.55000000000000004">
      <c r="A69" s="17" t="s">
        <v>65</v>
      </c>
      <c r="B69" s="17" t="s">
        <v>47</v>
      </c>
      <c r="C69" s="19">
        <f>SUM(C41+C57+C63+C65+C67)</f>
        <v>1595000</v>
      </c>
    </row>
    <row r="70" spans="1:12" s="5" customFormat="1" ht="13.8" thickBot="1" x14ac:dyDescent="0.3"/>
    <row r="71" spans="1:12" s="33" customFormat="1" ht="39" customHeight="1" x14ac:dyDescent="0.25">
      <c r="A71" s="31" t="s">
        <v>7</v>
      </c>
      <c r="B71" s="31" t="s">
        <v>89</v>
      </c>
      <c r="C71" s="30" t="s">
        <v>71</v>
      </c>
    </row>
    <row r="72" spans="1:12" s="2" customFormat="1" x14ac:dyDescent="0.25">
      <c r="A72" s="7"/>
      <c r="B72" s="7"/>
      <c r="C72" s="7"/>
    </row>
    <row r="73" spans="1:12" x14ac:dyDescent="0.25">
      <c r="A73" s="9" t="s">
        <v>8</v>
      </c>
    </row>
    <row r="74" spans="1:12" s="2" customFormat="1" x14ac:dyDescent="0.25">
      <c r="A74" s="1" t="s">
        <v>84</v>
      </c>
      <c r="B74" s="2" t="s">
        <v>85</v>
      </c>
      <c r="C74" s="8">
        <v>175000</v>
      </c>
    </row>
    <row r="75" spans="1:12" s="2" customFormat="1" x14ac:dyDescent="0.25">
      <c r="A75" s="3"/>
      <c r="B75" s="3"/>
      <c r="C75" s="13" t="s">
        <v>83</v>
      </c>
    </row>
    <row r="76" spans="1:12" s="2" customFormat="1" x14ac:dyDescent="0.25">
      <c r="A76" s="11" t="s">
        <v>9</v>
      </c>
      <c r="B76" s="3" t="s">
        <v>10</v>
      </c>
      <c r="C76" s="12">
        <v>75000</v>
      </c>
    </row>
    <row r="77" spans="1:12" s="14" customFormat="1" x14ac:dyDescent="0.25"/>
    <row r="78" spans="1:12" s="14" customFormat="1" x14ac:dyDescent="0.25"/>
    <row r="79" spans="1:12" s="14" customFormat="1" x14ac:dyDescent="0.25">
      <c r="A79" s="18" t="s">
        <v>48</v>
      </c>
      <c r="B79" s="18" t="s">
        <v>49</v>
      </c>
      <c r="C79" s="23">
        <f>SUM(C74:C76)</f>
        <v>250000</v>
      </c>
    </row>
    <row r="80" spans="1:12" s="27" customFormat="1" ht="20.25" customHeight="1" thickBot="1" x14ac:dyDescent="0.3">
      <c r="A80" s="28"/>
      <c r="B80" s="28"/>
      <c r="C80" s="28"/>
    </row>
    <row r="81" spans="1:3" s="32" customFormat="1" ht="42" customHeight="1" x14ac:dyDescent="0.25">
      <c r="A81" s="31" t="s">
        <v>11</v>
      </c>
      <c r="C81" s="30" t="s">
        <v>64</v>
      </c>
    </row>
    <row r="83" spans="1:3" x14ac:dyDescent="0.25">
      <c r="A83" s="9" t="s">
        <v>12</v>
      </c>
      <c r="C83" s="8">
        <v>135000</v>
      </c>
    </row>
    <row r="84" spans="1:3" x14ac:dyDescent="0.25">
      <c r="C84" s="8"/>
    </row>
    <row r="85" spans="1:3" x14ac:dyDescent="0.25">
      <c r="A85" s="10" t="s">
        <v>52</v>
      </c>
      <c r="C85" s="8">
        <v>70000</v>
      </c>
    </row>
    <row r="87" spans="1:3" x14ac:dyDescent="0.25">
      <c r="A87" s="9" t="s">
        <v>44</v>
      </c>
    </row>
    <row r="88" spans="1:3" s="35" customFormat="1" x14ac:dyDescent="0.25">
      <c r="A88" s="46"/>
      <c r="B88" s="38" t="s">
        <v>63</v>
      </c>
      <c r="C88" s="38">
        <v>1500</v>
      </c>
    </row>
    <row r="89" spans="1:3" s="36" customFormat="1" x14ac:dyDescent="0.25">
      <c r="A89" s="47"/>
      <c r="B89" s="40" t="s">
        <v>13</v>
      </c>
      <c r="C89" s="42">
        <v>5000</v>
      </c>
    </row>
    <row r="90" spans="1:3" s="36" customFormat="1" x14ac:dyDescent="0.25">
      <c r="A90" s="40"/>
      <c r="B90" s="40" t="s">
        <v>14</v>
      </c>
      <c r="C90" s="42">
        <v>5000</v>
      </c>
    </row>
    <row r="91" spans="1:3" s="36" customFormat="1" x14ac:dyDescent="0.25">
      <c r="A91" s="40"/>
      <c r="B91" s="40" t="s">
        <v>15</v>
      </c>
      <c r="C91" s="42">
        <v>25000</v>
      </c>
    </row>
    <row r="92" spans="1:3" s="36" customFormat="1" x14ac:dyDescent="0.25">
      <c r="A92" s="40"/>
      <c r="B92" s="37" t="s">
        <v>16</v>
      </c>
      <c r="C92" s="38">
        <v>5000</v>
      </c>
    </row>
    <row r="93" spans="1:3" s="36" customFormat="1" x14ac:dyDescent="0.25">
      <c r="A93" s="40"/>
      <c r="B93" s="40" t="s">
        <v>17</v>
      </c>
      <c r="C93" s="42">
        <v>5000</v>
      </c>
    </row>
    <row r="94" spans="1:3" s="36" customFormat="1" x14ac:dyDescent="0.25">
      <c r="A94" s="40"/>
      <c r="B94" s="40" t="s">
        <v>33</v>
      </c>
      <c r="C94" s="42">
        <v>6500</v>
      </c>
    </row>
    <row r="95" spans="1:3" s="36" customFormat="1" x14ac:dyDescent="0.25">
      <c r="A95" s="40"/>
      <c r="B95" s="40" t="s">
        <v>43</v>
      </c>
      <c r="C95" s="42">
        <v>25000</v>
      </c>
    </row>
    <row r="96" spans="1:3" s="36" customFormat="1" x14ac:dyDescent="0.25">
      <c r="A96" s="55"/>
      <c r="B96" s="55" t="s">
        <v>42</v>
      </c>
      <c r="C96" s="57">
        <v>12000</v>
      </c>
    </row>
    <row r="97" spans="1:3" x14ac:dyDescent="0.25">
      <c r="A97" s="1" t="s">
        <v>45</v>
      </c>
      <c r="B97" s="2"/>
      <c r="C97" s="21">
        <f>SUM(C88:C96)</f>
        <v>90000</v>
      </c>
    </row>
    <row r="100" spans="1:3" x14ac:dyDescent="0.25">
      <c r="A100" s="9" t="s">
        <v>18</v>
      </c>
      <c r="C100" s="8">
        <v>130000</v>
      </c>
    </row>
    <row r="102" spans="1:3" ht="11.25" customHeight="1" x14ac:dyDescent="0.25"/>
    <row r="103" spans="1:3" ht="16.8" x14ac:dyDescent="0.55000000000000004">
      <c r="A103" s="17" t="s">
        <v>50</v>
      </c>
      <c r="B103" s="17" t="s">
        <v>59</v>
      </c>
      <c r="C103" s="19">
        <f>SUM(C83+C85+C97+C100)</f>
        <v>425000</v>
      </c>
    </row>
    <row r="105" spans="1:3" ht="13.8" thickBot="1" x14ac:dyDescent="0.3"/>
    <row r="106" spans="1:3" s="15" customFormat="1" ht="13.8" thickTop="1" x14ac:dyDescent="0.25"/>
    <row r="107" spans="1:3" ht="15" x14ac:dyDescent="0.4">
      <c r="B107" s="1" t="s">
        <v>19</v>
      </c>
      <c r="C107" s="20">
        <f>SUM(C69+C79+C103)</f>
        <v>2270000</v>
      </c>
    </row>
    <row r="108" spans="1:3" s="16" customFormat="1" ht="13.8" thickBot="1" x14ac:dyDescent="0.3"/>
    <row r="109" spans="1:3" ht="13.8" thickTop="1" x14ac:dyDescent="0.25"/>
  </sheetData>
  <pageMargins left="1.68" right="0.25" top="0.65" bottom="0.35" header="0.17" footer="0.23"/>
  <pageSetup scale="70" orientation="portrait" horizontalDpi="0" r:id="rId1"/>
  <headerFooter alignWithMargins="0">
    <oddHeader xml:space="preserve">&amp;C&amp;"Arial,Bold"&amp;18 BUDGET FOR THE NEW MILLENNIUM -- WESTERN STATES
  (California) 
&amp;RJune 14, 1999&amp;"Arial,Bold Italic"&amp;11
</oddHeader>
  </headerFooter>
  <rowBreaks count="1" manualBreakCount="1">
    <brk id="70" max="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bgaillar</dc:creator>
  <cp:lastModifiedBy>Havlíček Jan</cp:lastModifiedBy>
  <cp:lastPrinted>1999-06-13T06:32:42Z</cp:lastPrinted>
  <dcterms:created xsi:type="dcterms:W3CDTF">1998-01-14T22:40:23Z</dcterms:created>
  <dcterms:modified xsi:type="dcterms:W3CDTF">2023-09-10T16:09:07Z</dcterms:modified>
</cp:coreProperties>
</file>