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1212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Sheet1!$A$1:$P$127</definedName>
  </definedNames>
  <calcPr calcId="0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N17" i="1"/>
  <c r="N18" i="1"/>
  <c r="N19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N25" i="1"/>
  <c r="N26" i="1"/>
  <c r="N27" i="1"/>
  <c r="N28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N33" i="1"/>
  <c r="N34" i="1"/>
  <c r="N35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N41" i="1"/>
  <c r="N43" i="1"/>
  <c r="N44" i="1"/>
  <c r="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N53" i="1"/>
  <c r="N54" i="1"/>
  <c r="N55" i="1"/>
  <c r="N56" i="1"/>
  <c r="N57" i="1"/>
  <c r="N58" i="1"/>
  <c r="N59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N65" i="1"/>
  <c r="N66" i="1"/>
  <c r="N67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N73" i="1"/>
  <c r="N74" i="1"/>
  <c r="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N80" i="1"/>
  <c r="N81" i="1"/>
  <c r="N83" i="1"/>
  <c r="B84" i="1"/>
  <c r="C84" i="1"/>
  <c r="D84" i="1"/>
  <c r="E84" i="1"/>
  <c r="H84" i="1"/>
  <c r="I84" i="1"/>
  <c r="J84" i="1"/>
  <c r="K84" i="1"/>
  <c r="L84" i="1"/>
  <c r="M84" i="1"/>
  <c r="N84" i="1"/>
  <c r="N87" i="1"/>
  <c r="N88" i="1"/>
  <c r="N89" i="1"/>
  <c r="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N94" i="1"/>
  <c r="N95" i="1"/>
  <c r="N97" i="1"/>
  <c r="B98" i="1"/>
  <c r="D98" i="1"/>
  <c r="E98" i="1"/>
  <c r="G98" i="1"/>
  <c r="H98" i="1"/>
  <c r="I98" i="1"/>
  <c r="J98" i="1"/>
  <c r="K98" i="1"/>
  <c r="L98" i="1"/>
  <c r="M98" i="1"/>
  <c r="N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D117" i="1"/>
  <c r="D118" i="1"/>
  <c r="D119" i="1"/>
  <c r="D120" i="1"/>
  <c r="O120" i="1"/>
  <c r="D121" i="1"/>
  <c r="O121" i="1"/>
  <c r="D122" i="1"/>
  <c r="O122" i="1"/>
</calcChain>
</file>

<file path=xl/sharedStrings.xml><?xml version="1.0" encoding="utf-8"?>
<sst xmlns="http://schemas.openxmlformats.org/spreadsheetml/2006/main" count="126" uniqueCount="73">
  <si>
    <t>May</t>
  </si>
  <si>
    <t>June</t>
  </si>
  <si>
    <t>July</t>
  </si>
  <si>
    <t>Projected</t>
  </si>
  <si>
    <t>Lobbying</t>
  </si>
  <si>
    <t>Contributions</t>
  </si>
  <si>
    <t>TOTAL</t>
  </si>
  <si>
    <t>Jan</t>
  </si>
  <si>
    <t>Feb</t>
  </si>
  <si>
    <t>Mar</t>
  </si>
  <si>
    <t>Apr</t>
  </si>
  <si>
    <t>Aug</t>
  </si>
  <si>
    <t>Sep</t>
  </si>
  <si>
    <t>Oct</t>
  </si>
  <si>
    <t>Nov</t>
  </si>
  <si>
    <t>Dec</t>
  </si>
  <si>
    <t>UTAH</t>
  </si>
  <si>
    <t>WYOMING</t>
  </si>
  <si>
    <t>OREGON</t>
  </si>
  <si>
    <t>ARIZONA</t>
  </si>
  <si>
    <t>COLORADO</t>
  </si>
  <si>
    <t>IDAHO</t>
  </si>
  <si>
    <t>MONTANA</t>
  </si>
  <si>
    <t>WASHINGTON</t>
  </si>
  <si>
    <t>NEVADA</t>
  </si>
  <si>
    <t>NEW MEXICO</t>
  </si>
  <si>
    <t>Total</t>
  </si>
  <si>
    <t>Grand Total</t>
  </si>
  <si>
    <t>Office Supplies</t>
  </si>
  <si>
    <t>Coalitions</t>
  </si>
  <si>
    <t>1999 Budget</t>
  </si>
  <si>
    <t>ALASKA/HAWAII</t>
  </si>
  <si>
    <t>Rent</t>
  </si>
  <si>
    <t>General Bus. Expense</t>
  </si>
  <si>
    <t>Western States Outside Services Budget Proposal for 2000 (Other than California)</t>
  </si>
  <si>
    <t>Western States Expenses Budget for 2000 (Other than California)</t>
  </si>
  <si>
    <t>Total Contributions</t>
  </si>
  <si>
    <t>Total Lobbying</t>
  </si>
  <si>
    <t>Total Coalitions</t>
  </si>
  <si>
    <t>Campaign Contributions</t>
  </si>
  <si>
    <t>Basic Legal Retainer</t>
  </si>
  <si>
    <t>Implementation</t>
  </si>
  <si>
    <t>Enforcement Action</t>
  </si>
  <si>
    <t>Legal</t>
  </si>
  <si>
    <t>STATE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</si>
  <si>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</si>
  <si>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</si>
  <si>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</si>
  <si>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</si>
  <si>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</si>
  <si>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</si>
  <si>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</si>
  <si>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</si>
  <si>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</si>
  <si>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</si>
  <si>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</si>
  <si>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</si>
  <si>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PROJECTED</t>
  </si>
  <si>
    <t>Consultants</t>
  </si>
  <si>
    <t>Contingency</t>
  </si>
  <si>
    <t xml:space="preserve">Consulting </t>
  </si>
  <si>
    <t>Stranded Cost  Case</t>
  </si>
  <si>
    <t>Gas Unbundling</t>
  </si>
  <si>
    <t>PCS Application</t>
  </si>
  <si>
    <t>Legal/Conslutants</t>
  </si>
  <si>
    <t>Total Legal</t>
  </si>
  <si>
    <t>Total Consulting</t>
  </si>
  <si>
    <t xml:space="preserve">Lobbying Support </t>
  </si>
  <si>
    <t>Legal/Consultants</t>
  </si>
  <si>
    <t>Legal/Consulting</t>
  </si>
  <si>
    <t>Grand Total Base Level Expenditures</t>
  </si>
  <si>
    <t>Grand Total Project Expenditures</t>
  </si>
  <si>
    <t xml:space="preserve">Grand Total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</si>
</sst>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&quot;$&quot;#,##0.00"/>
  </numFmts>
  <fonts count="7" x14ac:knownFonts="1">
    <font>
      <sz val="12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164" fontId="1" fillId="0" borderId="0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164" fontId="2" fillId="0" borderId="0" xfId="0" applyNumberFormat="1" applyFont="1"/>
    <xf numFmtId="166" fontId="1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164" fontId="4" fillId="0" borderId="0" xfId="0" applyNumberFormat="1" applyFont="1"/>
    <xf numFmtId="164" fontId="4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4" fillId="0" borderId="0" xfId="0" applyNumberFormat="1" applyFont="1" applyBorder="1"/>
    <xf numFmtId="164" fontId="1" fillId="0" borderId="2" xfId="0" applyNumberFormat="1" applyFont="1" applyBorder="1"/>
    <xf numFmtId="164" fontId="4" fillId="0" borderId="3" xfId="0" applyNumberFormat="1" applyFont="1" applyBorder="1"/>
    <xf numFmtId="0" fontId="2" fillId="0" borderId="4" xfId="0" applyFont="1" applyBorder="1"/>
    <xf numFmtId="0" fontId="1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6" xfId="0" applyFont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1" xfId="0" applyFont="1" applyBorder="1"/>
    <xf numFmtId="164" fontId="2" fillId="0" borderId="12" xfId="0" applyNumberFormat="1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topLeftCell="H105" zoomScaleNormal="100" workbookViewId="0">
      <selection activeCell="O114" sqref="O114"/>
    </sheetView>
  </sheetViews>
  <sheetFormatPr defaultColWidth="9" defaultRowHeight="13.2" x14ac:dyDescent="0.25"/>
  <cols>
    <col min="1" max="1" width="13.09765625" style="1" bestFit="1" customWidth="1"/>
    <col min="2" max="15" width="8.59765625" style="1" customWidth="1"/>
    <col min="16" max="16384" width="9" style="1"/>
  </cols>
  <sheetData>
    <row r="1" spans="1:15" ht="18" x14ac:dyDescent="0.35">
      <c r="A1" s="41" t="s">
        <v>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6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25">
      <c r="A3" s="11" t="s">
        <v>44</v>
      </c>
      <c r="B3" s="23" t="s">
        <v>45</v>
      </c>
      <c r="C3" s="23" t="s">
        <v>46</v>
      </c>
      <c r="D3" s="23" t="s">
        <v>47</v>
      </c>
      <c r="E3" s="23" t="s">
        <v>48</v>
      </c>
      <c r="F3" s="23" t="s">
        <v>49</v>
      </c>
      <c r="G3" s="23" t="s">
        <v>50</v>
      </c>
      <c r="H3" s="23" t="s">
        <v>51</v>
      </c>
      <c r="I3" s="23" t="s">
        <v>52</v>
      </c>
      <c r="J3" s="23" t="s">
        <v>53</v>
      </c>
      <c r="K3" s="23" t="s">
        <v>54</v>
      </c>
      <c r="L3" s="23" t="s">
        <v>55</v>
      </c>
      <c r="M3" s="23" t="s">
        <v>56</v>
      </c>
      <c r="N3" s="23" t="s">
        <v>57</v>
      </c>
      <c r="O3" s="24" t="s">
        <v>30</v>
      </c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6"/>
    </row>
    <row r="5" spans="1:15" x14ac:dyDescent="0.25">
      <c r="A5" s="11" t="s">
        <v>19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3"/>
      <c r="O5" s="17"/>
    </row>
    <row r="6" spans="1:15" x14ac:dyDescent="0.25">
      <c r="A6" s="7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8"/>
    </row>
    <row r="7" spans="1:15" x14ac:dyDescent="0.25">
      <c r="A7" s="4" t="s">
        <v>40</v>
      </c>
      <c r="B7" s="5">
        <v>2500</v>
      </c>
      <c r="C7" s="5">
        <v>2500</v>
      </c>
      <c r="D7" s="5">
        <v>2500</v>
      </c>
      <c r="E7" s="5">
        <v>25000</v>
      </c>
      <c r="F7" s="5">
        <v>2500</v>
      </c>
      <c r="G7" s="5">
        <v>2500</v>
      </c>
      <c r="H7" s="5">
        <v>2500</v>
      </c>
      <c r="I7" s="5">
        <v>2500</v>
      </c>
      <c r="J7" s="5">
        <v>2500</v>
      </c>
      <c r="K7" s="5">
        <v>2500</v>
      </c>
      <c r="L7" s="5">
        <v>2500</v>
      </c>
      <c r="M7" s="5">
        <v>2500</v>
      </c>
      <c r="N7" s="5">
        <f t="shared" ref="N7:N13" si="0">SUM(B7:M7)</f>
        <v>52500</v>
      </c>
      <c r="O7" s="18">
        <v>150000</v>
      </c>
    </row>
    <row r="8" spans="1:15" x14ac:dyDescent="0.25">
      <c r="A8" s="4" t="s">
        <v>41</v>
      </c>
      <c r="B8" s="5">
        <v>10000</v>
      </c>
      <c r="C8" s="5">
        <v>10000</v>
      </c>
      <c r="D8" s="5">
        <v>10000</v>
      </c>
      <c r="E8" s="5">
        <v>10000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f t="shared" si="0"/>
        <v>40000</v>
      </c>
      <c r="O8" s="18">
        <v>0</v>
      </c>
    </row>
    <row r="9" spans="1:15" x14ac:dyDescent="0.25">
      <c r="A9" s="4" t="s">
        <v>42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5000</v>
      </c>
      <c r="L9" s="5">
        <v>5000</v>
      </c>
      <c r="M9" s="5">
        <v>5000</v>
      </c>
      <c r="N9" s="5">
        <f t="shared" si="0"/>
        <v>15000</v>
      </c>
      <c r="O9" s="18">
        <v>0</v>
      </c>
    </row>
    <row r="10" spans="1:15" x14ac:dyDescent="0.25">
      <c r="A10" s="4" t="s">
        <v>67</v>
      </c>
      <c r="B10" s="5">
        <v>7500</v>
      </c>
      <c r="C10" s="5">
        <v>7500</v>
      </c>
      <c r="D10" s="5">
        <v>7500</v>
      </c>
      <c r="E10" s="5">
        <v>7500</v>
      </c>
      <c r="F10" s="5">
        <v>7500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f t="shared" si="0"/>
        <v>37500</v>
      </c>
      <c r="O10" s="18">
        <v>60000</v>
      </c>
    </row>
    <row r="11" spans="1:15" x14ac:dyDescent="0.25">
      <c r="A11" s="7" t="s">
        <v>58</v>
      </c>
      <c r="B11" s="5">
        <v>10000</v>
      </c>
      <c r="C11" s="5">
        <v>10000</v>
      </c>
      <c r="D11" s="5">
        <v>10000</v>
      </c>
      <c r="E11" s="5">
        <v>10000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f t="shared" si="0"/>
        <v>40000</v>
      </c>
      <c r="O11" s="18">
        <v>0</v>
      </c>
    </row>
    <row r="12" spans="1:15" x14ac:dyDescent="0.25">
      <c r="A12" s="7" t="s">
        <v>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f t="shared" si="0"/>
        <v>0</v>
      </c>
      <c r="O12" s="18">
        <v>10000</v>
      </c>
    </row>
    <row r="13" spans="1:15" x14ac:dyDescent="0.25">
      <c r="A13" s="7" t="s">
        <v>29</v>
      </c>
      <c r="B13" s="5">
        <v>10000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f t="shared" si="0"/>
        <v>10000</v>
      </c>
      <c r="O13" s="18">
        <v>20000</v>
      </c>
    </row>
    <row r="14" spans="1:15" s="2" customFormat="1" x14ac:dyDescent="0.25">
      <c r="A14" s="7" t="s">
        <v>6</v>
      </c>
      <c r="B14" s="6">
        <f>SUM(B5:B13)</f>
        <v>40000</v>
      </c>
      <c r="C14" s="6">
        <f t="shared" ref="C14:M14" si="1">SUM(C5:C13)</f>
        <v>30000</v>
      </c>
      <c r="D14" s="6">
        <f t="shared" si="1"/>
        <v>30000</v>
      </c>
      <c r="E14" s="6">
        <f t="shared" si="1"/>
        <v>52500</v>
      </c>
      <c r="F14" s="6">
        <f t="shared" si="1"/>
        <v>10000</v>
      </c>
      <c r="G14" s="6">
        <f t="shared" si="1"/>
        <v>2500</v>
      </c>
      <c r="H14" s="6">
        <f t="shared" si="1"/>
        <v>2500</v>
      </c>
      <c r="I14" s="6">
        <f t="shared" si="1"/>
        <v>2500</v>
      </c>
      <c r="J14" s="6">
        <f t="shared" si="1"/>
        <v>2500</v>
      </c>
      <c r="K14" s="6">
        <f t="shared" si="1"/>
        <v>7500</v>
      </c>
      <c r="L14" s="6">
        <f t="shared" si="1"/>
        <v>7500</v>
      </c>
      <c r="M14" s="6">
        <f t="shared" si="1"/>
        <v>7500</v>
      </c>
      <c r="N14" s="6">
        <f>SUM(N7:N13)</f>
        <v>195000</v>
      </c>
      <c r="O14" s="18">
        <f>SUM(O7:O13)</f>
        <v>240000</v>
      </c>
    </row>
    <row r="15" spans="1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7"/>
    </row>
    <row r="16" spans="1:15" x14ac:dyDescent="0.25">
      <c r="A16" s="2" t="s">
        <v>31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3"/>
      <c r="O16" s="17"/>
    </row>
    <row r="17" spans="1:15" x14ac:dyDescent="0.25">
      <c r="A17" s="7" t="s">
        <v>68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f>SUM(B17:M17)</f>
        <v>0</v>
      </c>
      <c r="O17" s="18">
        <v>0</v>
      </c>
    </row>
    <row r="18" spans="1:15" x14ac:dyDescent="0.25">
      <c r="A18" s="7" t="s">
        <v>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f>SUM(B18:M18)</f>
        <v>0</v>
      </c>
      <c r="O18" s="18">
        <v>0</v>
      </c>
    </row>
    <row r="19" spans="1:15" x14ac:dyDescent="0.25">
      <c r="A19" s="7" t="s">
        <v>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f>SUM(B19:M19)</f>
        <v>0</v>
      </c>
      <c r="O19" s="18">
        <v>0</v>
      </c>
    </row>
    <row r="20" spans="1:15" x14ac:dyDescent="0.25">
      <c r="A20" s="7" t="s">
        <v>29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f>SUM(B20:M20)</f>
        <v>0</v>
      </c>
      <c r="O20" s="18">
        <v>0</v>
      </c>
    </row>
    <row r="21" spans="1:15" s="2" customFormat="1" x14ac:dyDescent="0.25">
      <c r="A21" s="7" t="s">
        <v>6</v>
      </c>
      <c r="B21" s="6">
        <f>SUM(B16:B20)</f>
        <v>0</v>
      </c>
      <c r="C21" s="6">
        <f>SUM(C16:C20)</f>
        <v>0</v>
      </c>
      <c r="D21" s="6">
        <f>SUM(D16:D20)</f>
        <v>0</v>
      </c>
      <c r="E21" s="6">
        <f>SUM(E16:E20)</f>
        <v>0</v>
      </c>
      <c r="F21" s="6">
        <f>SUM(F17:F20)</f>
        <v>0</v>
      </c>
      <c r="G21" s="6">
        <f t="shared" ref="G21:M21" si="2">SUM(G16:G20)</f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>SUM(N17:N20)</f>
        <v>0</v>
      </c>
      <c r="O21" s="18">
        <f>SUM(O17-O20)</f>
        <v>0</v>
      </c>
    </row>
    <row r="22" spans="1:15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7"/>
    </row>
    <row r="23" spans="1:15" x14ac:dyDescent="0.25">
      <c r="A23" s="2" t="s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7"/>
    </row>
    <row r="24" spans="1:15" x14ac:dyDescent="0.25">
      <c r="A24" s="7" t="s">
        <v>43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18"/>
    </row>
    <row r="25" spans="1:15" x14ac:dyDescent="0.25">
      <c r="A25" s="4" t="s">
        <v>40</v>
      </c>
      <c r="B25" s="5">
        <v>2500</v>
      </c>
      <c r="C25" s="5">
        <v>2500</v>
      </c>
      <c r="D25" s="5">
        <v>2500</v>
      </c>
      <c r="E25" s="5">
        <v>2500</v>
      </c>
      <c r="F25" s="5">
        <v>2500</v>
      </c>
      <c r="G25" s="5">
        <v>2500</v>
      </c>
      <c r="H25" s="5">
        <v>2500</v>
      </c>
      <c r="I25" s="5">
        <v>2500</v>
      </c>
      <c r="J25" s="5">
        <v>2500</v>
      </c>
      <c r="K25" s="5">
        <v>2500</v>
      </c>
      <c r="L25" s="5">
        <v>2500</v>
      </c>
      <c r="M25" s="5">
        <v>2500</v>
      </c>
      <c r="N25" s="5">
        <f>SUM(B25:M25)</f>
        <v>30000</v>
      </c>
      <c r="O25" s="18">
        <v>0</v>
      </c>
    </row>
    <row r="26" spans="1:15" x14ac:dyDescent="0.25">
      <c r="A26" s="7" t="s">
        <v>58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f>SUM(B26:M26)</f>
        <v>0</v>
      </c>
      <c r="O26" s="18">
        <v>0</v>
      </c>
    </row>
    <row r="27" spans="1:15" x14ac:dyDescent="0.25">
      <c r="A27" s="7" t="s">
        <v>4</v>
      </c>
      <c r="B27" s="5">
        <v>1000</v>
      </c>
      <c r="C27" s="5">
        <v>1000</v>
      </c>
      <c r="D27" s="5">
        <v>1000</v>
      </c>
      <c r="E27" s="5">
        <v>1000</v>
      </c>
      <c r="F27" s="5">
        <v>1000</v>
      </c>
      <c r="G27" s="5">
        <v>1000</v>
      </c>
      <c r="H27" s="5">
        <v>1000</v>
      </c>
      <c r="I27" s="5">
        <v>1000</v>
      </c>
      <c r="J27" s="5">
        <v>1000</v>
      </c>
      <c r="K27" s="5">
        <v>1000</v>
      </c>
      <c r="L27" s="5">
        <v>1000</v>
      </c>
      <c r="M27" s="5">
        <v>1000</v>
      </c>
      <c r="N27" s="5">
        <f>SUM(B27:M27)</f>
        <v>12000</v>
      </c>
      <c r="O27" s="18">
        <v>12000</v>
      </c>
    </row>
    <row r="28" spans="1:15" x14ac:dyDescent="0.25">
      <c r="A28" s="7" t="s">
        <v>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f>SUM(B28:M28)</f>
        <v>0</v>
      </c>
      <c r="O28" s="18">
        <v>0</v>
      </c>
    </row>
    <row r="29" spans="1:15" x14ac:dyDescent="0.25">
      <c r="A29" s="7" t="s">
        <v>29</v>
      </c>
      <c r="B29" s="5">
        <v>10000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f>SUM(B29:M29)</f>
        <v>10000</v>
      </c>
      <c r="O29" s="18"/>
    </row>
    <row r="30" spans="1:15" s="2" customFormat="1" x14ac:dyDescent="0.25">
      <c r="A30" s="7" t="s">
        <v>6</v>
      </c>
      <c r="B30" s="6">
        <f t="shared" ref="B30:K30" si="3">SUM(B23:B29)</f>
        <v>13500</v>
      </c>
      <c r="C30" s="6">
        <f t="shared" si="3"/>
        <v>3500</v>
      </c>
      <c r="D30" s="6">
        <f t="shared" si="3"/>
        <v>3500</v>
      </c>
      <c r="E30" s="6">
        <f t="shared" si="3"/>
        <v>3500</v>
      </c>
      <c r="F30" s="6">
        <f t="shared" si="3"/>
        <v>3500</v>
      </c>
      <c r="G30" s="6">
        <f t="shared" si="3"/>
        <v>3500</v>
      </c>
      <c r="H30" s="6">
        <f t="shared" si="3"/>
        <v>3500</v>
      </c>
      <c r="I30" s="6">
        <f t="shared" si="3"/>
        <v>3500</v>
      </c>
      <c r="J30" s="6">
        <f t="shared" si="3"/>
        <v>3500</v>
      </c>
      <c r="K30" s="6">
        <f t="shared" si="3"/>
        <v>3500</v>
      </c>
      <c r="L30" s="6">
        <f>SUM(L25:L29)</f>
        <v>3500</v>
      </c>
      <c r="M30" s="6">
        <f>SUM(M25:M29)</f>
        <v>3500</v>
      </c>
      <c r="N30" s="6">
        <f>SUM(N25:N29)</f>
        <v>52000</v>
      </c>
      <c r="O30" s="18">
        <f>SUM(O25:O29)</f>
        <v>12000</v>
      </c>
    </row>
    <row r="31" spans="1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7"/>
    </row>
    <row r="32" spans="1:15" x14ac:dyDescent="0.25">
      <c r="A32" s="2" t="s">
        <v>21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7"/>
    </row>
    <row r="33" spans="1:15" x14ac:dyDescent="0.25">
      <c r="A33" s="7" t="s">
        <v>64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f>SUM(B33:M33)</f>
        <v>0</v>
      </c>
      <c r="O33" s="18">
        <v>0</v>
      </c>
    </row>
    <row r="34" spans="1:15" x14ac:dyDescent="0.25">
      <c r="A34" s="7" t="s">
        <v>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f>SUM(B34:M34)</f>
        <v>0</v>
      </c>
      <c r="O34" s="18">
        <v>0</v>
      </c>
    </row>
    <row r="35" spans="1:15" x14ac:dyDescent="0.25">
      <c r="A35" s="7" t="s">
        <v>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f>SUM(B35:M35)</f>
        <v>0</v>
      </c>
      <c r="O35" s="18">
        <v>0</v>
      </c>
    </row>
    <row r="36" spans="1:15" x14ac:dyDescent="0.25">
      <c r="A36" s="7" t="s">
        <v>29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f>SUM(B36:M36)</f>
        <v>0</v>
      </c>
      <c r="O36" s="18">
        <v>0</v>
      </c>
    </row>
    <row r="37" spans="1:15" s="2" customFormat="1" x14ac:dyDescent="0.25">
      <c r="A37" s="7" t="s">
        <v>6</v>
      </c>
      <c r="B37" s="6">
        <f t="shared" ref="B37:M37" si="4">SUM(B32:B35)</f>
        <v>0</v>
      </c>
      <c r="C37" s="6">
        <f t="shared" si="4"/>
        <v>0</v>
      </c>
      <c r="D37" s="6">
        <f t="shared" si="4"/>
        <v>0</v>
      </c>
      <c r="E37" s="6">
        <f t="shared" si="4"/>
        <v>0</v>
      </c>
      <c r="F37" s="6">
        <f t="shared" si="4"/>
        <v>0</v>
      </c>
      <c r="G37" s="6">
        <f t="shared" si="4"/>
        <v>0</v>
      </c>
      <c r="H37" s="6">
        <f t="shared" si="4"/>
        <v>0</v>
      </c>
      <c r="I37" s="6">
        <f t="shared" si="4"/>
        <v>0</v>
      </c>
      <c r="J37" s="6">
        <f t="shared" si="4"/>
        <v>0</v>
      </c>
      <c r="K37" s="6">
        <f t="shared" si="4"/>
        <v>0</v>
      </c>
      <c r="L37" s="6">
        <f t="shared" si="4"/>
        <v>0</v>
      </c>
      <c r="M37" s="6">
        <f t="shared" si="4"/>
        <v>0</v>
      </c>
      <c r="N37" s="6">
        <f>SUM(N33:N35)</f>
        <v>0</v>
      </c>
      <c r="O37" s="18">
        <v>0</v>
      </c>
    </row>
    <row r="38" spans="1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7"/>
    </row>
    <row r="39" spans="1:15" x14ac:dyDescent="0.25">
      <c r="A39" s="2" t="s">
        <v>22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7"/>
    </row>
    <row r="40" spans="1:15" x14ac:dyDescent="0.25">
      <c r="A40" s="7" t="s">
        <v>43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18"/>
    </row>
    <row r="41" spans="1:15" ht="12.75" customHeight="1" x14ac:dyDescent="0.25">
      <c r="A41" s="4" t="s">
        <v>59</v>
      </c>
      <c r="B41" s="5">
        <v>10000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f>SUM(B41:M41)</f>
        <v>10000</v>
      </c>
      <c r="O41" s="18">
        <v>10000</v>
      </c>
    </row>
    <row r="42" spans="1:15" ht="12.75" customHeight="1" x14ac:dyDescent="0.25">
      <c r="A42" s="7" t="s">
        <v>58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18"/>
    </row>
    <row r="43" spans="1:15" ht="12.75" customHeight="1" x14ac:dyDescent="0.25">
      <c r="A43" s="7" t="s">
        <v>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f>SUM(B43:M43)</f>
        <v>0</v>
      </c>
      <c r="O43" s="18">
        <v>0</v>
      </c>
    </row>
    <row r="44" spans="1:15" x14ac:dyDescent="0.25">
      <c r="A44" s="7" t="s">
        <v>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f>SUM(B44:M44)</f>
        <v>0</v>
      </c>
      <c r="O44" s="18">
        <v>0</v>
      </c>
    </row>
    <row r="45" spans="1:15" x14ac:dyDescent="0.25">
      <c r="A45" s="7" t="s">
        <v>29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f>SUM(B45:M45)</f>
        <v>0</v>
      </c>
      <c r="O45" s="18">
        <v>0</v>
      </c>
    </row>
    <row r="46" spans="1:15" s="2" customFormat="1" x14ac:dyDescent="0.25">
      <c r="A46" s="7" t="s">
        <v>6</v>
      </c>
      <c r="B46" s="6">
        <f t="shared" ref="B46:O46" si="5">SUM(B41:B45)</f>
        <v>10000</v>
      </c>
      <c r="C46" s="6">
        <f t="shared" si="5"/>
        <v>0</v>
      </c>
      <c r="D46" s="6">
        <f t="shared" si="5"/>
        <v>0</v>
      </c>
      <c r="E46" s="6">
        <f t="shared" si="5"/>
        <v>0</v>
      </c>
      <c r="F46" s="6">
        <f t="shared" si="5"/>
        <v>0</v>
      </c>
      <c r="G46" s="6">
        <f t="shared" si="5"/>
        <v>0</v>
      </c>
      <c r="H46" s="6">
        <f t="shared" si="5"/>
        <v>0</v>
      </c>
      <c r="I46" s="6">
        <f t="shared" si="5"/>
        <v>0</v>
      </c>
      <c r="J46" s="6">
        <f t="shared" si="5"/>
        <v>0</v>
      </c>
      <c r="K46" s="6">
        <f t="shared" si="5"/>
        <v>0</v>
      </c>
      <c r="L46" s="6">
        <f t="shared" si="5"/>
        <v>0</v>
      </c>
      <c r="M46" s="6">
        <f t="shared" si="5"/>
        <v>0</v>
      </c>
      <c r="N46" s="6">
        <f t="shared" si="5"/>
        <v>10000</v>
      </c>
      <c r="O46" s="18">
        <f t="shared" si="5"/>
        <v>10000</v>
      </c>
    </row>
    <row r="47" spans="1:15" s="2" customFormat="1" x14ac:dyDescent="0.25">
      <c r="A47" s="11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</row>
    <row r="48" spans="1:15" s="2" customFormat="1" x14ac:dyDescent="0.25">
      <c r="A48" s="11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</row>
    <row r="49" spans="1:15" x14ac:dyDescent="0.25">
      <c r="A49" s="1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</row>
    <row r="50" spans="1:15" x14ac:dyDescent="0.25">
      <c r="A50" s="1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1"/>
    </row>
    <row r="51" spans="1:15" x14ac:dyDescent="0.25">
      <c r="A51" s="2" t="s">
        <v>24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7"/>
    </row>
    <row r="52" spans="1:15" x14ac:dyDescent="0.25">
      <c r="A52" s="29" t="s">
        <v>43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x14ac:dyDescent="0.25">
      <c r="A53" s="30" t="s">
        <v>40</v>
      </c>
      <c r="B53" s="27">
        <v>2500</v>
      </c>
      <c r="C53" s="27">
        <v>2500</v>
      </c>
      <c r="D53" s="27">
        <v>2500</v>
      </c>
      <c r="E53" s="27">
        <v>2500</v>
      </c>
      <c r="F53" s="27">
        <v>2500</v>
      </c>
      <c r="G53" s="27">
        <v>2500</v>
      </c>
      <c r="H53" s="27">
        <v>2500</v>
      </c>
      <c r="I53" s="27">
        <v>2500</v>
      </c>
      <c r="J53" s="27">
        <v>2500</v>
      </c>
      <c r="K53" s="27">
        <v>2500</v>
      </c>
      <c r="L53" s="27">
        <v>2500</v>
      </c>
      <c r="M53" s="27">
        <v>2500</v>
      </c>
      <c r="N53" s="27">
        <f>SUM(B53:M53)</f>
        <v>30000</v>
      </c>
      <c r="O53" s="28">
        <v>186000</v>
      </c>
    </row>
    <row r="54" spans="1:15" x14ac:dyDescent="0.25">
      <c r="A54" s="4" t="s">
        <v>62</v>
      </c>
      <c r="B54" s="5">
        <v>3000</v>
      </c>
      <c r="C54" s="5">
        <v>3000</v>
      </c>
      <c r="D54" s="5">
        <v>3000</v>
      </c>
      <c r="E54" s="5">
        <v>3000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f t="shared" ref="N54:N60" si="6">SUM(B54:M54)</f>
        <v>12000</v>
      </c>
      <c r="O54" s="18">
        <v>0</v>
      </c>
    </row>
    <row r="55" spans="1:15" x14ac:dyDescent="0.25">
      <c r="A55" s="4" t="s">
        <v>63</v>
      </c>
      <c r="B55" s="5">
        <v>3000</v>
      </c>
      <c r="C55" s="5">
        <v>3000</v>
      </c>
      <c r="D55" s="5">
        <v>1000</v>
      </c>
      <c r="E55" s="5">
        <v>1000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f t="shared" si="6"/>
        <v>8000</v>
      </c>
      <c r="O55" s="18">
        <v>0</v>
      </c>
    </row>
    <row r="56" spans="1:15" x14ac:dyDescent="0.25">
      <c r="A56" s="4" t="s">
        <v>61</v>
      </c>
      <c r="B56" s="5">
        <v>3000</v>
      </c>
      <c r="C56" s="5">
        <v>3000</v>
      </c>
      <c r="D56" s="5">
        <v>3000</v>
      </c>
      <c r="E56" s="5">
        <v>3000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f t="shared" si="6"/>
        <v>12000</v>
      </c>
      <c r="O56" s="18">
        <v>0</v>
      </c>
    </row>
    <row r="57" spans="1:15" x14ac:dyDescent="0.25">
      <c r="A57" s="7" t="s">
        <v>4</v>
      </c>
      <c r="B57" s="5">
        <v>0</v>
      </c>
      <c r="C57" s="5">
        <v>0</v>
      </c>
      <c r="D57" s="5">
        <v>0</v>
      </c>
      <c r="E57" s="5">
        <v>0</v>
      </c>
      <c r="F57" s="5">
        <v>5000</v>
      </c>
      <c r="G57" s="5">
        <v>5000</v>
      </c>
      <c r="H57" s="5">
        <v>5000</v>
      </c>
      <c r="I57" s="5">
        <v>5000</v>
      </c>
      <c r="J57" s="5">
        <v>5000</v>
      </c>
      <c r="K57" s="5">
        <v>5000</v>
      </c>
      <c r="L57" s="5">
        <v>5000</v>
      </c>
      <c r="M57" s="5">
        <v>5000</v>
      </c>
      <c r="N57" s="5">
        <f t="shared" si="6"/>
        <v>40000</v>
      </c>
      <c r="O57" s="18">
        <v>85000</v>
      </c>
    </row>
    <row r="58" spans="1:15" x14ac:dyDescent="0.25">
      <c r="A58" s="7" t="s">
        <v>58</v>
      </c>
      <c r="B58" s="5">
        <v>20000</v>
      </c>
      <c r="C58" s="5">
        <v>20000</v>
      </c>
      <c r="D58" s="5">
        <v>15000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f t="shared" si="6"/>
        <v>55000</v>
      </c>
      <c r="O58" s="18">
        <v>0</v>
      </c>
    </row>
    <row r="59" spans="1:15" x14ac:dyDescent="0.25">
      <c r="A59" s="7" t="s">
        <v>5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10000</v>
      </c>
      <c r="J59" s="5">
        <v>10000</v>
      </c>
      <c r="K59" s="5">
        <v>10000</v>
      </c>
      <c r="L59" s="5">
        <v>10000</v>
      </c>
      <c r="M59" s="5">
        <v>10000</v>
      </c>
      <c r="N59" s="5">
        <f t="shared" si="6"/>
        <v>50000</v>
      </c>
      <c r="O59" s="18">
        <v>25000</v>
      </c>
    </row>
    <row r="60" spans="1:15" x14ac:dyDescent="0.25">
      <c r="A60" s="7" t="s">
        <v>29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f t="shared" si="6"/>
        <v>0</v>
      </c>
      <c r="O60" s="18">
        <v>0</v>
      </c>
    </row>
    <row r="61" spans="1:15" s="2" customFormat="1" x14ac:dyDescent="0.25">
      <c r="A61" s="7" t="s">
        <v>6</v>
      </c>
      <c r="B61" s="6">
        <f t="shared" ref="B61:K61" si="7">SUM(B53:B60)</f>
        <v>31500</v>
      </c>
      <c r="C61" s="6">
        <f t="shared" si="7"/>
        <v>31500</v>
      </c>
      <c r="D61" s="6">
        <f t="shared" si="7"/>
        <v>24500</v>
      </c>
      <c r="E61" s="6">
        <f t="shared" si="7"/>
        <v>9500</v>
      </c>
      <c r="F61" s="6">
        <f t="shared" si="7"/>
        <v>7500</v>
      </c>
      <c r="G61" s="6">
        <f t="shared" si="7"/>
        <v>7500</v>
      </c>
      <c r="H61" s="6">
        <f t="shared" si="7"/>
        <v>7500</v>
      </c>
      <c r="I61" s="6">
        <f t="shared" si="7"/>
        <v>17500</v>
      </c>
      <c r="J61" s="6">
        <f t="shared" si="7"/>
        <v>17500</v>
      </c>
      <c r="K61" s="6">
        <f t="shared" si="7"/>
        <v>17500</v>
      </c>
      <c r="L61" s="6">
        <f>SUM(L53:L59)</f>
        <v>17500</v>
      </c>
      <c r="M61" s="6">
        <f>SUM(M53:M60)</f>
        <v>17500</v>
      </c>
      <c r="N61" s="6">
        <f>SUM(N53:N60)</f>
        <v>207000</v>
      </c>
      <c r="O61" s="18">
        <f>SUM(O53:O59)</f>
        <v>296000</v>
      </c>
    </row>
    <row r="62" spans="1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7"/>
    </row>
    <row r="63" spans="1:15" x14ac:dyDescent="0.25">
      <c r="A63" s="11" t="s">
        <v>25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7"/>
    </row>
    <row r="64" spans="1:15" x14ac:dyDescent="0.25">
      <c r="A64" s="7" t="s">
        <v>43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18">
        <v>0</v>
      </c>
    </row>
    <row r="65" spans="1:15" x14ac:dyDescent="0.25">
      <c r="A65" s="7" t="s">
        <v>58</v>
      </c>
      <c r="B65" s="5">
        <v>10000</v>
      </c>
      <c r="C65" s="5">
        <v>10000</v>
      </c>
      <c r="D65" s="5">
        <v>10000</v>
      </c>
      <c r="E65" s="5">
        <v>10000</v>
      </c>
      <c r="F65" s="5">
        <v>10000</v>
      </c>
      <c r="G65" s="5">
        <v>10000</v>
      </c>
      <c r="H65" s="5">
        <v>10000</v>
      </c>
      <c r="I65" s="5">
        <v>10000</v>
      </c>
      <c r="J65" s="5">
        <v>10000</v>
      </c>
      <c r="K65" s="5">
        <v>10000</v>
      </c>
      <c r="L65" s="5">
        <v>10000</v>
      </c>
      <c r="M65" s="5">
        <v>10000</v>
      </c>
      <c r="N65" s="5">
        <f>SUM(B65:M65)</f>
        <v>120000</v>
      </c>
      <c r="O65" s="18">
        <v>0</v>
      </c>
    </row>
    <row r="66" spans="1:15" x14ac:dyDescent="0.25">
      <c r="A66" s="7" t="s">
        <v>4</v>
      </c>
      <c r="B66" s="5">
        <v>4000</v>
      </c>
      <c r="C66" s="5">
        <v>4000</v>
      </c>
      <c r="D66" s="5">
        <v>4000</v>
      </c>
      <c r="E66" s="5">
        <v>4000</v>
      </c>
      <c r="F66" s="5">
        <v>4000</v>
      </c>
      <c r="G66" s="5">
        <v>4000</v>
      </c>
      <c r="H66" s="5">
        <v>4000</v>
      </c>
      <c r="I66" s="5">
        <v>4000</v>
      </c>
      <c r="J66" s="5">
        <v>4000</v>
      </c>
      <c r="K66" s="5">
        <v>4000</v>
      </c>
      <c r="L66" s="5">
        <v>4000</v>
      </c>
      <c r="M66" s="5">
        <v>4000</v>
      </c>
      <c r="N66" s="5">
        <f>SUM(B66:M66)</f>
        <v>48000</v>
      </c>
      <c r="O66" s="18">
        <v>40000</v>
      </c>
    </row>
    <row r="67" spans="1:15" x14ac:dyDescent="0.25">
      <c r="A67" s="7" t="s">
        <v>5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2500</v>
      </c>
      <c r="K67" s="5">
        <v>2500</v>
      </c>
      <c r="L67" s="5">
        <v>2500</v>
      </c>
      <c r="M67" s="5">
        <v>2500</v>
      </c>
      <c r="N67" s="5">
        <f>SUM(B67:M67)</f>
        <v>10000</v>
      </c>
      <c r="O67" s="18">
        <v>10000</v>
      </c>
    </row>
    <row r="68" spans="1:15" x14ac:dyDescent="0.25">
      <c r="A68" s="7" t="s">
        <v>29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f>SUM(B68:M68)</f>
        <v>0</v>
      </c>
      <c r="O68" s="18">
        <v>0</v>
      </c>
    </row>
    <row r="69" spans="1:15" s="2" customFormat="1" x14ac:dyDescent="0.25">
      <c r="A69" s="7" t="s">
        <v>6</v>
      </c>
      <c r="B69" s="6">
        <f t="shared" ref="B69:M69" si="8">SUM(B63:B68)</f>
        <v>14000</v>
      </c>
      <c r="C69" s="6">
        <f t="shared" si="8"/>
        <v>14000</v>
      </c>
      <c r="D69" s="6">
        <f t="shared" si="8"/>
        <v>14000</v>
      </c>
      <c r="E69" s="6">
        <f t="shared" si="8"/>
        <v>14000</v>
      </c>
      <c r="F69" s="6">
        <f t="shared" si="8"/>
        <v>14000</v>
      </c>
      <c r="G69" s="6">
        <f t="shared" si="8"/>
        <v>14000</v>
      </c>
      <c r="H69" s="6">
        <f t="shared" si="8"/>
        <v>14000</v>
      </c>
      <c r="I69" s="6">
        <f t="shared" si="8"/>
        <v>14000</v>
      </c>
      <c r="J69" s="6">
        <f t="shared" si="8"/>
        <v>16500</v>
      </c>
      <c r="K69" s="6">
        <f t="shared" si="8"/>
        <v>16500</v>
      </c>
      <c r="L69" s="6">
        <f t="shared" si="8"/>
        <v>16500</v>
      </c>
      <c r="M69" s="6">
        <f t="shared" si="8"/>
        <v>16500</v>
      </c>
      <c r="N69" s="6">
        <f>SUM(N64:N68)</f>
        <v>178000</v>
      </c>
      <c r="O69" s="18">
        <f>SUM(O64:O68)</f>
        <v>50000</v>
      </c>
    </row>
    <row r="70" spans="1:15" x14ac:dyDescent="0.2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17"/>
    </row>
    <row r="71" spans="1:15" x14ac:dyDescent="0.25">
      <c r="A71" s="2" t="s">
        <v>18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7"/>
    </row>
    <row r="72" spans="1:15" x14ac:dyDescent="0.25">
      <c r="A72" s="7" t="s">
        <v>43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18">
        <v>0</v>
      </c>
    </row>
    <row r="73" spans="1:15" x14ac:dyDescent="0.25">
      <c r="A73" s="7" t="s">
        <v>60</v>
      </c>
      <c r="B73" s="5">
        <v>10000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f>SUM(B73:M73)</f>
        <v>10000</v>
      </c>
      <c r="O73" s="18">
        <v>0</v>
      </c>
    </row>
    <row r="74" spans="1:15" x14ac:dyDescent="0.25">
      <c r="A74" s="7" t="s">
        <v>4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f>SUM(B74:M74)</f>
        <v>0</v>
      </c>
      <c r="O74" s="18">
        <v>0</v>
      </c>
    </row>
    <row r="75" spans="1:15" x14ac:dyDescent="0.25">
      <c r="A75" s="7" t="s">
        <v>5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18">
        <v>0</v>
      </c>
    </row>
    <row r="76" spans="1:15" x14ac:dyDescent="0.25">
      <c r="A76" s="7" t="s">
        <v>29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f>SUM(B76:M76)</f>
        <v>0</v>
      </c>
      <c r="O76" s="18">
        <v>0</v>
      </c>
    </row>
    <row r="77" spans="1:15" s="2" customFormat="1" x14ac:dyDescent="0.25">
      <c r="A77" s="7" t="s">
        <v>6</v>
      </c>
      <c r="B77" s="6">
        <f t="shared" ref="B77:M77" si="9">SUM(B71:B76)</f>
        <v>10000</v>
      </c>
      <c r="C77" s="6">
        <f t="shared" si="9"/>
        <v>0</v>
      </c>
      <c r="D77" s="6">
        <f t="shared" si="9"/>
        <v>0</v>
      </c>
      <c r="E77" s="6">
        <f t="shared" si="9"/>
        <v>0</v>
      </c>
      <c r="F77" s="6">
        <f t="shared" si="9"/>
        <v>0</v>
      </c>
      <c r="G77" s="6">
        <f t="shared" si="9"/>
        <v>0</v>
      </c>
      <c r="H77" s="6">
        <f t="shared" si="9"/>
        <v>0</v>
      </c>
      <c r="I77" s="6">
        <f t="shared" si="9"/>
        <v>0</v>
      </c>
      <c r="J77" s="6">
        <f t="shared" si="9"/>
        <v>0</v>
      </c>
      <c r="K77" s="6">
        <f t="shared" si="9"/>
        <v>0</v>
      </c>
      <c r="L77" s="6">
        <f t="shared" si="9"/>
        <v>0</v>
      </c>
      <c r="M77" s="6">
        <f t="shared" si="9"/>
        <v>0</v>
      </c>
      <c r="N77" s="6">
        <f>SUM(N72:N76)</f>
        <v>10000</v>
      </c>
      <c r="O77" s="18">
        <v>0</v>
      </c>
    </row>
    <row r="78" spans="1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7"/>
    </row>
    <row r="79" spans="1:15" x14ac:dyDescent="0.25">
      <c r="A79" s="2" t="s">
        <v>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7"/>
    </row>
    <row r="80" spans="1:15" x14ac:dyDescent="0.25">
      <c r="A80" s="7" t="s">
        <v>69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f>SUM(B80:M80)</f>
        <v>0</v>
      </c>
      <c r="O80" s="18">
        <v>0</v>
      </c>
    </row>
    <row r="81" spans="1:15" x14ac:dyDescent="0.25">
      <c r="A81" s="7" t="s">
        <v>4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f>SUM(B81:M81)</f>
        <v>0</v>
      </c>
      <c r="O81" s="18">
        <v>0</v>
      </c>
    </row>
    <row r="82" spans="1:15" x14ac:dyDescent="0.25">
      <c r="A82" s="7" t="s">
        <v>5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18">
        <v>0</v>
      </c>
    </row>
    <row r="83" spans="1:15" x14ac:dyDescent="0.25">
      <c r="A83" s="7" t="s">
        <v>29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f>SUM(B83:D83)</f>
        <v>0</v>
      </c>
      <c r="O83" s="18">
        <v>0</v>
      </c>
    </row>
    <row r="84" spans="1:15" s="2" customFormat="1" x14ac:dyDescent="0.25">
      <c r="A84" s="7" t="s">
        <v>6</v>
      </c>
      <c r="B84" s="6">
        <f t="shared" ref="B84:M84" si="10">SUM(B79:B83)</f>
        <v>0</v>
      </c>
      <c r="C84" s="6">
        <f t="shared" si="10"/>
        <v>0</v>
      </c>
      <c r="D84" s="6">
        <f t="shared" si="10"/>
        <v>0</v>
      </c>
      <c r="E84" s="6">
        <f t="shared" si="10"/>
        <v>0</v>
      </c>
      <c r="F84" s="6">
        <v>0</v>
      </c>
      <c r="G84" s="6"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>SUM(N80:N83)</f>
        <v>0</v>
      </c>
      <c r="O84" s="18">
        <v>0</v>
      </c>
    </row>
    <row r="85" spans="1:15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7"/>
    </row>
    <row r="86" spans="1:15" x14ac:dyDescent="0.25">
      <c r="A86" s="2" t="s">
        <v>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17"/>
    </row>
    <row r="87" spans="1:15" x14ac:dyDescent="0.25">
      <c r="A87" s="7" t="s">
        <v>69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f>SUM(B87:M87)</f>
        <v>0</v>
      </c>
      <c r="O87" s="18">
        <v>0</v>
      </c>
    </row>
    <row r="88" spans="1:15" x14ac:dyDescent="0.25">
      <c r="A88" s="7" t="s">
        <v>4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f>SUM(B88:D88)</f>
        <v>0</v>
      </c>
      <c r="O88" s="18">
        <v>12000</v>
      </c>
    </row>
    <row r="89" spans="1:15" x14ac:dyDescent="0.25">
      <c r="A89" s="7" t="s">
        <v>5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f>SUM(B89:M89)</f>
        <v>0</v>
      </c>
      <c r="O89" s="18">
        <v>0</v>
      </c>
    </row>
    <row r="90" spans="1:15" x14ac:dyDescent="0.25">
      <c r="A90" s="7" t="s">
        <v>29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f>SUM(B90:M90)</f>
        <v>0</v>
      </c>
      <c r="O90" s="18">
        <v>0</v>
      </c>
    </row>
    <row r="91" spans="1:15" s="2" customFormat="1" x14ac:dyDescent="0.25">
      <c r="A91" s="7" t="s">
        <v>6</v>
      </c>
      <c r="B91" s="6">
        <f>SUM(B86:B90)</f>
        <v>0</v>
      </c>
      <c r="C91" s="6">
        <f>SUM(C86:C90)</f>
        <v>0</v>
      </c>
      <c r="D91" s="6">
        <f t="shared" ref="D91:O91" si="11">SUM(D87:D90)</f>
        <v>0</v>
      </c>
      <c r="E91" s="6">
        <f t="shared" si="11"/>
        <v>0</v>
      </c>
      <c r="F91" s="6">
        <f t="shared" si="11"/>
        <v>0</v>
      </c>
      <c r="G91" s="6">
        <f t="shared" si="11"/>
        <v>0</v>
      </c>
      <c r="H91" s="6">
        <f t="shared" si="11"/>
        <v>0</v>
      </c>
      <c r="I91" s="6">
        <f t="shared" si="11"/>
        <v>0</v>
      </c>
      <c r="J91" s="6">
        <f t="shared" si="11"/>
        <v>0</v>
      </c>
      <c r="K91" s="6">
        <f t="shared" si="11"/>
        <v>0</v>
      </c>
      <c r="L91" s="6">
        <f t="shared" si="11"/>
        <v>0</v>
      </c>
      <c r="M91" s="6">
        <f t="shared" si="11"/>
        <v>0</v>
      </c>
      <c r="N91" s="6">
        <f t="shared" si="11"/>
        <v>0</v>
      </c>
      <c r="O91" s="18">
        <f t="shared" si="11"/>
        <v>12000</v>
      </c>
    </row>
    <row r="92" spans="1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7"/>
    </row>
    <row r="93" spans="1:15" x14ac:dyDescent="0.25">
      <c r="A93" s="2" t="s">
        <v>17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7"/>
    </row>
    <row r="94" spans="1:15" x14ac:dyDescent="0.25">
      <c r="A94" s="7" t="s">
        <v>69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f>SUM(B94:M94)</f>
        <v>0</v>
      </c>
      <c r="O94" s="18">
        <v>0</v>
      </c>
    </row>
    <row r="95" spans="1:15" x14ac:dyDescent="0.25">
      <c r="A95" s="7" t="s">
        <v>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f>SUM(B95:D95)</f>
        <v>0</v>
      </c>
      <c r="O95" s="18">
        <v>0</v>
      </c>
    </row>
    <row r="96" spans="1:15" x14ac:dyDescent="0.25">
      <c r="A96" s="7" t="s">
        <v>5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18">
        <v>0</v>
      </c>
    </row>
    <row r="97" spans="1:15" x14ac:dyDescent="0.25">
      <c r="A97" s="7" t="s">
        <v>29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f>SUM(B97:M97)</f>
        <v>0</v>
      </c>
      <c r="O97" s="18">
        <v>0</v>
      </c>
    </row>
    <row r="98" spans="1:15" s="2" customFormat="1" x14ac:dyDescent="0.25">
      <c r="A98" s="7" t="s">
        <v>6</v>
      </c>
      <c r="B98" s="6">
        <f t="shared" ref="B98:M98" si="12">SUM(B93:B97)</f>
        <v>0</v>
      </c>
      <c r="C98" s="6">
        <v>0</v>
      </c>
      <c r="D98" s="6">
        <f t="shared" si="12"/>
        <v>0</v>
      </c>
      <c r="E98" s="6">
        <f t="shared" si="12"/>
        <v>0</v>
      </c>
      <c r="F98" s="6">
        <v>0</v>
      </c>
      <c r="G98" s="6">
        <f t="shared" si="12"/>
        <v>0</v>
      </c>
      <c r="H98" s="6">
        <f t="shared" si="12"/>
        <v>0</v>
      </c>
      <c r="I98" s="6">
        <f t="shared" si="12"/>
        <v>0</v>
      </c>
      <c r="J98" s="6">
        <f t="shared" si="12"/>
        <v>0</v>
      </c>
      <c r="K98" s="6">
        <f t="shared" si="12"/>
        <v>0</v>
      </c>
      <c r="L98" s="6">
        <f t="shared" si="12"/>
        <v>0</v>
      </c>
      <c r="M98" s="6">
        <f t="shared" si="12"/>
        <v>0</v>
      </c>
      <c r="N98" s="6">
        <f>SUM(N94:N97)</f>
        <v>0</v>
      </c>
      <c r="O98" s="18">
        <v>0</v>
      </c>
    </row>
    <row r="99" spans="1:15" x14ac:dyDescent="0.25">
      <c r="A99" s="2"/>
      <c r="N99" s="3"/>
      <c r="O99" s="17"/>
    </row>
    <row r="100" spans="1:15" s="2" customFormat="1" x14ac:dyDescent="0.25">
      <c r="A100" s="2" t="s">
        <v>27</v>
      </c>
      <c r="B100" s="12">
        <f t="shared" ref="B100:O100" si="13">B98+B91+B84+B77+B69+B61+B46+B37+B30+B21+B14</f>
        <v>119000</v>
      </c>
      <c r="C100" s="12">
        <f t="shared" si="13"/>
        <v>79000</v>
      </c>
      <c r="D100" s="12">
        <f t="shared" si="13"/>
        <v>72000</v>
      </c>
      <c r="E100" s="12">
        <f t="shared" si="13"/>
        <v>79500</v>
      </c>
      <c r="F100" s="12">
        <f t="shared" si="13"/>
        <v>35000</v>
      </c>
      <c r="G100" s="12">
        <f t="shared" si="13"/>
        <v>27500</v>
      </c>
      <c r="H100" s="12">
        <f t="shared" si="13"/>
        <v>27500</v>
      </c>
      <c r="I100" s="12">
        <f t="shared" si="13"/>
        <v>37500</v>
      </c>
      <c r="J100" s="12">
        <f t="shared" si="13"/>
        <v>40000</v>
      </c>
      <c r="K100" s="12">
        <f t="shared" si="13"/>
        <v>45000</v>
      </c>
      <c r="L100" s="12">
        <f t="shared" si="13"/>
        <v>45000</v>
      </c>
      <c r="M100" s="12">
        <f t="shared" si="13"/>
        <v>45000</v>
      </c>
      <c r="N100" s="12">
        <f t="shared" si="13"/>
        <v>652000</v>
      </c>
      <c r="O100" s="17">
        <f t="shared" si="13"/>
        <v>620000</v>
      </c>
    </row>
    <row r="101" spans="1:15" s="2" customForma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 s="2" customFormat="1" x14ac:dyDescent="0.25">
      <c r="E102" s="12"/>
      <c r="F102" s="12"/>
      <c r="G102" s="12"/>
      <c r="H102" s="12"/>
      <c r="I102" s="12"/>
      <c r="J102" s="12"/>
      <c r="K102" s="12"/>
    </row>
    <row r="103" spans="1:15" s="2" customFormat="1" x14ac:dyDescent="0.25">
      <c r="E103" s="12"/>
      <c r="F103" s="12"/>
      <c r="G103" s="12"/>
      <c r="H103" s="12"/>
      <c r="I103" s="12"/>
      <c r="J103" s="12"/>
      <c r="K103" s="12"/>
    </row>
    <row r="104" spans="1:15" s="2" customFormat="1" x14ac:dyDescent="0.25">
      <c r="E104" s="12"/>
      <c r="F104" s="12"/>
      <c r="G104" s="12"/>
      <c r="H104" s="12"/>
      <c r="I104" s="12"/>
      <c r="J104" s="12"/>
      <c r="K104" s="12"/>
    </row>
    <row r="105" spans="1:15" s="2" customFormat="1" x14ac:dyDescent="0.25">
      <c r="E105" s="12"/>
      <c r="F105" s="12"/>
      <c r="G105" s="12"/>
      <c r="H105" s="12"/>
      <c r="I105" s="12"/>
      <c r="J105" s="12"/>
      <c r="K105" s="12"/>
    </row>
    <row r="106" spans="1:15" s="2" customFormat="1" x14ac:dyDescent="0.25">
      <c r="E106" s="12"/>
      <c r="F106" s="12"/>
      <c r="G106" s="12"/>
      <c r="H106" s="12"/>
      <c r="I106" s="12"/>
      <c r="J106" s="12"/>
      <c r="K106" s="12"/>
    </row>
    <row r="107" spans="1:15" s="2" customFormat="1" x14ac:dyDescent="0.25">
      <c r="E107" s="12"/>
      <c r="F107" s="12"/>
      <c r="G107" s="12"/>
      <c r="H107" s="12"/>
      <c r="I107" s="12"/>
      <c r="J107" s="12"/>
      <c r="K107" s="12"/>
    </row>
    <row r="108" spans="1:15" s="2" customFormat="1" ht="18" x14ac:dyDescent="0.35">
      <c r="A108" s="41" t="s">
        <v>35</v>
      </c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09" spans="1:15" s="2" customFormat="1" ht="6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25">
      <c r="A110" s="7"/>
      <c r="B110" s="9" t="s">
        <v>7</v>
      </c>
      <c r="C110" s="9" t="s">
        <v>8</v>
      </c>
      <c r="D110" s="9" t="s">
        <v>9</v>
      </c>
      <c r="E110" s="9" t="s">
        <v>10</v>
      </c>
      <c r="F110" s="9" t="s">
        <v>0</v>
      </c>
      <c r="G110" s="9" t="s">
        <v>1</v>
      </c>
      <c r="H110" s="9" t="s">
        <v>2</v>
      </c>
      <c r="I110" s="9" t="s">
        <v>11</v>
      </c>
      <c r="J110" s="9" t="s">
        <v>12</v>
      </c>
      <c r="K110" s="9" t="s">
        <v>13</v>
      </c>
      <c r="L110" s="9" t="s">
        <v>14</v>
      </c>
      <c r="M110" s="9" t="s">
        <v>15</v>
      </c>
      <c r="N110" s="19" t="s">
        <v>3</v>
      </c>
      <c r="O110" s="15" t="s">
        <v>30</v>
      </c>
    </row>
    <row r="111" spans="1:15" x14ac:dyDescent="0.25">
      <c r="A111" s="7" t="s">
        <v>33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>
        <v>180000</v>
      </c>
      <c r="O111" s="18">
        <v>200000</v>
      </c>
    </row>
    <row r="112" spans="1:15" x14ac:dyDescent="0.25">
      <c r="A112" s="7" t="s">
        <v>28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>
        <v>50000</v>
      </c>
      <c r="O112" s="18">
        <v>50000</v>
      </c>
    </row>
    <row r="113" spans="1:15" x14ac:dyDescent="0.25">
      <c r="A113" s="7" t="s">
        <v>32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>
        <v>130000</v>
      </c>
      <c r="O113" s="18">
        <v>131000</v>
      </c>
    </row>
    <row r="114" spans="1:15" s="2" customFormat="1" x14ac:dyDescent="0.25">
      <c r="A114" s="7" t="s">
        <v>26</v>
      </c>
      <c r="B114" s="6">
        <f t="shared" ref="B114:O114" si="14">SUM(B111:B113)</f>
        <v>0</v>
      </c>
      <c r="C114" s="6">
        <f t="shared" si="14"/>
        <v>0</v>
      </c>
      <c r="D114" s="6">
        <f t="shared" si="14"/>
        <v>0</v>
      </c>
      <c r="E114" s="6">
        <f t="shared" si="14"/>
        <v>0</v>
      </c>
      <c r="F114" s="6">
        <f t="shared" si="14"/>
        <v>0</v>
      </c>
      <c r="G114" s="6">
        <f t="shared" si="14"/>
        <v>0</v>
      </c>
      <c r="H114" s="6">
        <f t="shared" si="14"/>
        <v>0</v>
      </c>
      <c r="I114" s="6">
        <f t="shared" si="14"/>
        <v>0</v>
      </c>
      <c r="J114" s="6">
        <f t="shared" si="14"/>
        <v>0</v>
      </c>
      <c r="K114" s="6">
        <f t="shared" si="14"/>
        <v>0</v>
      </c>
      <c r="L114" s="6">
        <f t="shared" si="14"/>
        <v>0</v>
      </c>
      <c r="M114" s="6">
        <f t="shared" si="14"/>
        <v>0</v>
      </c>
      <c r="N114" s="6">
        <f t="shared" si="14"/>
        <v>360000</v>
      </c>
      <c r="O114" s="18">
        <f t="shared" si="14"/>
        <v>381000</v>
      </c>
    </row>
    <row r="116" spans="1:15" ht="13.8" thickBot="1" x14ac:dyDescent="0.3"/>
    <row r="117" spans="1:15" ht="13.8" thickTop="1" x14ac:dyDescent="0.25">
      <c r="A117" s="31" t="s">
        <v>65</v>
      </c>
      <c r="B117" s="32"/>
      <c r="C117" s="33"/>
      <c r="D117" s="34">
        <f>N7+N8+N9+N10+N17+N25+N33+N41+N53+N54+N55+N56+N64+N72+N80+N87+N94</f>
        <v>247000</v>
      </c>
    </row>
    <row r="118" spans="1:15" ht="18" x14ac:dyDescent="0.35">
      <c r="A118" s="35" t="s">
        <v>66</v>
      </c>
      <c r="B118" s="6"/>
      <c r="C118" s="7"/>
      <c r="D118" s="36">
        <f>N11+N17+N26+N33+N42+N58+N65+N73+N80+N87+N94</f>
        <v>225000</v>
      </c>
      <c r="E118" s="10"/>
      <c r="F118" s="10"/>
      <c r="G118" s="14"/>
      <c r="H118" s="10"/>
      <c r="I118" s="10"/>
      <c r="J118" s="10"/>
      <c r="K118" s="10"/>
    </row>
    <row r="119" spans="1:15" ht="13.8" thickBot="1" x14ac:dyDescent="0.3">
      <c r="A119" s="35" t="s">
        <v>37</v>
      </c>
      <c r="B119" s="6"/>
      <c r="C119" s="7"/>
      <c r="D119" s="36">
        <f>N18+N27+N34+N43+N57+N66+N74+N81+N88+N95</f>
        <v>100000</v>
      </c>
    </row>
    <row r="120" spans="1:15" ht="13.8" thickTop="1" x14ac:dyDescent="0.25">
      <c r="A120" s="35" t="s">
        <v>36</v>
      </c>
      <c r="B120" s="6"/>
      <c r="C120" s="7"/>
      <c r="D120" s="36">
        <f>N19+N28+N35+N43+N59+N67+N75+N82+N89+N96</f>
        <v>60000</v>
      </c>
      <c r="L120" s="31" t="s">
        <v>70</v>
      </c>
      <c r="M120" s="33"/>
      <c r="N120" s="33"/>
      <c r="O120" s="34">
        <f>N7+N10+N11+N12+N13+N18+N19+N20+N25+N27+N28+N29+N34+N35+N36+N41+N43+N44+N45+N53+N57+N58+N59+N60+N66+N67+N68+N74+N75+N76+N81+N82+N83+N88+N89+N990+N95+N96+N97+N114</f>
        <v>795000</v>
      </c>
    </row>
    <row r="121" spans="1:15" x14ac:dyDescent="0.25">
      <c r="A121" s="35" t="s">
        <v>38</v>
      </c>
      <c r="B121" s="6"/>
      <c r="C121" s="7"/>
      <c r="D121" s="36">
        <f>N13+N20+N29+N36+N45+N60+N68+N76+N83+N90+N97</f>
        <v>20000</v>
      </c>
      <c r="L121" s="35" t="s">
        <v>71</v>
      </c>
      <c r="M121" s="7"/>
      <c r="N121" s="7"/>
      <c r="O121" s="36">
        <f>N8+N9+N17+N26+N33+N42+N54+N55+N56+N64+N65+N72+N73+N80+N87+N94</f>
        <v>217000</v>
      </c>
    </row>
    <row r="122" spans="1:15" ht="13.8" thickBot="1" x14ac:dyDescent="0.3">
      <c r="A122" s="37" t="s">
        <v>27</v>
      </c>
      <c r="B122" s="38"/>
      <c r="C122" s="39"/>
      <c r="D122" s="40">
        <f>SUM(D117:D121)</f>
        <v>652000</v>
      </c>
      <c r="L122" s="37" t="s">
        <v>72</v>
      </c>
      <c r="M122" s="39"/>
      <c r="N122" s="39"/>
      <c r="O122" s="40">
        <f>O120+O121</f>
        <v>1012000</v>
      </c>
    </row>
    <row r="123" spans="1:15" ht="13.8" thickTop="1" x14ac:dyDescent="0.25"/>
  </sheetData>
  <mergeCells count="2">
    <mergeCell ref="A1:O1"/>
    <mergeCell ref="A108:O108"/>
  </mergeCells>
  <pageMargins left="0.25" right="0.25" top="0.75" bottom="0.75" header="0.5" footer="0.5"/>
  <pageSetup paperSize="5" fitToWidth="2" fitToHeight="2" orientation="landscape" r:id="rId1"/>
  <headerFooter alignWithMargins="0"/>
  <rowBreaks count="3" manualBreakCount="3">
    <brk id="38" max="15" man="1"/>
    <brk id="78" max="15" man="1"/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Lysa Akin</dc:creator>
  <cp:lastModifiedBy>Havlíček Jan</cp:lastModifiedBy>
  <cp:lastPrinted>1999-06-25T14:17:04Z</cp:lastPrinted>
  <dcterms:created xsi:type="dcterms:W3CDTF">1999-04-20T22:51:31Z</dcterms:created>
  <dcterms:modified xsi:type="dcterms:W3CDTF">2023-09-10T16:09:08Z</dcterms:modified>
</cp:coreProperties>
</file>