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7AD5DA-DC9A-454E-87FF-E97F6D4A224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11" i="1" l="1"/>
  <c r="H11" i="1"/>
  <c r="D12" i="1"/>
  <c r="D13" i="1"/>
  <c r="H13" i="1"/>
  <c r="H14" i="1"/>
  <c r="D15" i="1"/>
  <c r="H15" i="1"/>
  <c r="D16" i="1"/>
  <c r="D17" i="1"/>
  <c r="H17" i="1"/>
  <c r="H18" i="1"/>
  <c r="H19" i="1"/>
  <c r="H21" i="1"/>
  <c r="D22" i="1"/>
  <c r="H22" i="1"/>
</calcChain>
</file>

<file path=xl/sharedStrings.xml><?xml version="1.0" encoding="utf-8"?>
<sst xmlns="http://schemas.openxmlformats.org/spreadsheetml/2006/main" count="22" uniqueCount="19">
  <si>
    <t>Marginal Tax Rate</t>
  </si>
  <si>
    <t>Scenario #1 Ex Options Now</t>
  </si>
  <si>
    <t>Gain on Exercise</t>
  </si>
  <si>
    <t>Net</t>
  </si>
  <si>
    <t>Total Gain</t>
  </si>
  <si>
    <t>Scenario #2 Ex Options Later</t>
  </si>
  <si>
    <t>Invest Taxes and $10</t>
  </si>
  <si>
    <t>shares</t>
  </si>
  <si>
    <t>Gain on 3120 shares</t>
  </si>
  <si>
    <t>Income Taxes</t>
  </si>
  <si>
    <t>Stock Price Today</t>
  </si>
  <si>
    <t>Stock Price 1 yr</t>
  </si>
  <si>
    <t># of Options</t>
  </si>
  <si>
    <t>Strike Price</t>
  </si>
  <si>
    <t>Cap Gains Rate</t>
  </si>
  <si>
    <t>Capital Gains Tax</t>
  </si>
  <si>
    <t>Gain on Exercise (@70)</t>
  </si>
  <si>
    <t>Cost of Capital (@10%)</t>
  </si>
  <si>
    <t>Gain after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</si>
</sst>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6" fontId="0" fillId="0" borderId="0" xfId="0" applyNumberFormat="1"/>
    <xf numFmtId="6" fontId="0" fillId="0" borderId="2" xfId="0" applyNumberFormat="1" applyBorder="1"/>
    <xf numFmtId="6" fontId="0" fillId="0" borderId="3" xfId="0" applyNumberFormat="1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2"/>
  <sheetViews>
    <sheetView tabSelected="1" workbookViewId="0">
      <selection activeCell="H22" sqref="H22"/>
    </sheetView>
  </sheetViews>
  <sheetFormatPr defaultRowHeight="12.75" x14ac:dyDescent="0.2"/>
  <cols>
    <col min="3" max="3" width="26.5703125" bestFit="1" customWidth="1"/>
    <col min="7" max="7" width="27.28515625" bestFit="1" customWidth="1"/>
    <col min="8" max="8" width="9.7109375" bestFit="1" customWidth="1"/>
  </cols>
  <sheetData>
    <row r="1" spans="3:9" x14ac:dyDescent="0.2">
      <c r="C1" t="s">
        <v>10</v>
      </c>
      <c r="D1">
        <v>50</v>
      </c>
    </row>
    <row r="2" spans="3:9" x14ac:dyDescent="0.2">
      <c r="C2" t="s">
        <v>11</v>
      </c>
      <c r="D2">
        <v>70</v>
      </c>
    </row>
    <row r="3" spans="3:9" x14ac:dyDescent="0.2">
      <c r="C3" t="s">
        <v>12</v>
      </c>
      <c r="D3">
        <v>6000</v>
      </c>
    </row>
    <row r="4" spans="3:9" x14ac:dyDescent="0.2">
      <c r="C4" t="s">
        <v>13</v>
      </c>
      <c r="D4">
        <v>10</v>
      </c>
    </row>
    <row r="5" spans="3:9" x14ac:dyDescent="0.2">
      <c r="C5" t="s">
        <v>0</v>
      </c>
      <c r="D5">
        <v>0.4</v>
      </c>
    </row>
    <row r="6" spans="3:9" x14ac:dyDescent="0.2">
      <c r="C6" t="s">
        <v>14</v>
      </c>
      <c r="D6">
        <v>0.2</v>
      </c>
    </row>
    <row r="9" spans="3:9" x14ac:dyDescent="0.2">
      <c r="C9" s="6" t="s">
        <v>1</v>
      </c>
      <c r="D9" s="6"/>
      <c r="G9" s="6" t="s">
        <v>5</v>
      </c>
      <c r="H9" s="6"/>
    </row>
    <row r="11" spans="3:9" x14ac:dyDescent="0.2">
      <c r="C11" t="s">
        <v>2</v>
      </c>
      <c r="D11" s="2">
        <f>+D3*(D1-D4)</f>
        <v>240000</v>
      </c>
      <c r="G11" t="s">
        <v>6</v>
      </c>
      <c r="H11" s="5">
        <f>(96000+6000*10)/50</f>
        <v>3120</v>
      </c>
      <c r="I11" t="s">
        <v>7</v>
      </c>
    </row>
    <row r="12" spans="3:9" x14ac:dyDescent="0.2">
      <c r="C12" t="s">
        <v>9</v>
      </c>
      <c r="D12" s="3">
        <f>-D11*D5</f>
        <v>-96000</v>
      </c>
    </row>
    <row r="13" spans="3:9" x14ac:dyDescent="0.2">
      <c r="C13" t="s">
        <v>3</v>
      </c>
      <c r="D13" s="2">
        <f>+D11+D12</f>
        <v>144000</v>
      </c>
      <c r="G13" t="s">
        <v>8</v>
      </c>
      <c r="H13" s="2">
        <f>+H11*(D2-D1)</f>
        <v>62400</v>
      </c>
    </row>
    <row r="14" spans="3:9" x14ac:dyDescent="0.2">
      <c r="D14" s="2"/>
      <c r="G14" t="s">
        <v>15</v>
      </c>
      <c r="H14" s="2">
        <f>-H13*D6</f>
        <v>-12480</v>
      </c>
    </row>
    <row r="15" spans="3:9" x14ac:dyDescent="0.2">
      <c r="C15" t="s">
        <v>18</v>
      </c>
      <c r="D15" s="2">
        <f>+D3*(D2-D1)</f>
        <v>120000</v>
      </c>
      <c r="H15" s="2">
        <f>+H13+H14</f>
        <v>49920</v>
      </c>
    </row>
    <row r="16" spans="3:9" x14ac:dyDescent="0.2">
      <c r="C16" t="s">
        <v>15</v>
      </c>
      <c r="D16" s="3">
        <f>-D15*D6</f>
        <v>-24000</v>
      </c>
      <c r="H16" s="2"/>
    </row>
    <row r="17" spans="3:8" x14ac:dyDescent="0.2">
      <c r="D17" s="2">
        <f>+D15+D16</f>
        <v>96000</v>
      </c>
      <c r="G17" t="s">
        <v>16</v>
      </c>
      <c r="H17" s="2">
        <f>+(D2-D4)*D3</f>
        <v>360000</v>
      </c>
    </row>
    <row r="18" spans="3:8" x14ac:dyDescent="0.2">
      <c r="D18" s="2"/>
      <c r="G18" t="s">
        <v>9</v>
      </c>
      <c r="H18" s="2">
        <f>+H17*-D5</f>
        <v>-144000</v>
      </c>
    </row>
    <row r="19" spans="3:8" x14ac:dyDescent="0.2">
      <c r="D19" s="2"/>
      <c r="H19" s="2">
        <f>+H17+H18</f>
        <v>216000</v>
      </c>
    </row>
    <row r="20" spans="3:8" x14ac:dyDescent="0.2">
      <c r="D20" s="2"/>
      <c r="H20" s="2"/>
    </row>
    <row r="21" spans="3:8" x14ac:dyDescent="0.2">
      <c r="D21" s="2"/>
      <c r="G21" t="s">
        <v>17</v>
      </c>
      <c r="H21" s="2">
        <f>-(96000+60000)*0.1</f>
        <v>-15600</v>
      </c>
    </row>
    <row r="22" spans="3:8" x14ac:dyDescent="0.2">
      <c r="C22" s="1" t="s">
        <v>4</v>
      </c>
      <c r="D22" s="4">
        <f>+D17+D13</f>
        <v>240000</v>
      </c>
      <c r="G22" s="1" t="s">
        <v>4</v>
      </c>
      <c r="H22" s="4">
        <f>+H19+H15+H21</f>
        <v>250320</v>
      </c>
    </row>
  </sheetData>
  <mergeCells count="2">
    <mergeCell ref="C9:D9"/>
    <mergeCell ref="G9:H9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Jan Havlíček</cp:lastModifiedBy>
  <dcterms:created xsi:type="dcterms:W3CDTF">2001-03-22T17:12:38Z</dcterms:created>
  <dcterms:modified xsi:type="dcterms:W3CDTF">2023-09-10T11:52:51Z</dcterms:modified>
</cp:coreProperties>
</file>