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473325-938B-4B7D-AA01-49A00B9B380D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1" r:id="rId1"/>
    <sheet name="Curves" sheetId="2" r:id="rId2"/>
    <sheet name="Settle" sheetId="3" r:id="rId3"/>
  </sheets>
  <externalReferences>
    <externalReference r:id="rId4"/>
    <externalReference r:id="rId5"/>
    <externalReference r:id="rId6"/>
  </externalReferences>
  <definedNames>
    <definedName name="Copy">[1]Curves!$D$8:$I$400</definedName>
    <definedName name="Count">[1]Curves!$A$10</definedName>
    <definedName name="Curves">[1]Curves!$D$14:$P$324</definedName>
    <definedName name="CurveTable">[1]Curves!$E$7:$N$13</definedName>
    <definedName name="CurveType">[1]Curves!$B$11</definedName>
    <definedName name="dump">[1]Curves!$B$13</definedName>
    <definedName name="EffDate">[1]Curves!$B$8</definedName>
    <definedName name="FetchCurves">[2]!FetchCurves</definedName>
    <definedName name="Greeks">'[1]Bammel PV'!$U$17:$AA$76</definedName>
    <definedName name="Holiday">[1]Curves!$H$2:$H$5</definedName>
    <definedName name="Module1.FetchCurves">[3]!Module1.FetchCurves</definedName>
    <definedName name="Posits">[1]Position!$A$4:$F$85</definedName>
    <definedName name="Prices">[3]Curves!$D$14:$I$400</definedName>
    <definedName name="Prices1">[1]Curves!$L$14:$S$400</definedName>
    <definedName name="PriorStrikes">'[1]Bammel PV'!$AB$17:$AB$76</definedName>
    <definedName name="PromptMonth">[1]Curves!$B$9</definedName>
    <definedName name="PubCode">[1]Curves!$B$10</definedName>
    <definedName name="RiskType">[1]Curves!$B$12</definedName>
    <definedName name="Strikes">'[1]Bammel PV'!$K$17:$K$76</definedName>
  </definedNames>
  <calcPr calcId="0" calcOnSave="0"/>
</workbook>
</file>

<file path=xl/calcChain.xml><?xml version="1.0" encoding="utf-8"?>
<calcChain xmlns="http://schemas.openxmlformats.org/spreadsheetml/2006/main">
  <c r="B1" i="1" l="1"/>
  <c r="C6" i="1"/>
  <c r="E6" i="1"/>
  <c r="G6" i="1"/>
  <c r="H6" i="1"/>
  <c r="J6" i="1"/>
  <c r="K6" i="1"/>
  <c r="N6" i="1"/>
  <c r="P6" i="1"/>
  <c r="C7" i="1"/>
  <c r="E7" i="1"/>
  <c r="G7" i="1"/>
  <c r="H7" i="1"/>
  <c r="J7" i="1"/>
  <c r="K7" i="1"/>
  <c r="N7" i="1"/>
  <c r="O7" i="1"/>
  <c r="P7" i="1"/>
  <c r="C8" i="1"/>
  <c r="E8" i="1"/>
  <c r="G8" i="1"/>
  <c r="H8" i="1"/>
  <c r="J8" i="1"/>
  <c r="K8" i="1"/>
  <c r="N8" i="1"/>
  <c r="O8" i="1"/>
  <c r="P8" i="1"/>
  <c r="C9" i="1"/>
  <c r="E9" i="1"/>
  <c r="G9" i="1"/>
  <c r="H9" i="1"/>
  <c r="J9" i="1"/>
  <c r="K9" i="1"/>
  <c r="N9" i="1"/>
  <c r="O9" i="1"/>
  <c r="P9" i="1"/>
  <c r="C10" i="1"/>
  <c r="E10" i="1"/>
  <c r="G10" i="1"/>
  <c r="H10" i="1"/>
  <c r="J10" i="1"/>
  <c r="K10" i="1"/>
  <c r="N10" i="1"/>
  <c r="O10" i="1"/>
  <c r="P10" i="1"/>
  <c r="C11" i="1"/>
  <c r="E11" i="1"/>
  <c r="G11" i="1"/>
  <c r="H11" i="1"/>
  <c r="J11" i="1"/>
  <c r="K11" i="1"/>
  <c r="N11" i="1"/>
  <c r="O11" i="1"/>
  <c r="P11" i="1"/>
  <c r="C12" i="1"/>
  <c r="E12" i="1"/>
  <c r="G12" i="1"/>
  <c r="H12" i="1"/>
  <c r="J12" i="1"/>
  <c r="K12" i="1"/>
  <c r="N12" i="1"/>
  <c r="O12" i="1"/>
  <c r="P12" i="1"/>
  <c r="C13" i="1"/>
  <c r="E13" i="1"/>
  <c r="G13" i="1"/>
  <c r="H13" i="1"/>
  <c r="J13" i="1"/>
  <c r="K13" i="1"/>
  <c r="N13" i="1"/>
  <c r="O13" i="1"/>
  <c r="P13" i="1"/>
  <c r="C14" i="1"/>
  <c r="E14" i="1"/>
  <c r="G14" i="1"/>
  <c r="H14" i="1"/>
  <c r="J14" i="1"/>
  <c r="K14" i="1"/>
  <c r="N14" i="1"/>
  <c r="O14" i="1"/>
  <c r="P14" i="1"/>
  <c r="C15" i="1"/>
  <c r="E15" i="1"/>
  <c r="G15" i="1"/>
  <c r="H15" i="1"/>
  <c r="J15" i="1"/>
  <c r="K15" i="1"/>
  <c r="N15" i="1"/>
  <c r="O15" i="1"/>
  <c r="P15" i="1"/>
  <c r="C16" i="1"/>
  <c r="E16" i="1"/>
  <c r="G16" i="1"/>
  <c r="H16" i="1"/>
  <c r="J16" i="1"/>
  <c r="K16" i="1"/>
  <c r="N16" i="1"/>
  <c r="O16" i="1"/>
  <c r="P16" i="1"/>
  <c r="C17" i="1"/>
  <c r="E17" i="1"/>
  <c r="G17" i="1"/>
  <c r="H17" i="1"/>
  <c r="J17" i="1"/>
  <c r="K17" i="1"/>
  <c r="N17" i="1"/>
  <c r="O17" i="1"/>
  <c r="P17" i="1"/>
  <c r="C18" i="1"/>
  <c r="E18" i="1"/>
  <c r="G18" i="1"/>
  <c r="H18" i="1"/>
  <c r="J18" i="1"/>
  <c r="K18" i="1"/>
  <c r="N18" i="1"/>
  <c r="O18" i="1"/>
  <c r="P18" i="1"/>
  <c r="C19" i="1"/>
  <c r="E19" i="1"/>
  <c r="G19" i="1"/>
  <c r="H19" i="1"/>
  <c r="J19" i="1"/>
  <c r="K19" i="1"/>
  <c r="N19" i="1"/>
  <c r="O19" i="1"/>
  <c r="P19" i="1"/>
  <c r="C20" i="1"/>
  <c r="E20" i="1"/>
  <c r="G20" i="1"/>
  <c r="H20" i="1"/>
  <c r="J20" i="1"/>
  <c r="K20" i="1"/>
  <c r="N20" i="1"/>
  <c r="O20" i="1"/>
  <c r="P20" i="1"/>
  <c r="C21" i="1"/>
  <c r="E21" i="1"/>
  <c r="G21" i="1"/>
  <c r="H21" i="1"/>
  <c r="J21" i="1"/>
  <c r="K21" i="1"/>
  <c r="N21" i="1"/>
  <c r="O21" i="1"/>
  <c r="P21" i="1"/>
  <c r="C22" i="1"/>
  <c r="E22" i="1"/>
  <c r="G22" i="1"/>
  <c r="H22" i="1"/>
  <c r="J22" i="1"/>
  <c r="K22" i="1"/>
  <c r="N22" i="1"/>
  <c r="O22" i="1"/>
  <c r="P22" i="1"/>
  <c r="C23" i="1"/>
  <c r="E23" i="1"/>
  <c r="G23" i="1"/>
  <c r="H23" i="1"/>
  <c r="J23" i="1"/>
  <c r="K23" i="1"/>
  <c r="N23" i="1"/>
  <c r="O23" i="1"/>
  <c r="P23" i="1"/>
  <c r="C24" i="1"/>
  <c r="E24" i="1"/>
  <c r="G24" i="1"/>
  <c r="H24" i="1"/>
  <c r="J24" i="1"/>
  <c r="K24" i="1"/>
  <c r="N24" i="1"/>
  <c r="O24" i="1"/>
  <c r="P24" i="1"/>
  <c r="C25" i="1"/>
  <c r="E25" i="1"/>
  <c r="G25" i="1"/>
  <c r="H25" i="1"/>
  <c r="J25" i="1"/>
  <c r="K25" i="1"/>
  <c r="N25" i="1"/>
  <c r="O25" i="1"/>
  <c r="P25" i="1"/>
  <c r="C26" i="1"/>
  <c r="E26" i="1"/>
  <c r="G26" i="1"/>
  <c r="H26" i="1"/>
  <c r="J26" i="1"/>
  <c r="K26" i="1"/>
  <c r="N26" i="1"/>
  <c r="O26" i="1"/>
  <c r="P26" i="1"/>
  <c r="C27" i="1"/>
  <c r="E27" i="1"/>
  <c r="G27" i="1"/>
  <c r="H27" i="1"/>
  <c r="J27" i="1"/>
  <c r="K27" i="1"/>
  <c r="N27" i="1"/>
  <c r="O27" i="1"/>
  <c r="P27" i="1"/>
  <c r="C28" i="1"/>
  <c r="E28" i="1"/>
  <c r="G28" i="1"/>
  <c r="H28" i="1"/>
  <c r="J28" i="1"/>
  <c r="K28" i="1"/>
  <c r="N28" i="1"/>
  <c r="O28" i="1"/>
  <c r="P28" i="1"/>
  <c r="C29" i="1"/>
  <c r="E29" i="1"/>
  <c r="G29" i="1"/>
  <c r="H29" i="1"/>
  <c r="J29" i="1"/>
  <c r="K29" i="1"/>
  <c r="N29" i="1"/>
  <c r="O29" i="1"/>
  <c r="P29" i="1"/>
  <c r="C30" i="1"/>
  <c r="E30" i="1"/>
  <c r="G30" i="1"/>
  <c r="H30" i="1"/>
  <c r="J30" i="1"/>
  <c r="K30" i="1"/>
  <c r="N30" i="1"/>
  <c r="O30" i="1"/>
  <c r="P30" i="1"/>
  <c r="C31" i="1"/>
  <c r="E31" i="1"/>
  <c r="G31" i="1"/>
  <c r="H31" i="1"/>
  <c r="J31" i="1"/>
  <c r="K31" i="1"/>
  <c r="N31" i="1"/>
  <c r="O31" i="1"/>
  <c r="P31" i="1"/>
  <c r="C32" i="1"/>
  <c r="E32" i="1"/>
  <c r="G32" i="1"/>
  <c r="H32" i="1"/>
  <c r="J32" i="1"/>
  <c r="K32" i="1"/>
  <c r="N32" i="1"/>
  <c r="O32" i="1"/>
  <c r="P32" i="1"/>
  <c r="D34" i="1"/>
  <c r="E34" i="1"/>
  <c r="H34" i="1"/>
  <c r="J34" i="1"/>
  <c r="K34" i="1"/>
  <c r="P34" i="1"/>
  <c r="H38" i="1"/>
  <c r="A7" i="3"/>
  <c r="B7" i="3"/>
  <c r="E7" i="3"/>
  <c r="F7" i="3"/>
  <c r="H7" i="3"/>
  <c r="I7" i="3"/>
  <c r="J7" i="3"/>
  <c r="K7" i="3"/>
  <c r="M7" i="3"/>
  <c r="O7" i="3"/>
  <c r="P7" i="3"/>
  <c r="R7" i="3"/>
  <c r="S7" i="3"/>
  <c r="T7" i="3"/>
  <c r="A8" i="3"/>
  <c r="B8" i="3"/>
  <c r="E8" i="3"/>
  <c r="F8" i="3"/>
  <c r="H8" i="3"/>
  <c r="I8" i="3"/>
  <c r="J8" i="3"/>
  <c r="K8" i="3"/>
  <c r="M8" i="3"/>
  <c r="O8" i="3"/>
  <c r="P8" i="3"/>
  <c r="R8" i="3"/>
  <c r="S8" i="3"/>
  <c r="T8" i="3"/>
  <c r="A9" i="3"/>
  <c r="B9" i="3"/>
  <c r="E9" i="3"/>
  <c r="F9" i="3"/>
  <c r="H9" i="3"/>
  <c r="I9" i="3"/>
  <c r="J9" i="3"/>
  <c r="K9" i="3"/>
  <c r="M9" i="3"/>
  <c r="O9" i="3"/>
  <c r="P9" i="3"/>
  <c r="R9" i="3"/>
  <c r="S9" i="3"/>
  <c r="T9" i="3"/>
  <c r="A10" i="3"/>
  <c r="B10" i="3"/>
  <c r="E10" i="3"/>
  <c r="F10" i="3"/>
  <c r="H10" i="3"/>
  <c r="I10" i="3"/>
  <c r="J10" i="3"/>
  <c r="K10" i="3"/>
  <c r="M10" i="3"/>
  <c r="O10" i="3"/>
  <c r="P10" i="3"/>
  <c r="R10" i="3"/>
  <c r="S10" i="3"/>
  <c r="T10" i="3"/>
  <c r="A11" i="3"/>
  <c r="B11" i="3"/>
  <c r="E11" i="3"/>
  <c r="F11" i="3"/>
  <c r="H11" i="3"/>
  <c r="I11" i="3"/>
  <c r="J11" i="3"/>
  <c r="K11" i="3"/>
  <c r="M11" i="3"/>
  <c r="O11" i="3"/>
  <c r="P11" i="3"/>
  <c r="R11" i="3"/>
  <c r="S11" i="3"/>
  <c r="T11" i="3"/>
  <c r="A12" i="3"/>
  <c r="B12" i="3"/>
  <c r="D12" i="3"/>
  <c r="E12" i="3"/>
  <c r="F12" i="3"/>
  <c r="H12" i="3"/>
  <c r="I12" i="3"/>
  <c r="J12" i="3"/>
  <c r="K12" i="3"/>
  <c r="M12" i="3"/>
  <c r="O12" i="3"/>
  <c r="P12" i="3"/>
  <c r="R12" i="3"/>
  <c r="S12" i="3"/>
  <c r="T12" i="3"/>
  <c r="A13" i="3"/>
  <c r="B13" i="3"/>
  <c r="D13" i="3"/>
  <c r="E13" i="3"/>
  <c r="F13" i="3"/>
  <c r="H13" i="3"/>
  <c r="I13" i="3"/>
  <c r="J13" i="3"/>
  <c r="K13" i="3"/>
  <c r="M13" i="3"/>
  <c r="O13" i="3"/>
  <c r="P13" i="3"/>
  <c r="R13" i="3"/>
  <c r="S13" i="3"/>
  <c r="T13" i="3"/>
  <c r="A14" i="3"/>
  <c r="B14" i="3"/>
  <c r="D14" i="3"/>
  <c r="E14" i="3"/>
  <c r="F14" i="3"/>
  <c r="H14" i="3"/>
  <c r="I14" i="3"/>
  <c r="J14" i="3"/>
  <c r="K14" i="3"/>
  <c r="M14" i="3"/>
  <c r="O14" i="3"/>
  <c r="P14" i="3"/>
  <c r="R14" i="3"/>
  <c r="S14" i="3"/>
  <c r="T14" i="3"/>
  <c r="A15" i="3"/>
  <c r="B15" i="3"/>
  <c r="D15" i="3"/>
  <c r="E15" i="3"/>
  <c r="F15" i="3"/>
  <c r="H15" i="3"/>
  <c r="I15" i="3"/>
  <c r="J15" i="3"/>
  <c r="K15" i="3"/>
  <c r="M15" i="3"/>
  <c r="O15" i="3"/>
  <c r="P15" i="3"/>
  <c r="R15" i="3"/>
  <c r="S15" i="3"/>
  <c r="T15" i="3"/>
  <c r="A16" i="3"/>
  <c r="B16" i="3"/>
  <c r="E16" i="3"/>
  <c r="F16" i="3"/>
  <c r="H16" i="3"/>
  <c r="I16" i="3"/>
  <c r="J16" i="3"/>
  <c r="K16" i="3"/>
  <c r="M16" i="3"/>
  <c r="O16" i="3"/>
  <c r="P16" i="3"/>
  <c r="R16" i="3"/>
  <c r="S16" i="3"/>
  <c r="T16" i="3"/>
  <c r="A17" i="3"/>
  <c r="B17" i="3"/>
  <c r="E17" i="3"/>
  <c r="F17" i="3"/>
  <c r="H17" i="3"/>
  <c r="I17" i="3"/>
  <c r="J17" i="3"/>
  <c r="K17" i="3"/>
  <c r="M17" i="3"/>
  <c r="O17" i="3"/>
  <c r="P17" i="3"/>
  <c r="R17" i="3"/>
  <c r="S17" i="3"/>
  <c r="T17" i="3"/>
  <c r="A18" i="3"/>
  <c r="B18" i="3"/>
  <c r="E18" i="3"/>
  <c r="F18" i="3"/>
  <c r="H18" i="3"/>
  <c r="I18" i="3"/>
  <c r="J18" i="3"/>
  <c r="K18" i="3"/>
  <c r="M18" i="3"/>
  <c r="O18" i="3"/>
  <c r="P18" i="3"/>
  <c r="R18" i="3"/>
  <c r="S18" i="3"/>
  <c r="T18" i="3"/>
  <c r="A19" i="3"/>
  <c r="B19" i="3"/>
  <c r="E19" i="3"/>
  <c r="F19" i="3"/>
  <c r="H19" i="3"/>
  <c r="I19" i="3"/>
  <c r="J19" i="3"/>
  <c r="K19" i="3"/>
  <c r="M19" i="3"/>
  <c r="O19" i="3"/>
  <c r="P19" i="3"/>
  <c r="R19" i="3"/>
  <c r="S19" i="3"/>
  <c r="T19" i="3"/>
  <c r="A20" i="3"/>
  <c r="B20" i="3"/>
  <c r="E20" i="3"/>
  <c r="F20" i="3"/>
  <c r="H20" i="3"/>
  <c r="I20" i="3"/>
  <c r="J20" i="3"/>
  <c r="K20" i="3"/>
  <c r="M20" i="3"/>
  <c r="O20" i="3"/>
  <c r="P20" i="3"/>
  <c r="R20" i="3"/>
  <c r="S20" i="3"/>
  <c r="T20" i="3"/>
  <c r="A21" i="3"/>
  <c r="B21" i="3"/>
  <c r="D21" i="3"/>
  <c r="E21" i="3"/>
  <c r="F21" i="3"/>
  <c r="H21" i="3"/>
  <c r="I21" i="3"/>
  <c r="J21" i="3"/>
  <c r="K21" i="3"/>
  <c r="M21" i="3"/>
  <c r="O21" i="3"/>
  <c r="P21" i="3"/>
  <c r="R21" i="3"/>
  <c r="S21" i="3"/>
  <c r="T21" i="3"/>
  <c r="A22" i="3"/>
  <c r="B22" i="3"/>
  <c r="D22" i="3"/>
  <c r="E22" i="3"/>
  <c r="F22" i="3"/>
  <c r="H22" i="3"/>
  <c r="I22" i="3"/>
  <c r="J22" i="3"/>
  <c r="K22" i="3"/>
  <c r="M22" i="3"/>
  <c r="O22" i="3"/>
  <c r="P22" i="3"/>
  <c r="R22" i="3"/>
  <c r="S22" i="3"/>
  <c r="T22" i="3"/>
  <c r="A23" i="3"/>
  <c r="B23" i="3"/>
  <c r="D23" i="3"/>
  <c r="E23" i="3"/>
  <c r="F23" i="3"/>
  <c r="H23" i="3"/>
  <c r="I23" i="3"/>
  <c r="J23" i="3"/>
  <c r="K23" i="3"/>
  <c r="M23" i="3"/>
  <c r="O23" i="3"/>
  <c r="P23" i="3"/>
  <c r="R23" i="3"/>
  <c r="S23" i="3"/>
  <c r="T23" i="3"/>
  <c r="A24" i="3"/>
  <c r="B24" i="3"/>
  <c r="D24" i="3"/>
  <c r="E24" i="3"/>
  <c r="F24" i="3"/>
  <c r="H24" i="3"/>
  <c r="I24" i="3"/>
  <c r="J24" i="3"/>
  <c r="K24" i="3"/>
  <c r="M24" i="3"/>
  <c r="O24" i="3"/>
  <c r="P24" i="3"/>
  <c r="R24" i="3"/>
  <c r="S24" i="3"/>
  <c r="T24" i="3"/>
  <c r="A25" i="3"/>
  <c r="B25" i="3"/>
  <c r="E25" i="3"/>
  <c r="F25" i="3"/>
  <c r="H25" i="3"/>
  <c r="I25" i="3"/>
  <c r="J25" i="3"/>
  <c r="K25" i="3"/>
  <c r="M25" i="3"/>
  <c r="O25" i="3"/>
  <c r="P25" i="3"/>
  <c r="R25" i="3"/>
  <c r="S25" i="3"/>
  <c r="T25" i="3"/>
  <c r="A26" i="3"/>
  <c r="B26" i="3"/>
  <c r="E26" i="3"/>
  <c r="F26" i="3"/>
  <c r="H26" i="3"/>
  <c r="I26" i="3"/>
  <c r="J26" i="3"/>
  <c r="K26" i="3"/>
  <c r="M26" i="3"/>
  <c r="O26" i="3"/>
  <c r="P26" i="3"/>
  <c r="R26" i="3"/>
  <c r="S26" i="3"/>
  <c r="T26" i="3"/>
  <c r="A27" i="3"/>
  <c r="B27" i="3"/>
  <c r="E27" i="3"/>
  <c r="F27" i="3"/>
  <c r="H27" i="3"/>
  <c r="I27" i="3"/>
  <c r="J27" i="3"/>
  <c r="K27" i="3"/>
  <c r="M27" i="3"/>
  <c r="O27" i="3"/>
  <c r="P27" i="3"/>
  <c r="R27" i="3"/>
  <c r="S27" i="3"/>
  <c r="T27" i="3"/>
  <c r="A28" i="3"/>
  <c r="B28" i="3"/>
  <c r="E28" i="3"/>
  <c r="F28" i="3"/>
  <c r="H28" i="3"/>
  <c r="I28" i="3"/>
  <c r="J28" i="3"/>
  <c r="K28" i="3"/>
  <c r="M28" i="3"/>
  <c r="O28" i="3"/>
  <c r="P28" i="3"/>
  <c r="R28" i="3"/>
  <c r="S28" i="3"/>
  <c r="T28" i="3"/>
  <c r="A29" i="3"/>
  <c r="B29" i="3"/>
  <c r="E29" i="3"/>
  <c r="F29" i="3"/>
  <c r="H29" i="3"/>
  <c r="I29" i="3"/>
  <c r="J29" i="3"/>
  <c r="K29" i="3"/>
  <c r="M29" i="3"/>
  <c r="O29" i="3"/>
  <c r="P29" i="3"/>
  <c r="R29" i="3"/>
  <c r="S29" i="3"/>
  <c r="T29" i="3"/>
  <c r="A30" i="3"/>
  <c r="B30" i="3"/>
  <c r="D30" i="3"/>
  <c r="E30" i="3"/>
  <c r="F30" i="3"/>
  <c r="H30" i="3"/>
  <c r="I30" i="3"/>
  <c r="J30" i="3"/>
  <c r="K30" i="3"/>
  <c r="M30" i="3"/>
  <c r="O30" i="3"/>
  <c r="P30" i="3"/>
  <c r="R30" i="3"/>
  <c r="S30" i="3"/>
  <c r="T30" i="3"/>
  <c r="A31" i="3"/>
  <c r="B31" i="3"/>
  <c r="D31" i="3"/>
  <c r="E31" i="3"/>
  <c r="F31" i="3"/>
  <c r="H31" i="3"/>
  <c r="I31" i="3"/>
  <c r="J31" i="3"/>
  <c r="K31" i="3"/>
  <c r="M31" i="3"/>
  <c r="O31" i="3"/>
  <c r="P31" i="3"/>
  <c r="R31" i="3"/>
  <c r="S31" i="3"/>
  <c r="T31" i="3"/>
  <c r="A32" i="3"/>
  <c r="B32" i="3"/>
  <c r="D32" i="3"/>
  <c r="E32" i="3"/>
  <c r="F32" i="3"/>
  <c r="H32" i="3"/>
  <c r="I32" i="3"/>
  <c r="J32" i="3"/>
  <c r="K32" i="3"/>
  <c r="M32" i="3"/>
  <c r="O32" i="3"/>
  <c r="P32" i="3"/>
  <c r="R32" i="3"/>
  <c r="S32" i="3"/>
  <c r="T32" i="3"/>
  <c r="A33" i="3"/>
  <c r="B33" i="3"/>
  <c r="D33" i="3"/>
  <c r="E33" i="3"/>
  <c r="F33" i="3"/>
  <c r="H33" i="3"/>
  <c r="I33" i="3"/>
  <c r="J33" i="3"/>
  <c r="K33" i="3"/>
  <c r="M33" i="3"/>
  <c r="O33" i="3"/>
  <c r="P33" i="3"/>
  <c r="R33" i="3"/>
  <c r="S33" i="3"/>
  <c r="T33" i="3"/>
  <c r="A35" i="3"/>
  <c r="F35" i="3"/>
  <c r="K35" i="3"/>
  <c r="P35" i="3"/>
  <c r="T35" i="3"/>
  <c r="K40" i="3"/>
</calcChain>
</file>

<file path=xl/sharedStrings.xml><?xml version="1.0" encoding="utf-8"?>
<sst xmlns="http://schemas.openxmlformats.org/spreadsheetml/2006/main" count="61" uniqueCount="46">
  <si>
    <t>Month</t>
  </si>
  <si>
    <t>Interest Rate</t>
  </si>
  <si>
    <t>Discount Factor</t>
  </si>
  <si>
    <t>Curve Code</t>
  </si>
  <si>
    <t>NG</t>
  </si>
  <si>
    <t>IF-HPL/SHPCHAN</t>
  </si>
  <si>
    <t>INTNS</t>
  </si>
  <si>
    <t>Curve Type</t>
  </si>
  <si>
    <t>PR</t>
  </si>
  <si>
    <t>AA</t>
  </si>
  <si>
    <t>Book Code 1</t>
  </si>
  <si>
    <t>P</t>
  </si>
  <si>
    <t>D</t>
  </si>
  <si>
    <t>R</t>
  </si>
  <si>
    <t>Cell Location</t>
  </si>
  <si>
    <t>E14</t>
  </si>
  <si>
    <t>F14</t>
  </si>
  <si>
    <t>I14</t>
  </si>
  <si>
    <t>Volume</t>
  </si>
  <si>
    <t>Today</t>
  </si>
  <si>
    <t>Notional Volumes</t>
  </si>
  <si>
    <t>PV Volume</t>
  </si>
  <si>
    <t>Notional Volume</t>
  </si>
  <si>
    <t>Index Adder</t>
  </si>
  <si>
    <t>Index Mid Curve</t>
  </si>
  <si>
    <t>I</t>
  </si>
  <si>
    <t>Value</t>
  </si>
  <si>
    <t>TOTALS</t>
  </si>
  <si>
    <t>PHYSICAL FLOWS</t>
  </si>
  <si>
    <t>PV Volumes</t>
  </si>
  <si>
    <t>NYMEX Mid</t>
  </si>
  <si>
    <t>BASIS Mid</t>
  </si>
  <si>
    <t>TOTAL Mid</t>
  </si>
  <si>
    <t>Fix Price</t>
  </si>
  <si>
    <t>BASIS SWAPS</t>
  </si>
  <si>
    <t>HSC Index</t>
  </si>
  <si>
    <t>WACOG</t>
  </si>
  <si>
    <t>Customer Price</t>
  </si>
  <si>
    <t>Value to Desk</t>
  </si>
  <si>
    <t>HEDGED FLOWS</t>
  </si>
  <si>
    <t>Revenue/ Expense</t>
  </si>
  <si>
    <t>Revenue/  Expense</t>
  </si>
  <si>
    <t>Mid</t>
  </si>
  <si>
    <t>TOTAL SETTLEMENTS</t>
  </si>
  <si>
    <t>BASIS FLOWS</t>
  </si>
  <si>
    <t>INDEX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</si>
</sst>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3" formatCode="0.000"/>
    <numFmt numFmtId="207" formatCode="mmm\-dd\-yy"/>
    <numFmt numFmtId="208" formatCode="m/d/yyyy\ h:mm:ss"/>
    <numFmt numFmtId="218" formatCode="0.0000%"/>
    <numFmt numFmtId="220" formatCode="&quot;$&quot;#,##0.0000_);\(&quot;$&quot;#,##0.0000\)"/>
  </numFmts>
  <fonts count="9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2" applyFont="1"/>
    <xf numFmtId="0" fontId="3" fillId="0" borderId="0" xfId="2" applyFont="1" applyBorder="1"/>
    <xf numFmtId="208" fontId="4" fillId="2" borderId="1" xfId="2" applyNumberFormat="1" applyFont="1" applyFill="1" applyBorder="1" applyAlignment="1">
      <alignment horizontal="right"/>
    </xf>
    <xf numFmtId="0" fontId="3" fillId="0" borderId="1" xfId="2" applyFont="1" applyBorder="1" applyAlignment="1">
      <alignment horizontal="right"/>
    </xf>
    <xf numFmtId="17" fontId="3" fillId="0" borderId="1" xfId="2" applyNumberFormat="1" applyFont="1" applyBorder="1" applyAlignment="1" applyProtection="1">
      <alignment horizontal="right"/>
    </xf>
    <xf numFmtId="17" fontId="3" fillId="0" borderId="0" xfId="2" applyNumberFormat="1" applyFont="1" applyBorder="1" applyAlignment="1" applyProtection="1">
      <alignment horizontal="right"/>
    </xf>
    <xf numFmtId="0" fontId="3" fillId="0" borderId="0" xfId="2" applyFont="1" applyBorder="1" applyAlignment="1">
      <alignment horizontal="right"/>
    </xf>
    <xf numFmtId="207" fontId="0" fillId="0" borderId="0" xfId="0" applyNumberFormat="1"/>
    <xf numFmtId="173" fontId="0" fillId="0" borderId="0" xfId="0" applyNumberFormat="1"/>
    <xf numFmtId="173" fontId="3" fillId="0" borderId="0" xfId="2" applyNumberFormat="1" applyFont="1" applyBorder="1" applyAlignment="1">
      <alignment horizontal="right"/>
    </xf>
    <xf numFmtId="173" fontId="3" fillId="0" borderId="0" xfId="1" applyNumberFormat="1" applyFont="1" applyBorder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38" fontId="0" fillId="0" borderId="0" xfId="0" applyNumberFormat="1"/>
    <xf numFmtId="0" fontId="0" fillId="0" borderId="0" xfId="0" applyAlignment="1">
      <alignment horizontal="center" wrapText="1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218" fontId="6" fillId="0" borderId="0" xfId="3" applyNumberFormat="1" applyFont="1" applyAlignment="1">
      <alignment horizontal="center"/>
    </xf>
    <xf numFmtId="220" fontId="0" fillId="0" borderId="0" xfId="0" applyNumberFormat="1" applyAlignment="1">
      <alignment horizontal="center"/>
    </xf>
    <xf numFmtId="22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7" fontId="0" fillId="0" borderId="0" xfId="0" applyNumberFormat="1" applyAlignment="1">
      <alignment horizontal="center"/>
    </xf>
    <xf numFmtId="7" fontId="6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38" fontId="7" fillId="3" borderId="4" xfId="0" applyNumberFormat="1" applyFont="1" applyFill="1" applyBorder="1" applyAlignment="1">
      <alignment horizontal="center"/>
    </xf>
    <xf numFmtId="5" fontId="7" fillId="3" borderId="5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6" fontId="0" fillId="0" borderId="7" xfId="0" applyNumberFormat="1" applyBorder="1" applyAlignment="1">
      <alignment horizontal="center"/>
    </xf>
    <xf numFmtId="2" fontId="5" fillId="0" borderId="0" xfId="0" applyNumberFormat="1" applyFont="1" applyAlignment="1">
      <alignment horizontal="center" wrapText="1"/>
    </xf>
    <xf numFmtId="0" fontId="5" fillId="3" borderId="8" xfId="0" applyFont="1" applyFill="1" applyBorder="1" applyAlignment="1">
      <alignment horizontal="center"/>
    </xf>
    <xf numFmtId="17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5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/>
    </xf>
    <xf numFmtId="5" fontId="7" fillId="3" borderId="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2" fontId="5" fillId="0" borderId="14" xfId="0" applyNumberFormat="1" applyFont="1" applyBorder="1" applyAlignment="1">
      <alignment horizontal="center" wrapText="1"/>
    </xf>
    <xf numFmtId="2" fontId="5" fillId="0" borderId="15" xfId="0" applyNumberFormat="1" applyFont="1" applyBorder="1" applyAlignment="1">
      <alignment horizontal="center" wrapText="1"/>
    </xf>
    <xf numFmtId="38" fontId="0" fillId="0" borderId="12" xfId="0" applyNumberFormat="1" applyBorder="1" applyAlignment="1">
      <alignment horizontal="center"/>
    </xf>
    <xf numFmtId="220" fontId="0" fillId="0" borderId="0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6" fontId="5" fillId="0" borderId="18" xfId="0" applyNumberFormat="1" applyFont="1" applyBorder="1" applyAlignment="1">
      <alignment horizontal="center"/>
    </xf>
    <xf numFmtId="220" fontId="8" fillId="0" borderId="0" xfId="0" applyNumberFormat="1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</cellXfs>
  <cellStyles count="4">
    <cellStyle name="Normal" xfId="0" builtinId="0"/>
    <cellStyle name="Normal_Curves" xfId="1"/>
    <cellStyle name="Normal_June Options 97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[1]Curves!$D$15:$D$324</c:f>
              <c:numCache>
                <c:formatCode>General</c:formatCode>
                <c:ptCount val="3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  <c:pt idx="23">
                  <c:v>37316</c:v>
                </c:pt>
                <c:pt idx="24">
                  <c:v>37347</c:v>
                </c:pt>
                <c:pt idx="25">
                  <c:v>37377</c:v>
                </c:pt>
                <c:pt idx="26">
                  <c:v>37408</c:v>
                </c:pt>
                <c:pt idx="27">
                  <c:v>37438</c:v>
                </c:pt>
                <c:pt idx="28">
                  <c:v>37469</c:v>
                </c:pt>
                <c:pt idx="29">
                  <c:v>37500</c:v>
                </c:pt>
                <c:pt idx="30">
                  <c:v>37530</c:v>
                </c:pt>
                <c:pt idx="31">
                  <c:v>37561</c:v>
                </c:pt>
                <c:pt idx="32">
                  <c:v>37591</c:v>
                </c:pt>
                <c:pt idx="33">
                  <c:v>37622</c:v>
                </c:pt>
                <c:pt idx="34">
                  <c:v>37653</c:v>
                </c:pt>
                <c:pt idx="35">
                  <c:v>37681</c:v>
                </c:pt>
                <c:pt idx="36">
                  <c:v>37712</c:v>
                </c:pt>
                <c:pt idx="37">
                  <c:v>37742</c:v>
                </c:pt>
                <c:pt idx="38">
                  <c:v>37773</c:v>
                </c:pt>
                <c:pt idx="39">
                  <c:v>37803</c:v>
                </c:pt>
                <c:pt idx="40">
                  <c:v>37834</c:v>
                </c:pt>
                <c:pt idx="41">
                  <c:v>37865</c:v>
                </c:pt>
                <c:pt idx="42">
                  <c:v>37895</c:v>
                </c:pt>
                <c:pt idx="43">
                  <c:v>37926</c:v>
                </c:pt>
                <c:pt idx="44">
                  <c:v>37956</c:v>
                </c:pt>
                <c:pt idx="45">
                  <c:v>37987</c:v>
                </c:pt>
                <c:pt idx="46">
                  <c:v>38018</c:v>
                </c:pt>
                <c:pt idx="47">
                  <c:v>38047</c:v>
                </c:pt>
                <c:pt idx="48">
                  <c:v>38078</c:v>
                </c:pt>
                <c:pt idx="49">
                  <c:v>38108</c:v>
                </c:pt>
                <c:pt idx="50">
                  <c:v>38139</c:v>
                </c:pt>
                <c:pt idx="51">
                  <c:v>38169</c:v>
                </c:pt>
                <c:pt idx="52">
                  <c:v>38200</c:v>
                </c:pt>
                <c:pt idx="53">
                  <c:v>38231</c:v>
                </c:pt>
                <c:pt idx="54">
                  <c:v>38261</c:v>
                </c:pt>
                <c:pt idx="55">
                  <c:v>38292</c:v>
                </c:pt>
                <c:pt idx="56">
                  <c:v>38322</c:v>
                </c:pt>
                <c:pt idx="57">
                  <c:v>38353</c:v>
                </c:pt>
                <c:pt idx="58">
                  <c:v>38384</c:v>
                </c:pt>
                <c:pt idx="59">
                  <c:v>38412</c:v>
                </c:pt>
                <c:pt idx="60">
                  <c:v>38443</c:v>
                </c:pt>
                <c:pt idx="61">
                  <c:v>38473</c:v>
                </c:pt>
                <c:pt idx="62">
                  <c:v>38504</c:v>
                </c:pt>
                <c:pt idx="63">
                  <c:v>38534</c:v>
                </c:pt>
                <c:pt idx="64">
                  <c:v>38565</c:v>
                </c:pt>
                <c:pt idx="65">
                  <c:v>38596</c:v>
                </c:pt>
                <c:pt idx="66">
                  <c:v>38626</c:v>
                </c:pt>
                <c:pt idx="67">
                  <c:v>38657</c:v>
                </c:pt>
                <c:pt idx="68">
                  <c:v>38687</c:v>
                </c:pt>
                <c:pt idx="69">
                  <c:v>38718</c:v>
                </c:pt>
                <c:pt idx="70">
                  <c:v>38749</c:v>
                </c:pt>
                <c:pt idx="71">
                  <c:v>38777</c:v>
                </c:pt>
                <c:pt idx="72">
                  <c:v>38808</c:v>
                </c:pt>
                <c:pt idx="73">
                  <c:v>38838</c:v>
                </c:pt>
                <c:pt idx="74">
                  <c:v>38869</c:v>
                </c:pt>
                <c:pt idx="75">
                  <c:v>38899</c:v>
                </c:pt>
                <c:pt idx="76">
                  <c:v>38930</c:v>
                </c:pt>
                <c:pt idx="77">
                  <c:v>38961</c:v>
                </c:pt>
                <c:pt idx="78">
                  <c:v>38991</c:v>
                </c:pt>
                <c:pt idx="79">
                  <c:v>39022</c:v>
                </c:pt>
                <c:pt idx="80">
                  <c:v>39052</c:v>
                </c:pt>
                <c:pt idx="81">
                  <c:v>39083</c:v>
                </c:pt>
                <c:pt idx="82">
                  <c:v>39114</c:v>
                </c:pt>
                <c:pt idx="83">
                  <c:v>39142</c:v>
                </c:pt>
                <c:pt idx="84">
                  <c:v>39173</c:v>
                </c:pt>
                <c:pt idx="85">
                  <c:v>39203</c:v>
                </c:pt>
                <c:pt idx="86">
                  <c:v>39234</c:v>
                </c:pt>
                <c:pt idx="87">
                  <c:v>39264</c:v>
                </c:pt>
                <c:pt idx="88">
                  <c:v>39295</c:v>
                </c:pt>
                <c:pt idx="89">
                  <c:v>39326</c:v>
                </c:pt>
                <c:pt idx="90">
                  <c:v>39356</c:v>
                </c:pt>
                <c:pt idx="91">
                  <c:v>39387</c:v>
                </c:pt>
                <c:pt idx="92">
                  <c:v>39417</c:v>
                </c:pt>
                <c:pt idx="93">
                  <c:v>39448</c:v>
                </c:pt>
                <c:pt idx="94">
                  <c:v>39479</c:v>
                </c:pt>
                <c:pt idx="95">
                  <c:v>39508</c:v>
                </c:pt>
                <c:pt idx="96">
                  <c:v>39539</c:v>
                </c:pt>
                <c:pt idx="97">
                  <c:v>39569</c:v>
                </c:pt>
                <c:pt idx="98">
                  <c:v>39600</c:v>
                </c:pt>
                <c:pt idx="99">
                  <c:v>39630</c:v>
                </c:pt>
                <c:pt idx="100">
                  <c:v>39661</c:v>
                </c:pt>
                <c:pt idx="101">
                  <c:v>39692</c:v>
                </c:pt>
                <c:pt idx="102">
                  <c:v>39722</c:v>
                </c:pt>
                <c:pt idx="103">
                  <c:v>39753</c:v>
                </c:pt>
                <c:pt idx="104">
                  <c:v>39783</c:v>
                </c:pt>
                <c:pt idx="105">
                  <c:v>39814</c:v>
                </c:pt>
                <c:pt idx="106">
                  <c:v>39845</c:v>
                </c:pt>
                <c:pt idx="107">
                  <c:v>39873</c:v>
                </c:pt>
                <c:pt idx="108">
                  <c:v>39904</c:v>
                </c:pt>
                <c:pt idx="109">
                  <c:v>39934</c:v>
                </c:pt>
                <c:pt idx="110">
                  <c:v>39965</c:v>
                </c:pt>
                <c:pt idx="111">
                  <c:v>39995</c:v>
                </c:pt>
                <c:pt idx="112">
                  <c:v>40026</c:v>
                </c:pt>
                <c:pt idx="113">
                  <c:v>40057</c:v>
                </c:pt>
                <c:pt idx="114">
                  <c:v>40087</c:v>
                </c:pt>
                <c:pt idx="115">
                  <c:v>40118</c:v>
                </c:pt>
                <c:pt idx="116">
                  <c:v>40148</c:v>
                </c:pt>
                <c:pt idx="117">
                  <c:v>40179</c:v>
                </c:pt>
                <c:pt idx="118">
                  <c:v>40210</c:v>
                </c:pt>
                <c:pt idx="119">
                  <c:v>40238</c:v>
                </c:pt>
                <c:pt idx="120">
                  <c:v>40269</c:v>
                </c:pt>
                <c:pt idx="121">
                  <c:v>40299</c:v>
                </c:pt>
                <c:pt idx="122">
                  <c:v>40330</c:v>
                </c:pt>
                <c:pt idx="123">
                  <c:v>40360</c:v>
                </c:pt>
                <c:pt idx="124">
                  <c:v>40391</c:v>
                </c:pt>
                <c:pt idx="125">
                  <c:v>40422</c:v>
                </c:pt>
                <c:pt idx="126">
                  <c:v>40452</c:v>
                </c:pt>
                <c:pt idx="127">
                  <c:v>40483</c:v>
                </c:pt>
                <c:pt idx="128">
                  <c:v>40513</c:v>
                </c:pt>
                <c:pt idx="129">
                  <c:v>40544</c:v>
                </c:pt>
                <c:pt idx="130">
                  <c:v>40575</c:v>
                </c:pt>
                <c:pt idx="131">
                  <c:v>40603</c:v>
                </c:pt>
                <c:pt idx="132">
                  <c:v>40634</c:v>
                </c:pt>
                <c:pt idx="133">
                  <c:v>40664</c:v>
                </c:pt>
                <c:pt idx="134">
                  <c:v>40695</c:v>
                </c:pt>
                <c:pt idx="135">
                  <c:v>40725</c:v>
                </c:pt>
                <c:pt idx="136">
                  <c:v>40756</c:v>
                </c:pt>
                <c:pt idx="137">
                  <c:v>40787</c:v>
                </c:pt>
                <c:pt idx="138">
                  <c:v>40817</c:v>
                </c:pt>
                <c:pt idx="139">
                  <c:v>40848</c:v>
                </c:pt>
                <c:pt idx="140">
                  <c:v>40878</c:v>
                </c:pt>
                <c:pt idx="141">
                  <c:v>40909</c:v>
                </c:pt>
                <c:pt idx="142">
                  <c:v>40940</c:v>
                </c:pt>
                <c:pt idx="143">
                  <c:v>40969</c:v>
                </c:pt>
                <c:pt idx="144">
                  <c:v>41000</c:v>
                </c:pt>
                <c:pt idx="145">
                  <c:v>41030</c:v>
                </c:pt>
                <c:pt idx="146">
                  <c:v>41061</c:v>
                </c:pt>
                <c:pt idx="147">
                  <c:v>41091</c:v>
                </c:pt>
                <c:pt idx="148">
                  <c:v>41122</c:v>
                </c:pt>
                <c:pt idx="149">
                  <c:v>41153</c:v>
                </c:pt>
                <c:pt idx="150">
                  <c:v>41183</c:v>
                </c:pt>
                <c:pt idx="151">
                  <c:v>41214</c:v>
                </c:pt>
                <c:pt idx="152">
                  <c:v>41244</c:v>
                </c:pt>
                <c:pt idx="153">
                  <c:v>41275</c:v>
                </c:pt>
                <c:pt idx="154">
                  <c:v>41306</c:v>
                </c:pt>
                <c:pt idx="155">
                  <c:v>41334</c:v>
                </c:pt>
                <c:pt idx="156">
                  <c:v>41365</c:v>
                </c:pt>
                <c:pt idx="157">
                  <c:v>41395</c:v>
                </c:pt>
                <c:pt idx="158">
                  <c:v>41426</c:v>
                </c:pt>
                <c:pt idx="159">
                  <c:v>41456</c:v>
                </c:pt>
                <c:pt idx="160">
                  <c:v>41487</c:v>
                </c:pt>
                <c:pt idx="161">
                  <c:v>41518</c:v>
                </c:pt>
                <c:pt idx="162">
                  <c:v>41548</c:v>
                </c:pt>
                <c:pt idx="163">
                  <c:v>41579</c:v>
                </c:pt>
                <c:pt idx="164">
                  <c:v>41609</c:v>
                </c:pt>
                <c:pt idx="165">
                  <c:v>41640</c:v>
                </c:pt>
                <c:pt idx="166">
                  <c:v>41671</c:v>
                </c:pt>
                <c:pt idx="167">
                  <c:v>41699</c:v>
                </c:pt>
                <c:pt idx="168">
                  <c:v>41730</c:v>
                </c:pt>
                <c:pt idx="169">
                  <c:v>41760</c:v>
                </c:pt>
                <c:pt idx="170">
                  <c:v>41791</c:v>
                </c:pt>
                <c:pt idx="171">
                  <c:v>41821</c:v>
                </c:pt>
                <c:pt idx="172">
                  <c:v>41852</c:v>
                </c:pt>
                <c:pt idx="173">
                  <c:v>41883</c:v>
                </c:pt>
                <c:pt idx="174">
                  <c:v>41913</c:v>
                </c:pt>
                <c:pt idx="175">
                  <c:v>41944</c:v>
                </c:pt>
                <c:pt idx="176">
                  <c:v>41974</c:v>
                </c:pt>
                <c:pt idx="177">
                  <c:v>42005</c:v>
                </c:pt>
                <c:pt idx="178">
                  <c:v>42036</c:v>
                </c:pt>
                <c:pt idx="179">
                  <c:v>42064</c:v>
                </c:pt>
                <c:pt idx="180">
                  <c:v>42095</c:v>
                </c:pt>
                <c:pt idx="181">
                  <c:v>42125</c:v>
                </c:pt>
                <c:pt idx="182">
                  <c:v>42156</c:v>
                </c:pt>
                <c:pt idx="183">
                  <c:v>42186</c:v>
                </c:pt>
                <c:pt idx="184">
                  <c:v>42217</c:v>
                </c:pt>
                <c:pt idx="185">
                  <c:v>42248</c:v>
                </c:pt>
                <c:pt idx="186">
                  <c:v>42278</c:v>
                </c:pt>
                <c:pt idx="187">
                  <c:v>42309</c:v>
                </c:pt>
                <c:pt idx="188">
                  <c:v>42339</c:v>
                </c:pt>
                <c:pt idx="189">
                  <c:v>42370</c:v>
                </c:pt>
                <c:pt idx="190">
                  <c:v>42401</c:v>
                </c:pt>
                <c:pt idx="191">
                  <c:v>42430</c:v>
                </c:pt>
                <c:pt idx="192">
                  <c:v>42461</c:v>
                </c:pt>
                <c:pt idx="193">
                  <c:v>42491</c:v>
                </c:pt>
                <c:pt idx="194">
                  <c:v>42522</c:v>
                </c:pt>
                <c:pt idx="195">
                  <c:v>42552</c:v>
                </c:pt>
                <c:pt idx="196">
                  <c:v>42583</c:v>
                </c:pt>
                <c:pt idx="197">
                  <c:v>42614</c:v>
                </c:pt>
                <c:pt idx="198">
                  <c:v>42644</c:v>
                </c:pt>
                <c:pt idx="199">
                  <c:v>42675</c:v>
                </c:pt>
                <c:pt idx="200">
                  <c:v>42705</c:v>
                </c:pt>
                <c:pt idx="201">
                  <c:v>42736</c:v>
                </c:pt>
                <c:pt idx="202">
                  <c:v>42767</c:v>
                </c:pt>
                <c:pt idx="203">
                  <c:v>42795</c:v>
                </c:pt>
                <c:pt idx="204">
                  <c:v>42826</c:v>
                </c:pt>
                <c:pt idx="205">
                  <c:v>42856</c:v>
                </c:pt>
                <c:pt idx="206">
                  <c:v>42887</c:v>
                </c:pt>
                <c:pt idx="207">
                  <c:v>42917</c:v>
                </c:pt>
                <c:pt idx="208">
                  <c:v>42948</c:v>
                </c:pt>
                <c:pt idx="209">
                  <c:v>42979</c:v>
                </c:pt>
                <c:pt idx="210">
                  <c:v>43009</c:v>
                </c:pt>
                <c:pt idx="211">
                  <c:v>43040</c:v>
                </c:pt>
                <c:pt idx="212">
                  <c:v>43070</c:v>
                </c:pt>
                <c:pt idx="213">
                  <c:v>43101</c:v>
                </c:pt>
                <c:pt idx="214">
                  <c:v>43132</c:v>
                </c:pt>
                <c:pt idx="215">
                  <c:v>43160</c:v>
                </c:pt>
                <c:pt idx="216">
                  <c:v>43191</c:v>
                </c:pt>
                <c:pt idx="217">
                  <c:v>43221</c:v>
                </c:pt>
                <c:pt idx="218">
                  <c:v>43252</c:v>
                </c:pt>
                <c:pt idx="219">
                  <c:v>43282</c:v>
                </c:pt>
                <c:pt idx="220">
                  <c:v>43313</c:v>
                </c:pt>
                <c:pt idx="221">
                  <c:v>43344</c:v>
                </c:pt>
                <c:pt idx="222">
                  <c:v>43374</c:v>
                </c:pt>
                <c:pt idx="223">
                  <c:v>43405</c:v>
                </c:pt>
                <c:pt idx="224">
                  <c:v>43435</c:v>
                </c:pt>
                <c:pt idx="225">
                  <c:v>43466</c:v>
                </c:pt>
                <c:pt idx="226">
                  <c:v>43497</c:v>
                </c:pt>
                <c:pt idx="227">
                  <c:v>43525</c:v>
                </c:pt>
                <c:pt idx="228">
                  <c:v>43556</c:v>
                </c:pt>
                <c:pt idx="229">
                  <c:v>43586</c:v>
                </c:pt>
                <c:pt idx="230">
                  <c:v>43617</c:v>
                </c:pt>
                <c:pt idx="231">
                  <c:v>43647</c:v>
                </c:pt>
                <c:pt idx="232">
                  <c:v>43678</c:v>
                </c:pt>
                <c:pt idx="233">
                  <c:v>43709</c:v>
                </c:pt>
                <c:pt idx="234">
                  <c:v>43739</c:v>
                </c:pt>
                <c:pt idx="235">
                  <c:v>43770</c:v>
                </c:pt>
                <c:pt idx="236">
                  <c:v>43800</c:v>
                </c:pt>
                <c:pt idx="237">
                  <c:v>43831</c:v>
                </c:pt>
                <c:pt idx="238">
                  <c:v>43862</c:v>
                </c:pt>
                <c:pt idx="239">
                  <c:v>43891</c:v>
                </c:pt>
                <c:pt idx="240">
                  <c:v>43922</c:v>
                </c:pt>
                <c:pt idx="241">
                  <c:v>43952</c:v>
                </c:pt>
                <c:pt idx="242">
                  <c:v>43983</c:v>
                </c:pt>
                <c:pt idx="243">
                  <c:v>44013</c:v>
                </c:pt>
                <c:pt idx="244">
                  <c:v>44044</c:v>
                </c:pt>
                <c:pt idx="245">
                  <c:v>44075</c:v>
                </c:pt>
                <c:pt idx="246">
                  <c:v>44105</c:v>
                </c:pt>
                <c:pt idx="247">
                  <c:v>44136</c:v>
                </c:pt>
                <c:pt idx="248">
                  <c:v>44166</c:v>
                </c:pt>
                <c:pt idx="249">
                  <c:v>44197</c:v>
                </c:pt>
                <c:pt idx="250">
                  <c:v>44228</c:v>
                </c:pt>
                <c:pt idx="251">
                  <c:v>44256</c:v>
                </c:pt>
                <c:pt idx="252">
                  <c:v>44287</c:v>
                </c:pt>
                <c:pt idx="253">
                  <c:v>44317</c:v>
                </c:pt>
                <c:pt idx="254">
                  <c:v>44348</c:v>
                </c:pt>
                <c:pt idx="255">
                  <c:v>44378</c:v>
                </c:pt>
                <c:pt idx="256">
                  <c:v>44409</c:v>
                </c:pt>
                <c:pt idx="257">
                  <c:v>44440</c:v>
                </c:pt>
                <c:pt idx="258">
                  <c:v>44470</c:v>
                </c:pt>
                <c:pt idx="259">
                  <c:v>44501</c:v>
                </c:pt>
                <c:pt idx="260">
                  <c:v>44531</c:v>
                </c:pt>
                <c:pt idx="261">
                  <c:v>44562</c:v>
                </c:pt>
                <c:pt idx="262">
                  <c:v>44593</c:v>
                </c:pt>
                <c:pt idx="263">
                  <c:v>44621</c:v>
                </c:pt>
                <c:pt idx="264">
                  <c:v>44652</c:v>
                </c:pt>
                <c:pt idx="265">
                  <c:v>44682</c:v>
                </c:pt>
                <c:pt idx="266">
                  <c:v>44713</c:v>
                </c:pt>
                <c:pt idx="267">
                  <c:v>44743</c:v>
                </c:pt>
                <c:pt idx="268">
                  <c:v>44774</c:v>
                </c:pt>
                <c:pt idx="269">
                  <c:v>44805</c:v>
                </c:pt>
                <c:pt idx="270">
                  <c:v>44835</c:v>
                </c:pt>
                <c:pt idx="271">
                  <c:v>44866</c:v>
                </c:pt>
                <c:pt idx="272">
                  <c:v>44896</c:v>
                </c:pt>
                <c:pt idx="273">
                  <c:v>44927</c:v>
                </c:pt>
                <c:pt idx="274">
                  <c:v>44958</c:v>
                </c:pt>
                <c:pt idx="275">
                  <c:v>44986</c:v>
                </c:pt>
                <c:pt idx="276">
                  <c:v>45017</c:v>
                </c:pt>
                <c:pt idx="277">
                  <c:v>45047</c:v>
                </c:pt>
                <c:pt idx="278">
                  <c:v>45078</c:v>
                </c:pt>
                <c:pt idx="279">
                  <c:v>45108</c:v>
                </c:pt>
                <c:pt idx="280">
                  <c:v>45139</c:v>
                </c:pt>
                <c:pt idx="281">
                  <c:v>45170</c:v>
                </c:pt>
                <c:pt idx="282">
                  <c:v>45200</c:v>
                </c:pt>
                <c:pt idx="283">
                  <c:v>45231</c:v>
                </c:pt>
                <c:pt idx="284">
                  <c:v>45261</c:v>
                </c:pt>
                <c:pt idx="285">
                  <c:v>45292</c:v>
                </c:pt>
                <c:pt idx="286">
                  <c:v>45323</c:v>
                </c:pt>
                <c:pt idx="287">
                  <c:v>45352</c:v>
                </c:pt>
                <c:pt idx="288">
                  <c:v>45383</c:v>
                </c:pt>
                <c:pt idx="289">
                  <c:v>45413</c:v>
                </c:pt>
              </c:numCache>
            </c:numRef>
          </c:cat>
          <c:val>
            <c:numRef>
              <c:f>[1]Curves!$E$15:$E$324</c:f>
              <c:numCache>
                <c:formatCode>General</c:formatCode>
                <c:ptCount val="310"/>
                <c:pt idx="0">
                  <c:v>2.5869999999999997</c:v>
                </c:pt>
                <c:pt idx="1">
                  <c:v>2.6</c:v>
                </c:pt>
                <c:pt idx="2">
                  <c:v>2.613</c:v>
                </c:pt>
                <c:pt idx="3">
                  <c:v>2.6280000000000001</c:v>
                </c:pt>
                <c:pt idx="4">
                  <c:v>2.6410000000000005</c:v>
                </c:pt>
                <c:pt idx="5">
                  <c:v>2.6469999999999998</c:v>
                </c:pt>
                <c:pt idx="6">
                  <c:v>2.6780000000000004</c:v>
                </c:pt>
                <c:pt idx="7">
                  <c:v>2.8180000000000001</c:v>
                </c:pt>
                <c:pt idx="8">
                  <c:v>2.9380000000000002</c:v>
                </c:pt>
                <c:pt idx="9">
                  <c:v>2.9630000000000001</c:v>
                </c:pt>
                <c:pt idx="10">
                  <c:v>2.8080000000000003</c:v>
                </c:pt>
                <c:pt idx="11">
                  <c:v>2.6780000000000004</c:v>
                </c:pt>
                <c:pt idx="12">
                  <c:v>2.5580000000000003</c:v>
                </c:pt>
                <c:pt idx="13">
                  <c:v>2.516</c:v>
                </c:pt>
                <c:pt idx="14">
                  <c:v>2.5180000000000002</c:v>
                </c:pt>
                <c:pt idx="15">
                  <c:v>2.5259999999999998</c:v>
                </c:pt>
                <c:pt idx="16">
                  <c:v>2.5330000000000004</c:v>
                </c:pt>
                <c:pt idx="17">
                  <c:v>2.5409999999999999</c:v>
                </c:pt>
                <c:pt idx="18">
                  <c:v>2.573</c:v>
                </c:pt>
                <c:pt idx="19">
                  <c:v>2.6970000000000001</c:v>
                </c:pt>
                <c:pt idx="20">
                  <c:v>2.827</c:v>
                </c:pt>
                <c:pt idx="21">
                  <c:v>2.86</c:v>
                </c:pt>
                <c:pt idx="22">
                  <c:v>2.7349999999999999</c:v>
                </c:pt>
                <c:pt idx="23">
                  <c:v>2.6180000000000003</c:v>
                </c:pt>
                <c:pt idx="24">
                  <c:v>2.524</c:v>
                </c:pt>
                <c:pt idx="25">
                  <c:v>2.5049999999999999</c:v>
                </c:pt>
                <c:pt idx="26">
                  <c:v>2.5070000000000001</c:v>
                </c:pt>
                <c:pt idx="27">
                  <c:v>2.5089999999999999</c:v>
                </c:pt>
                <c:pt idx="28">
                  <c:v>2.52</c:v>
                </c:pt>
                <c:pt idx="29">
                  <c:v>2.5270000000000001</c:v>
                </c:pt>
                <c:pt idx="30">
                  <c:v>2.5580000000000003</c:v>
                </c:pt>
                <c:pt idx="31">
                  <c:v>2.694</c:v>
                </c:pt>
                <c:pt idx="32">
                  <c:v>2.8190000000000004</c:v>
                </c:pt>
                <c:pt idx="33">
                  <c:v>2.85</c:v>
                </c:pt>
                <c:pt idx="34">
                  <c:v>2.7319999999999998</c:v>
                </c:pt>
                <c:pt idx="35">
                  <c:v>2.653</c:v>
                </c:pt>
                <c:pt idx="36">
                  <c:v>2.5590000000000002</c:v>
                </c:pt>
                <c:pt idx="37">
                  <c:v>2.54</c:v>
                </c:pt>
                <c:pt idx="38">
                  <c:v>2.5420000000000003</c:v>
                </c:pt>
                <c:pt idx="39">
                  <c:v>2.544</c:v>
                </c:pt>
                <c:pt idx="40">
                  <c:v>2.5550000000000002</c:v>
                </c:pt>
                <c:pt idx="41">
                  <c:v>2.5619999999999998</c:v>
                </c:pt>
                <c:pt idx="42">
                  <c:v>2.593</c:v>
                </c:pt>
                <c:pt idx="43">
                  <c:v>2.7289999999999996</c:v>
                </c:pt>
                <c:pt idx="44">
                  <c:v>2.8540000000000005</c:v>
                </c:pt>
                <c:pt idx="45">
                  <c:v>2.895</c:v>
                </c:pt>
                <c:pt idx="46">
                  <c:v>2.7770000000000001</c:v>
                </c:pt>
                <c:pt idx="47">
                  <c:v>2.698</c:v>
                </c:pt>
                <c:pt idx="48">
                  <c:v>2.6039999999999996</c:v>
                </c:pt>
                <c:pt idx="49">
                  <c:v>2.585</c:v>
                </c:pt>
                <c:pt idx="50">
                  <c:v>2.5869999999999997</c:v>
                </c:pt>
                <c:pt idx="51">
                  <c:v>2.589</c:v>
                </c:pt>
                <c:pt idx="52">
                  <c:v>2.6</c:v>
                </c:pt>
                <c:pt idx="53">
                  <c:v>2.6069999999999998</c:v>
                </c:pt>
                <c:pt idx="54">
                  <c:v>2.6380000000000003</c:v>
                </c:pt>
                <c:pt idx="55">
                  <c:v>2.7740000000000005</c:v>
                </c:pt>
                <c:pt idx="56">
                  <c:v>2.8990000000000005</c:v>
                </c:pt>
                <c:pt idx="57">
                  <c:v>2.95</c:v>
                </c:pt>
                <c:pt idx="58">
                  <c:v>2.8319999999999999</c:v>
                </c:pt>
                <c:pt idx="59">
                  <c:v>2.7530000000000001</c:v>
                </c:pt>
                <c:pt idx="60">
                  <c:v>2.6589999999999998</c:v>
                </c:pt>
                <c:pt idx="61">
                  <c:v>2.64</c:v>
                </c:pt>
                <c:pt idx="62">
                  <c:v>2.6419999999999999</c:v>
                </c:pt>
                <c:pt idx="63">
                  <c:v>2.6439999999999997</c:v>
                </c:pt>
                <c:pt idx="64">
                  <c:v>2.6549999999999998</c:v>
                </c:pt>
                <c:pt idx="65">
                  <c:v>2.6619999999999999</c:v>
                </c:pt>
                <c:pt idx="66">
                  <c:v>2.6930000000000001</c:v>
                </c:pt>
                <c:pt idx="67">
                  <c:v>2.8290000000000002</c:v>
                </c:pt>
                <c:pt idx="68">
                  <c:v>2.9540000000000002</c:v>
                </c:pt>
                <c:pt idx="69">
                  <c:v>3.01</c:v>
                </c:pt>
                <c:pt idx="70">
                  <c:v>2.8919999999999999</c:v>
                </c:pt>
                <c:pt idx="71">
                  <c:v>2.8130000000000002</c:v>
                </c:pt>
                <c:pt idx="72">
                  <c:v>2.7189999999999999</c:v>
                </c:pt>
                <c:pt idx="73">
                  <c:v>2.7</c:v>
                </c:pt>
                <c:pt idx="74">
                  <c:v>2.702</c:v>
                </c:pt>
                <c:pt idx="75">
                  <c:v>2.7039999999999997</c:v>
                </c:pt>
                <c:pt idx="76">
                  <c:v>2.7149999999999999</c:v>
                </c:pt>
                <c:pt idx="77">
                  <c:v>2.722</c:v>
                </c:pt>
                <c:pt idx="78">
                  <c:v>2.7530000000000001</c:v>
                </c:pt>
                <c:pt idx="79">
                  <c:v>2.8890000000000002</c:v>
                </c:pt>
                <c:pt idx="80">
                  <c:v>3.0140000000000002</c:v>
                </c:pt>
                <c:pt idx="81">
                  <c:v>3.0750000000000002</c:v>
                </c:pt>
                <c:pt idx="82">
                  <c:v>2.9569999999999999</c:v>
                </c:pt>
                <c:pt idx="83">
                  <c:v>2.8780000000000001</c:v>
                </c:pt>
                <c:pt idx="84">
                  <c:v>2.7840000000000003</c:v>
                </c:pt>
                <c:pt idx="85">
                  <c:v>2.7650000000000001</c:v>
                </c:pt>
                <c:pt idx="86">
                  <c:v>2.7669999999999999</c:v>
                </c:pt>
                <c:pt idx="87">
                  <c:v>2.7690000000000006</c:v>
                </c:pt>
                <c:pt idx="88">
                  <c:v>2.78</c:v>
                </c:pt>
                <c:pt idx="89">
                  <c:v>2.7869999999999999</c:v>
                </c:pt>
                <c:pt idx="90">
                  <c:v>2.8180000000000001</c:v>
                </c:pt>
                <c:pt idx="91">
                  <c:v>2.9540000000000002</c:v>
                </c:pt>
                <c:pt idx="92">
                  <c:v>3.0790000000000006</c:v>
                </c:pt>
                <c:pt idx="93">
                  <c:v>3.145</c:v>
                </c:pt>
                <c:pt idx="94">
                  <c:v>3.0270000000000001</c:v>
                </c:pt>
                <c:pt idx="95">
                  <c:v>2.948</c:v>
                </c:pt>
                <c:pt idx="96">
                  <c:v>2.8540000000000005</c:v>
                </c:pt>
                <c:pt idx="97">
                  <c:v>2.835</c:v>
                </c:pt>
                <c:pt idx="98">
                  <c:v>2.8369999999999997</c:v>
                </c:pt>
                <c:pt idx="99">
                  <c:v>2.8390000000000004</c:v>
                </c:pt>
                <c:pt idx="100">
                  <c:v>2.85</c:v>
                </c:pt>
                <c:pt idx="101">
                  <c:v>2.8569999999999998</c:v>
                </c:pt>
                <c:pt idx="102">
                  <c:v>2.8880000000000003</c:v>
                </c:pt>
                <c:pt idx="103">
                  <c:v>3.0240000000000005</c:v>
                </c:pt>
                <c:pt idx="104">
                  <c:v>3.1490000000000005</c:v>
                </c:pt>
                <c:pt idx="105">
                  <c:v>3.22</c:v>
                </c:pt>
                <c:pt idx="106">
                  <c:v>3.1019999999999999</c:v>
                </c:pt>
                <c:pt idx="107">
                  <c:v>3.0230000000000001</c:v>
                </c:pt>
                <c:pt idx="108">
                  <c:v>2.9290000000000003</c:v>
                </c:pt>
                <c:pt idx="109">
                  <c:v>2.91</c:v>
                </c:pt>
                <c:pt idx="110">
                  <c:v>2.9119999999999999</c:v>
                </c:pt>
                <c:pt idx="111">
                  <c:v>2.9140000000000006</c:v>
                </c:pt>
                <c:pt idx="112">
                  <c:v>2.9249999999999998</c:v>
                </c:pt>
                <c:pt idx="113">
                  <c:v>2.9319999999999999</c:v>
                </c:pt>
                <c:pt idx="114">
                  <c:v>2.9630000000000001</c:v>
                </c:pt>
                <c:pt idx="115">
                  <c:v>3.0990000000000002</c:v>
                </c:pt>
                <c:pt idx="116">
                  <c:v>3.2240000000000002</c:v>
                </c:pt>
                <c:pt idx="117">
                  <c:v>3.3</c:v>
                </c:pt>
                <c:pt idx="118">
                  <c:v>3.1819999999999999</c:v>
                </c:pt>
                <c:pt idx="119">
                  <c:v>3.1030000000000002</c:v>
                </c:pt>
                <c:pt idx="120">
                  <c:v>3.0090000000000003</c:v>
                </c:pt>
                <c:pt idx="121">
                  <c:v>2.99</c:v>
                </c:pt>
                <c:pt idx="122">
                  <c:v>2.992</c:v>
                </c:pt>
                <c:pt idx="123">
                  <c:v>2.9940000000000002</c:v>
                </c:pt>
                <c:pt idx="124">
                  <c:v>3.0049999999999999</c:v>
                </c:pt>
                <c:pt idx="125">
                  <c:v>3.012</c:v>
                </c:pt>
                <c:pt idx="126">
                  <c:v>3.0430000000000001</c:v>
                </c:pt>
                <c:pt idx="127">
                  <c:v>3.1790000000000003</c:v>
                </c:pt>
                <c:pt idx="128">
                  <c:v>3.3040000000000003</c:v>
                </c:pt>
                <c:pt idx="129">
                  <c:v>3.3849999999999998</c:v>
                </c:pt>
                <c:pt idx="130">
                  <c:v>3.2669999999999999</c:v>
                </c:pt>
                <c:pt idx="131">
                  <c:v>3.1880000000000002</c:v>
                </c:pt>
                <c:pt idx="132">
                  <c:v>3.0940000000000003</c:v>
                </c:pt>
                <c:pt idx="133">
                  <c:v>3.0750000000000002</c:v>
                </c:pt>
                <c:pt idx="134">
                  <c:v>3.077</c:v>
                </c:pt>
                <c:pt idx="135">
                  <c:v>3.0790000000000006</c:v>
                </c:pt>
                <c:pt idx="136">
                  <c:v>3.09</c:v>
                </c:pt>
                <c:pt idx="137">
                  <c:v>3.097</c:v>
                </c:pt>
                <c:pt idx="138">
                  <c:v>3.1280000000000001</c:v>
                </c:pt>
                <c:pt idx="139">
                  <c:v>3.2640000000000002</c:v>
                </c:pt>
                <c:pt idx="140">
                  <c:v>3.3890000000000002</c:v>
                </c:pt>
                <c:pt idx="141">
                  <c:v>3.4750000000000001</c:v>
                </c:pt>
                <c:pt idx="142">
                  <c:v>3.3569999999999998</c:v>
                </c:pt>
                <c:pt idx="143">
                  <c:v>3.278</c:v>
                </c:pt>
                <c:pt idx="144">
                  <c:v>3.1840000000000006</c:v>
                </c:pt>
                <c:pt idx="145">
                  <c:v>3.165</c:v>
                </c:pt>
                <c:pt idx="146">
                  <c:v>3.1669999999999998</c:v>
                </c:pt>
                <c:pt idx="147">
                  <c:v>3.1690000000000005</c:v>
                </c:pt>
                <c:pt idx="148">
                  <c:v>3.18</c:v>
                </c:pt>
                <c:pt idx="149">
                  <c:v>3.1869999999999998</c:v>
                </c:pt>
                <c:pt idx="150">
                  <c:v>3.218</c:v>
                </c:pt>
                <c:pt idx="151">
                  <c:v>3.3540000000000005</c:v>
                </c:pt>
                <c:pt idx="152">
                  <c:v>3.4790000000000005</c:v>
                </c:pt>
                <c:pt idx="153">
                  <c:v>3.57</c:v>
                </c:pt>
                <c:pt idx="154">
                  <c:v>3.452</c:v>
                </c:pt>
                <c:pt idx="155">
                  <c:v>3.3730000000000002</c:v>
                </c:pt>
                <c:pt idx="156">
                  <c:v>3.2790000000000004</c:v>
                </c:pt>
                <c:pt idx="157">
                  <c:v>3.26</c:v>
                </c:pt>
                <c:pt idx="158">
                  <c:v>3.262</c:v>
                </c:pt>
                <c:pt idx="159">
                  <c:v>3.2640000000000002</c:v>
                </c:pt>
                <c:pt idx="160">
                  <c:v>3.2749999999999999</c:v>
                </c:pt>
                <c:pt idx="161">
                  <c:v>3.282</c:v>
                </c:pt>
                <c:pt idx="162">
                  <c:v>3.3130000000000002</c:v>
                </c:pt>
                <c:pt idx="163">
                  <c:v>3.4490000000000003</c:v>
                </c:pt>
                <c:pt idx="164">
                  <c:v>3.5740000000000003</c:v>
                </c:pt>
                <c:pt idx="165">
                  <c:v>3.67</c:v>
                </c:pt>
                <c:pt idx="166">
                  <c:v>3.552</c:v>
                </c:pt>
                <c:pt idx="167">
                  <c:v>3.4730000000000003</c:v>
                </c:pt>
                <c:pt idx="168">
                  <c:v>3.3790000000000004</c:v>
                </c:pt>
                <c:pt idx="169">
                  <c:v>3.36</c:v>
                </c:pt>
                <c:pt idx="170">
                  <c:v>3.3620000000000001</c:v>
                </c:pt>
                <c:pt idx="171">
                  <c:v>3.3640000000000003</c:v>
                </c:pt>
                <c:pt idx="172">
                  <c:v>3.375</c:v>
                </c:pt>
                <c:pt idx="173">
                  <c:v>3.3820000000000001</c:v>
                </c:pt>
                <c:pt idx="174">
                  <c:v>3.4130000000000003</c:v>
                </c:pt>
                <c:pt idx="175">
                  <c:v>3.5490000000000004</c:v>
                </c:pt>
                <c:pt idx="176">
                  <c:v>3.6740000000000004</c:v>
                </c:pt>
                <c:pt idx="177">
                  <c:v>3.7749999999999999</c:v>
                </c:pt>
                <c:pt idx="178">
                  <c:v>3.657</c:v>
                </c:pt>
                <c:pt idx="179">
                  <c:v>3.5780000000000003</c:v>
                </c:pt>
                <c:pt idx="180">
                  <c:v>3.4840000000000004</c:v>
                </c:pt>
                <c:pt idx="181">
                  <c:v>3.4649999999999999</c:v>
                </c:pt>
                <c:pt idx="182">
                  <c:v>3.4670000000000001</c:v>
                </c:pt>
                <c:pt idx="183">
                  <c:v>3.4690000000000003</c:v>
                </c:pt>
                <c:pt idx="184">
                  <c:v>3.48</c:v>
                </c:pt>
                <c:pt idx="185">
                  <c:v>3.4870000000000001</c:v>
                </c:pt>
                <c:pt idx="186">
                  <c:v>3.5180000000000002</c:v>
                </c:pt>
                <c:pt idx="187">
                  <c:v>3.6540000000000004</c:v>
                </c:pt>
                <c:pt idx="188">
                  <c:v>3.7790000000000004</c:v>
                </c:pt>
                <c:pt idx="189">
                  <c:v>3.8849999999999998</c:v>
                </c:pt>
                <c:pt idx="190">
                  <c:v>3.7669999999999999</c:v>
                </c:pt>
                <c:pt idx="191">
                  <c:v>3.6880000000000002</c:v>
                </c:pt>
                <c:pt idx="192">
                  <c:v>3.5940000000000003</c:v>
                </c:pt>
                <c:pt idx="193">
                  <c:v>3.5750000000000002</c:v>
                </c:pt>
                <c:pt idx="194">
                  <c:v>3.577</c:v>
                </c:pt>
                <c:pt idx="195">
                  <c:v>3.5790000000000006</c:v>
                </c:pt>
                <c:pt idx="196">
                  <c:v>3.59</c:v>
                </c:pt>
                <c:pt idx="197">
                  <c:v>3.597</c:v>
                </c:pt>
                <c:pt idx="198">
                  <c:v>3.6280000000000001</c:v>
                </c:pt>
                <c:pt idx="199">
                  <c:v>3.7640000000000002</c:v>
                </c:pt>
                <c:pt idx="200">
                  <c:v>3.8890000000000002</c:v>
                </c:pt>
                <c:pt idx="201">
                  <c:v>4</c:v>
                </c:pt>
                <c:pt idx="202">
                  <c:v>3.8820000000000001</c:v>
                </c:pt>
                <c:pt idx="203">
                  <c:v>3.8030000000000004</c:v>
                </c:pt>
                <c:pt idx="204">
                  <c:v>3.7090000000000005</c:v>
                </c:pt>
                <c:pt idx="205">
                  <c:v>3.69</c:v>
                </c:pt>
                <c:pt idx="206">
                  <c:v>3.6920000000000002</c:v>
                </c:pt>
                <c:pt idx="207">
                  <c:v>3.6940000000000004</c:v>
                </c:pt>
                <c:pt idx="208">
                  <c:v>3.7050000000000001</c:v>
                </c:pt>
                <c:pt idx="209">
                  <c:v>3.7119999999999997</c:v>
                </c:pt>
                <c:pt idx="210">
                  <c:v>3.7430000000000003</c:v>
                </c:pt>
                <c:pt idx="211">
                  <c:v>3.8790000000000004</c:v>
                </c:pt>
                <c:pt idx="212">
                  <c:v>4.0040000000000004</c:v>
                </c:pt>
                <c:pt idx="213">
                  <c:v>4.12</c:v>
                </c:pt>
                <c:pt idx="214">
                  <c:v>4.0019999999999998</c:v>
                </c:pt>
                <c:pt idx="215">
                  <c:v>3.923</c:v>
                </c:pt>
                <c:pt idx="216">
                  <c:v>3.8290000000000006</c:v>
                </c:pt>
                <c:pt idx="217">
                  <c:v>3.81</c:v>
                </c:pt>
                <c:pt idx="218">
                  <c:v>3.8119999999999998</c:v>
                </c:pt>
                <c:pt idx="219">
                  <c:v>3.8140000000000005</c:v>
                </c:pt>
                <c:pt idx="220">
                  <c:v>3.8250000000000002</c:v>
                </c:pt>
                <c:pt idx="221">
                  <c:v>3.8319999999999999</c:v>
                </c:pt>
                <c:pt idx="222">
                  <c:v>3.863</c:v>
                </c:pt>
                <c:pt idx="223">
                  <c:v>3.9990000000000006</c:v>
                </c:pt>
                <c:pt idx="224">
                  <c:v>4.1240000000000006</c:v>
                </c:pt>
                <c:pt idx="225">
                  <c:v>4.2450000000000001</c:v>
                </c:pt>
                <c:pt idx="226">
                  <c:v>4.1269999999999998</c:v>
                </c:pt>
                <c:pt idx="227">
                  <c:v>4.048</c:v>
                </c:pt>
                <c:pt idx="228">
                  <c:v>3.9540000000000006</c:v>
                </c:pt>
                <c:pt idx="229">
                  <c:v>3.9350000000000001</c:v>
                </c:pt>
                <c:pt idx="230">
                  <c:v>3.9369999999999998</c:v>
                </c:pt>
                <c:pt idx="231">
                  <c:v>3.9390000000000005</c:v>
                </c:pt>
                <c:pt idx="232">
                  <c:v>3.95</c:v>
                </c:pt>
                <c:pt idx="233">
                  <c:v>3.9569999999999999</c:v>
                </c:pt>
                <c:pt idx="234">
                  <c:v>3.988</c:v>
                </c:pt>
                <c:pt idx="235">
                  <c:v>4.1240000000000006</c:v>
                </c:pt>
                <c:pt idx="236">
                  <c:v>4.2490000000000006</c:v>
                </c:pt>
                <c:pt idx="237">
                  <c:v>4.375</c:v>
                </c:pt>
                <c:pt idx="238">
                  <c:v>4.2569999999999997</c:v>
                </c:pt>
                <c:pt idx="239">
                  <c:v>4.1779999999999999</c:v>
                </c:pt>
                <c:pt idx="240">
                  <c:v>4.0840000000000005</c:v>
                </c:pt>
                <c:pt idx="241">
                  <c:v>4.0650000000000004</c:v>
                </c:pt>
                <c:pt idx="242">
                  <c:v>4.0670000000000002</c:v>
                </c:pt>
                <c:pt idx="243">
                  <c:v>4.0690000000000008</c:v>
                </c:pt>
                <c:pt idx="244">
                  <c:v>4.08</c:v>
                </c:pt>
                <c:pt idx="245">
                  <c:v>4.0869999999999997</c:v>
                </c:pt>
                <c:pt idx="246">
                  <c:v>4.1180000000000003</c:v>
                </c:pt>
                <c:pt idx="247">
                  <c:v>4.2540000000000004</c:v>
                </c:pt>
                <c:pt idx="248">
                  <c:v>4.3790000000000004</c:v>
                </c:pt>
                <c:pt idx="249">
                  <c:v>4.51</c:v>
                </c:pt>
                <c:pt idx="250">
                  <c:v>4.3920000000000003</c:v>
                </c:pt>
                <c:pt idx="251">
                  <c:v>4.3130000000000006</c:v>
                </c:pt>
                <c:pt idx="252">
                  <c:v>4.2190000000000003</c:v>
                </c:pt>
                <c:pt idx="253">
                  <c:v>4.2</c:v>
                </c:pt>
                <c:pt idx="254">
                  <c:v>4.202</c:v>
                </c:pt>
                <c:pt idx="255">
                  <c:v>4.2040000000000006</c:v>
                </c:pt>
                <c:pt idx="256">
                  <c:v>4.2149999999999999</c:v>
                </c:pt>
                <c:pt idx="257">
                  <c:v>4.2219999999999995</c:v>
                </c:pt>
                <c:pt idx="258">
                  <c:v>4.2530000000000001</c:v>
                </c:pt>
                <c:pt idx="259">
                  <c:v>4.3890000000000002</c:v>
                </c:pt>
                <c:pt idx="260">
                  <c:v>4.5140000000000002</c:v>
                </c:pt>
                <c:pt idx="261">
                  <c:v>4.6500000000000004</c:v>
                </c:pt>
                <c:pt idx="262">
                  <c:v>4.532</c:v>
                </c:pt>
                <c:pt idx="263">
                  <c:v>4.4530000000000003</c:v>
                </c:pt>
                <c:pt idx="264">
                  <c:v>4.3590000000000009</c:v>
                </c:pt>
                <c:pt idx="265">
                  <c:v>4.34</c:v>
                </c:pt>
                <c:pt idx="266">
                  <c:v>4.3419999999999996</c:v>
                </c:pt>
                <c:pt idx="267">
                  <c:v>4.3440000000000003</c:v>
                </c:pt>
                <c:pt idx="268">
                  <c:v>4.3550000000000004</c:v>
                </c:pt>
                <c:pt idx="269">
                  <c:v>4.3620000000000001</c:v>
                </c:pt>
                <c:pt idx="270">
                  <c:v>4.3929999999999998</c:v>
                </c:pt>
                <c:pt idx="271">
                  <c:v>4.5290000000000008</c:v>
                </c:pt>
                <c:pt idx="272">
                  <c:v>4.6540000000000008</c:v>
                </c:pt>
                <c:pt idx="273">
                  <c:v>4.7949999999999999</c:v>
                </c:pt>
                <c:pt idx="274">
                  <c:v>4.6769999999999996</c:v>
                </c:pt>
                <c:pt idx="275">
                  <c:v>4.5979999999999999</c:v>
                </c:pt>
                <c:pt idx="276">
                  <c:v>4.5040000000000004</c:v>
                </c:pt>
                <c:pt idx="277">
                  <c:v>4.4850000000000003</c:v>
                </c:pt>
                <c:pt idx="278">
                  <c:v>4.4870000000000001</c:v>
                </c:pt>
                <c:pt idx="279">
                  <c:v>4.4890000000000008</c:v>
                </c:pt>
                <c:pt idx="280">
                  <c:v>4.5</c:v>
                </c:pt>
                <c:pt idx="281">
                  <c:v>4.5069999999999997</c:v>
                </c:pt>
                <c:pt idx="282">
                  <c:v>4.5380000000000003</c:v>
                </c:pt>
                <c:pt idx="283">
                  <c:v>4.6740000000000004</c:v>
                </c:pt>
                <c:pt idx="284">
                  <c:v>4.7990000000000004</c:v>
                </c:pt>
                <c:pt idx="285">
                  <c:v>4.9450000000000003</c:v>
                </c:pt>
                <c:pt idx="286">
                  <c:v>4.827</c:v>
                </c:pt>
                <c:pt idx="287">
                  <c:v>4.7480000000000002</c:v>
                </c:pt>
                <c:pt idx="288">
                  <c:v>4.6540000000000008</c:v>
                </c:pt>
                <c:pt idx="289">
                  <c:v>4.6349999999999998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58-4AF8-967E-46F7DD57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76176"/>
        <c:axId val="1"/>
      </c:lineChart>
      <c:catAx>
        <c:axId val="2371761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9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76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 Vol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[1]Curves!$D$15:$D$60</c:f>
              <c:numCache>
                <c:formatCode>General</c:formatCode>
                <c:ptCount val="4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  <c:pt idx="23">
                  <c:v>37316</c:v>
                </c:pt>
                <c:pt idx="24">
                  <c:v>37347</c:v>
                </c:pt>
                <c:pt idx="25">
                  <c:v>37377</c:v>
                </c:pt>
                <c:pt idx="26">
                  <c:v>37408</c:v>
                </c:pt>
                <c:pt idx="27">
                  <c:v>37438</c:v>
                </c:pt>
                <c:pt idx="28">
                  <c:v>37469</c:v>
                </c:pt>
                <c:pt idx="29">
                  <c:v>37500</c:v>
                </c:pt>
                <c:pt idx="30">
                  <c:v>37530</c:v>
                </c:pt>
                <c:pt idx="31">
                  <c:v>37561</c:v>
                </c:pt>
                <c:pt idx="32">
                  <c:v>37591</c:v>
                </c:pt>
                <c:pt idx="33">
                  <c:v>37622</c:v>
                </c:pt>
                <c:pt idx="34">
                  <c:v>37653</c:v>
                </c:pt>
                <c:pt idx="35">
                  <c:v>37681</c:v>
                </c:pt>
                <c:pt idx="36">
                  <c:v>37712</c:v>
                </c:pt>
                <c:pt idx="37">
                  <c:v>37742</c:v>
                </c:pt>
                <c:pt idx="38">
                  <c:v>37773</c:v>
                </c:pt>
                <c:pt idx="39">
                  <c:v>37803</c:v>
                </c:pt>
                <c:pt idx="40">
                  <c:v>37834</c:v>
                </c:pt>
                <c:pt idx="41">
                  <c:v>37865</c:v>
                </c:pt>
                <c:pt idx="42">
                  <c:v>37895</c:v>
                </c:pt>
                <c:pt idx="43">
                  <c:v>37926</c:v>
                </c:pt>
                <c:pt idx="44">
                  <c:v>37956</c:v>
                </c:pt>
                <c:pt idx="45">
                  <c:v>37987</c:v>
                </c:pt>
              </c:numCache>
            </c:numRef>
          </c:cat>
          <c:val>
            <c:numRef>
              <c:f>[1]Curves!$G$15:$G$60</c:f>
              <c:numCache>
                <c:formatCode>General</c:formatCode>
                <c:ptCount val="46"/>
                <c:pt idx="0">
                  <c:v>0.41499999999999998</c:v>
                </c:pt>
                <c:pt idx="1">
                  <c:v>0.37</c:v>
                </c:pt>
                <c:pt idx="2">
                  <c:v>0.35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0.34749999999999998</c:v>
                </c:pt>
                <c:pt idx="6">
                  <c:v>0.35</c:v>
                </c:pt>
                <c:pt idx="7">
                  <c:v>0.35</c:v>
                </c:pt>
                <c:pt idx="8">
                  <c:v>0.35249999999999998</c:v>
                </c:pt>
                <c:pt idx="9">
                  <c:v>0.35749999999999998</c:v>
                </c:pt>
                <c:pt idx="10">
                  <c:v>0.34250000000000003</c:v>
                </c:pt>
                <c:pt idx="11">
                  <c:v>0.30249999999999999</c:v>
                </c:pt>
                <c:pt idx="12">
                  <c:v>0.25750000000000001</c:v>
                </c:pt>
                <c:pt idx="13">
                  <c:v>0.23499999999999999</c:v>
                </c:pt>
                <c:pt idx="14">
                  <c:v>0.23</c:v>
                </c:pt>
                <c:pt idx="15">
                  <c:v>0.22750000000000001</c:v>
                </c:pt>
                <c:pt idx="16">
                  <c:v>0.22750000000000001</c:v>
                </c:pt>
                <c:pt idx="17">
                  <c:v>0.22750000000000001</c:v>
                </c:pt>
                <c:pt idx="18">
                  <c:v>0.23</c:v>
                </c:pt>
                <c:pt idx="19">
                  <c:v>0.23</c:v>
                </c:pt>
                <c:pt idx="20">
                  <c:v>0.23250000000000001</c:v>
                </c:pt>
                <c:pt idx="21">
                  <c:v>0.22</c:v>
                </c:pt>
                <c:pt idx="22">
                  <c:v>0.2175</c:v>
                </c:pt>
                <c:pt idx="23">
                  <c:v>0.20749999999999999</c:v>
                </c:pt>
                <c:pt idx="24">
                  <c:v>0.1875</c:v>
                </c:pt>
                <c:pt idx="25">
                  <c:v>0.185</c:v>
                </c:pt>
                <c:pt idx="26">
                  <c:v>0.18400000000000002</c:v>
                </c:pt>
                <c:pt idx="27">
                  <c:v>0.18300000000000002</c:v>
                </c:pt>
                <c:pt idx="28">
                  <c:v>0.182</c:v>
                </c:pt>
                <c:pt idx="29">
                  <c:v>0.18100000000000002</c:v>
                </c:pt>
                <c:pt idx="30">
                  <c:v>0.18100000000000002</c:v>
                </c:pt>
                <c:pt idx="31">
                  <c:v>0.182</c:v>
                </c:pt>
                <c:pt idx="32">
                  <c:v>0.18300000000000002</c:v>
                </c:pt>
                <c:pt idx="33">
                  <c:v>0.188</c:v>
                </c:pt>
                <c:pt idx="34">
                  <c:v>0.18650000000000003</c:v>
                </c:pt>
                <c:pt idx="35">
                  <c:v>0.17650000000000002</c:v>
                </c:pt>
                <c:pt idx="36">
                  <c:v>0.17400000000000002</c:v>
                </c:pt>
                <c:pt idx="37">
                  <c:v>0.17150000000000001</c:v>
                </c:pt>
                <c:pt idx="38">
                  <c:v>0.17150000000000001</c:v>
                </c:pt>
                <c:pt idx="39">
                  <c:v>0.17150000000000001</c:v>
                </c:pt>
                <c:pt idx="40">
                  <c:v>0.17150000000000001</c:v>
                </c:pt>
                <c:pt idx="41">
                  <c:v>0.17100000000000001</c:v>
                </c:pt>
                <c:pt idx="42">
                  <c:v>0.17100000000000001</c:v>
                </c:pt>
                <c:pt idx="43">
                  <c:v>0.17100000000000001</c:v>
                </c:pt>
                <c:pt idx="44">
                  <c:v>0.17150000000000001</c:v>
                </c:pt>
                <c:pt idx="45">
                  <c:v>0.17400000000000002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F1-44C9-956A-B1CA789A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41808"/>
        <c:axId val="1"/>
      </c:lineChart>
      <c:catAx>
        <c:axId val="240441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41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Interest Curve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[1]Curves!$D$15:$D$58</c:f>
              <c:numCache>
                <c:formatCode>General</c:formatCode>
                <c:ptCount val="4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  <c:pt idx="23">
                  <c:v>37316</c:v>
                </c:pt>
                <c:pt idx="24">
                  <c:v>37347</c:v>
                </c:pt>
                <c:pt idx="25">
                  <c:v>37377</c:v>
                </c:pt>
                <c:pt idx="26">
                  <c:v>37408</c:v>
                </c:pt>
                <c:pt idx="27">
                  <c:v>37438</c:v>
                </c:pt>
                <c:pt idx="28">
                  <c:v>37469</c:v>
                </c:pt>
                <c:pt idx="29">
                  <c:v>37500</c:v>
                </c:pt>
                <c:pt idx="30">
                  <c:v>37530</c:v>
                </c:pt>
                <c:pt idx="31">
                  <c:v>37561</c:v>
                </c:pt>
                <c:pt idx="32">
                  <c:v>37591</c:v>
                </c:pt>
                <c:pt idx="33">
                  <c:v>37622</c:v>
                </c:pt>
                <c:pt idx="34">
                  <c:v>37653</c:v>
                </c:pt>
                <c:pt idx="35">
                  <c:v>37681</c:v>
                </c:pt>
                <c:pt idx="36">
                  <c:v>37712</c:v>
                </c:pt>
                <c:pt idx="37">
                  <c:v>37742</c:v>
                </c:pt>
                <c:pt idx="38">
                  <c:v>37773</c:v>
                </c:pt>
                <c:pt idx="39">
                  <c:v>37803</c:v>
                </c:pt>
                <c:pt idx="40">
                  <c:v>37834</c:v>
                </c:pt>
                <c:pt idx="41">
                  <c:v>37865</c:v>
                </c:pt>
                <c:pt idx="42">
                  <c:v>37895</c:v>
                </c:pt>
                <c:pt idx="43">
                  <c:v>37926</c:v>
                </c:pt>
              </c:numCache>
            </c:numRef>
          </c:cat>
          <c:val>
            <c:numRef>
              <c:f>[1]Curves!$I$15:$I$58</c:f>
              <c:numCache>
                <c:formatCode>General</c:formatCode>
                <c:ptCount val="44"/>
                <c:pt idx="0">
                  <c:v>6.0772222832784023E-2</c:v>
                </c:pt>
                <c:pt idx="1">
                  <c:v>6.1724331721387006E-2</c:v>
                </c:pt>
                <c:pt idx="2">
                  <c:v>6.2571248353011019E-2</c:v>
                </c:pt>
                <c:pt idx="3">
                  <c:v>6.3410430073194024E-2</c:v>
                </c:pt>
                <c:pt idx="4">
                  <c:v>6.4095267673513007E-2</c:v>
                </c:pt>
                <c:pt idx="5">
                  <c:v>6.4780105429355E-2</c:v>
                </c:pt>
                <c:pt idx="6">
                  <c:v>6.5410564496740001E-2</c:v>
                </c:pt>
                <c:pt idx="7">
                  <c:v>6.6002085730732005E-2</c:v>
                </c:pt>
                <c:pt idx="8">
                  <c:v>6.6574525744967014E-2</c:v>
                </c:pt>
                <c:pt idx="9">
                  <c:v>6.713872807962501E-2</c:v>
                </c:pt>
                <c:pt idx="10">
                  <c:v>6.7659675227056015E-2</c:v>
                </c:pt>
                <c:pt idx="11">
                  <c:v>6.8130208211631016E-2</c:v>
                </c:pt>
                <c:pt idx="12">
                  <c:v>6.8605277662908012E-2</c:v>
                </c:pt>
                <c:pt idx="13">
                  <c:v>6.8983133405321015E-2</c:v>
                </c:pt>
                <c:pt idx="14">
                  <c:v>6.9373584388768006E-2</c:v>
                </c:pt>
                <c:pt idx="15">
                  <c:v>6.9730126558228009E-2</c:v>
                </c:pt>
                <c:pt idx="16">
                  <c:v>7.0058227331665029E-2</c:v>
                </c:pt>
                <c:pt idx="17">
                  <c:v>7.0386328140696022E-2</c:v>
                </c:pt>
                <c:pt idx="18">
                  <c:v>7.0681162371072997E-2</c:v>
                </c:pt>
                <c:pt idx="19">
                  <c:v>7.0948529243082994E-2</c:v>
                </c:pt>
                <c:pt idx="20">
                  <c:v>7.1207271399781016E-2</c:v>
                </c:pt>
                <c:pt idx="21">
                  <c:v>7.1462693378927009E-2</c:v>
                </c:pt>
                <c:pt idx="22">
                  <c:v>7.1701576231521028E-2</c:v>
                </c:pt>
                <c:pt idx="23">
                  <c:v>7.191734140490702E-2</c:v>
                </c:pt>
                <c:pt idx="24">
                  <c:v>7.2128466038936009E-2</c:v>
                </c:pt>
                <c:pt idx="25">
                  <c:v>7.2291865320567986E-2</c:v>
                </c:pt>
                <c:pt idx="26">
                  <c:v>7.2460711254186017E-2</c:v>
                </c:pt>
                <c:pt idx="27">
                  <c:v>7.2611433146411011E-2</c:v>
                </c:pt>
                <c:pt idx="28">
                  <c:v>7.2746270616682984E-2</c:v>
                </c:pt>
                <c:pt idx="29">
                  <c:v>7.2881108092959015E-2</c:v>
                </c:pt>
                <c:pt idx="30">
                  <c:v>7.3001489658600011E-2</c:v>
                </c:pt>
                <c:pt idx="31">
                  <c:v>7.311135897538E-2</c:v>
                </c:pt>
                <c:pt idx="32">
                  <c:v>7.3217684124446014E-2</c:v>
                </c:pt>
                <c:pt idx="33">
                  <c:v>7.332537830397802E-2</c:v>
                </c:pt>
                <c:pt idx="34">
                  <c:v>7.3430431239637009E-2</c:v>
                </c:pt>
                <c:pt idx="35">
                  <c:v>7.3525317765299011E-2</c:v>
                </c:pt>
                <c:pt idx="36">
                  <c:v>7.3616786225931E-2</c:v>
                </c:pt>
                <c:pt idx="37">
                  <c:v>7.3687550993590006E-2</c:v>
                </c:pt>
                <c:pt idx="38">
                  <c:v>7.3760674588574007E-2</c:v>
                </c:pt>
                <c:pt idx="39">
                  <c:v>7.3826509438510018E-2</c:v>
                </c:pt>
                <c:pt idx="40">
                  <c:v>7.3887445481352024E-2</c:v>
                </c:pt>
                <c:pt idx="41">
                  <c:v>7.3948381525420007E-2</c:v>
                </c:pt>
                <c:pt idx="42">
                  <c:v>7.4003776560328027E-2</c:v>
                </c:pt>
                <c:pt idx="43">
                  <c:v>7.4056523534732022E-2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49-443C-8E86-B487036B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38096"/>
        <c:axId val="1"/>
      </c:lineChart>
      <c:catAx>
        <c:axId val="240438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38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371475</xdr:colOff>
          <xdr:row>0</xdr:row>
          <xdr:rowOff>0</xdr:rowOff>
        </xdr:from>
        <xdr:to>
          <xdr:col>4</xdr:col>
          <xdr:colOff>0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8CAE9F5-B6B2-84A9-3C53-92AE996D8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0</xdr:colOff>
      <xdr:row>0</xdr:row>
      <xdr:rowOff>0</xdr:rowOff>
    </xdr:from>
    <xdr:to>
      <xdr:col>5</xdr:col>
      <xdr:colOff>0</xdr:colOff>
      <xdr:row>1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BCC1E5B-50DC-CF47-7AB2-7DF1AE2D9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EC60858-F570-E58A-5D65-AB069E1AA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12</xdr:row>
      <xdr:rowOff>104775</xdr:rowOff>
    </xdr:from>
    <xdr:to>
      <xdr:col>5</xdr:col>
      <xdr:colOff>0</xdr:colOff>
      <xdr:row>26</xdr:row>
      <xdr:rowOff>85725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4CE25D7-E68D-BB54-8C5D-BC12443D5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600075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7266CBB-C4B3-198C-ED57-432D9CD6B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and Update Rho/Drift File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7/Bamsprd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7/Storcur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  <sheetName val="Bammel PV"/>
      <sheetName val="Position"/>
      <sheetName val="P&amp;L Vari."/>
      <sheetName val="Crv Vari."/>
      <sheetName val="Interest Rate Info"/>
      <sheetName val="Module1"/>
      <sheetName val="Module2"/>
      <sheetName val="Module3"/>
    </sheetNames>
    <definedNames>
      <definedName name="[Module1].FetchCurves"/>
      <definedName name="PrintMacro"/>
    </definedNames>
    <sheetDataSet>
      <sheetData sheetId="0">
        <row r="2">
          <cell r="H2">
            <v>36409</v>
          </cell>
        </row>
        <row r="3">
          <cell r="H3">
            <v>36311</v>
          </cell>
        </row>
        <row r="4">
          <cell r="H4">
            <v>36346</v>
          </cell>
        </row>
        <row r="5">
          <cell r="H5">
            <v>36489</v>
          </cell>
        </row>
        <row r="7"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</row>
        <row r="8">
          <cell r="B8">
            <v>36571</v>
          </cell>
          <cell r="D8" t="str">
            <v>Effective Date</v>
          </cell>
          <cell r="E8">
            <v>36572</v>
          </cell>
          <cell r="F8">
            <v>36572</v>
          </cell>
          <cell r="G8">
            <v>36572</v>
          </cell>
          <cell r="H8">
            <v>36572</v>
          </cell>
          <cell r="I8">
            <v>36572</v>
          </cell>
          <cell r="J8">
            <v>36571</v>
          </cell>
          <cell r="K8">
            <v>36571</v>
          </cell>
          <cell r="L8">
            <v>36571</v>
          </cell>
          <cell r="M8">
            <v>36571</v>
          </cell>
          <cell r="N8">
            <v>36571</v>
          </cell>
        </row>
        <row r="9">
          <cell r="B9">
            <v>36572</v>
          </cell>
          <cell r="D9" t="str">
            <v>Prompt Month</v>
          </cell>
          <cell r="E9">
            <v>36572</v>
          </cell>
          <cell r="F9">
            <v>36572</v>
          </cell>
          <cell r="G9">
            <v>36572</v>
          </cell>
          <cell r="H9">
            <v>36572</v>
          </cell>
          <cell r="I9">
            <v>36572</v>
          </cell>
          <cell r="J9">
            <v>36572</v>
          </cell>
          <cell r="K9">
            <v>36572</v>
          </cell>
          <cell r="L9">
            <v>36572</v>
          </cell>
          <cell r="M9">
            <v>36572</v>
          </cell>
          <cell r="N9">
            <v>36572</v>
          </cell>
        </row>
        <row r="10">
          <cell r="A10">
            <v>10</v>
          </cell>
          <cell r="B10" t="str">
            <v>INTNS</v>
          </cell>
          <cell r="D10" t="str">
            <v>Curve Code</v>
          </cell>
          <cell r="E10" t="str">
            <v>NG</v>
          </cell>
          <cell r="F10" t="str">
            <v>IF-HPL/SHPCHAN</v>
          </cell>
          <cell r="G10" t="str">
            <v>NG</v>
          </cell>
          <cell r="H10" t="str">
            <v>IF-HPL/SHPCHAN</v>
          </cell>
          <cell r="I10" t="str">
            <v>INTNS</v>
          </cell>
          <cell r="J10" t="str">
            <v>NG</v>
          </cell>
          <cell r="K10" t="str">
            <v>IF-HPL/SHPCHAN</v>
          </cell>
          <cell r="L10" t="str">
            <v>NG</v>
          </cell>
          <cell r="M10" t="str">
            <v>IF-HPL/SHPCHAN</v>
          </cell>
          <cell r="N10" t="str">
            <v>INTNS</v>
          </cell>
        </row>
        <row r="11">
          <cell r="B11" t="str">
            <v>AA</v>
          </cell>
          <cell r="D11" t="str">
            <v>Curve Type</v>
          </cell>
          <cell r="E11" t="str">
            <v>PR</v>
          </cell>
          <cell r="F11" t="str">
            <v>PR</v>
          </cell>
          <cell r="G11" t="str">
            <v>VO</v>
          </cell>
          <cell r="H11" t="str">
            <v>VO</v>
          </cell>
          <cell r="I11" t="str">
            <v>AA</v>
          </cell>
          <cell r="J11" t="str">
            <v>PR</v>
          </cell>
          <cell r="K11" t="str">
            <v>PR</v>
          </cell>
          <cell r="L11" t="str">
            <v>VO</v>
          </cell>
          <cell r="M11" t="str">
            <v>VO</v>
          </cell>
          <cell r="N11" t="str">
            <v>AA</v>
          </cell>
        </row>
        <row r="12">
          <cell r="B12" t="str">
            <v>R</v>
          </cell>
          <cell r="D12" t="str">
            <v>Book Code 1</v>
          </cell>
          <cell r="E12" t="str">
            <v>P</v>
          </cell>
          <cell r="F12" t="str">
            <v>I</v>
          </cell>
          <cell r="G12" t="str">
            <v>P</v>
          </cell>
          <cell r="H12" t="str">
            <v>P</v>
          </cell>
          <cell r="I12" t="str">
            <v>R</v>
          </cell>
          <cell r="J12" t="str">
            <v>P</v>
          </cell>
          <cell r="K12" t="str">
            <v>I</v>
          </cell>
          <cell r="L12" t="str">
            <v>P</v>
          </cell>
          <cell r="M12" t="str">
            <v>P</v>
          </cell>
          <cell r="N12" t="str">
            <v>R</v>
          </cell>
        </row>
        <row r="13">
          <cell r="B13" t="str">
            <v>N14</v>
          </cell>
          <cell r="D13" t="str">
            <v>Cell Location</v>
          </cell>
          <cell r="E13" t="str">
            <v>E14</v>
          </cell>
          <cell r="F13" t="str">
            <v>F14</v>
          </cell>
          <cell r="G13" t="str">
            <v>G14</v>
          </cell>
          <cell r="H13" t="str">
            <v>H14</v>
          </cell>
          <cell r="I13" t="str">
            <v>I14</v>
          </cell>
          <cell r="J13" t="str">
            <v>J14</v>
          </cell>
          <cell r="K13" t="str">
            <v>K14</v>
          </cell>
          <cell r="L13" t="str">
            <v>L14</v>
          </cell>
          <cell r="M13" t="str">
            <v>M14</v>
          </cell>
          <cell r="N13" t="str">
            <v>N14</v>
          </cell>
        </row>
        <row r="14">
          <cell r="D14">
            <v>36586</v>
          </cell>
          <cell r="E14">
            <v>2.5639999999999996</v>
          </cell>
          <cell r="F14">
            <v>-0.01</v>
          </cell>
          <cell r="G14">
            <v>0.46</v>
          </cell>
          <cell r="H14">
            <v>0.46</v>
          </cell>
          <cell r="I14">
            <v>5.9868848062357004E-2</v>
          </cell>
          <cell r="J14">
            <v>2.6180000000000003</v>
          </cell>
          <cell r="K14">
            <v>-0.01</v>
          </cell>
          <cell r="L14">
            <v>0.47</v>
          </cell>
          <cell r="M14">
            <v>0.47</v>
          </cell>
          <cell r="N14">
            <v>6.0010462027070006E-2</v>
          </cell>
          <cell r="O14">
            <v>0.99757470096528411</v>
          </cell>
          <cell r="P14">
            <v>0.99773620441169453</v>
          </cell>
          <cell r="Q14">
            <v>-5.4000000000000714E-2</v>
          </cell>
          <cell r="R14">
            <v>0</v>
          </cell>
          <cell r="S14">
            <v>-9.9999999999999534E-3</v>
          </cell>
        </row>
        <row r="15">
          <cell r="D15">
            <v>36617</v>
          </cell>
          <cell r="E15">
            <v>2.5869999999999997</v>
          </cell>
          <cell r="F15">
            <v>-5.0000000000000001E-3</v>
          </cell>
          <cell r="G15">
            <v>0.41499999999999998</v>
          </cell>
          <cell r="H15">
            <v>0.41499999999999998</v>
          </cell>
          <cell r="I15">
            <v>6.0772222832784023E-2</v>
          </cell>
          <cell r="J15">
            <v>2.6280000000000001</v>
          </cell>
          <cell r="K15">
            <v>-5.0000000000000001E-3</v>
          </cell>
          <cell r="L15">
            <v>0.42</v>
          </cell>
          <cell r="M15">
            <v>0.42</v>
          </cell>
          <cell r="N15">
            <v>6.0844470487962009E-2</v>
          </cell>
          <cell r="O15">
            <v>0.99247984590894511</v>
          </cell>
          <cell r="P15">
            <v>0.99264272463324632</v>
          </cell>
          <cell r="Q15">
            <v>-4.1000000000000369E-2</v>
          </cell>
          <cell r="R15">
            <v>0</v>
          </cell>
          <cell r="S15">
            <v>-5.0000000000000044E-3</v>
          </cell>
        </row>
        <row r="16">
          <cell r="D16">
            <v>36647</v>
          </cell>
          <cell r="E16">
            <v>2.6</v>
          </cell>
          <cell r="F16">
            <v>-5.0000000000000001E-3</v>
          </cell>
          <cell r="G16">
            <v>0.37</v>
          </cell>
          <cell r="H16">
            <v>0.37</v>
          </cell>
          <cell r="I16">
            <v>6.1724331721387006E-2</v>
          </cell>
          <cell r="J16">
            <v>2.63</v>
          </cell>
          <cell r="K16">
            <v>-5.0000000000000001E-3</v>
          </cell>
          <cell r="L16">
            <v>0.3725</v>
          </cell>
          <cell r="M16">
            <v>0.37300000000000005</v>
          </cell>
          <cell r="N16">
            <v>6.1753459125360011E-2</v>
          </cell>
          <cell r="O16">
            <v>0.98742466856925959</v>
          </cell>
          <cell r="P16">
            <v>0.98758910236979514</v>
          </cell>
          <cell r="Q16">
            <v>-2.9999999999999805E-2</v>
          </cell>
          <cell r="R16">
            <v>0</v>
          </cell>
          <cell r="S16">
            <v>-2.5000000000000022E-3</v>
          </cell>
        </row>
        <row r="17">
          <cell r="D17">
            <v>36678</v>
          </cell>
          <cell r="E17">
            <v>2.613</v>
          </cell>
          <cell r="F17">
            <v>-5.0000000000000001E-3</v>
          </cell>
          <cell r="G17">
            <v>0.35</v>
          </cell>
          <cell r="H17">
            <v>0.35</v>
          </cell>
          <cell r="I17">
            <v>6.2571248353011019E-2</v>
          </cell>
          <cell r="J17">
            <v>2.6430000000000002</v>
          </cell>
          <cell r="K17">
            <v>-5.0000000000000001E-3</v>
          </cell>
          <cell r="L17">
            <v>0.35</v>
          </cell>
          <cell r="M17">
            <v>0.35</v>
          </cell>
          <cell r="N17">
            <v>6.2575491203114023E-2</v>
          </cell>
          <cell r="O17">
            <v>0.98211137405798687</v>
          </cell>
          <cell r="P17">
            <v>0.98227706711557849</v>
          </cell>
          <cell r="Q17">
            <v>-3.0000000000000249E-2</v>
          </cell>
          <cell r="R17">
            <v>0</v>
          </cell>
          <cell r="S17">
            <v>0</v>
          </cell>
        </row>
        <row r="18">
          <cell r="D18">
            <v>36708</v>
          </cell>
          <cell r="E18">
            <v>2.6280000000000001</v>
          </cell>
          <cell r="F18">
            <v>-5.0000000000000001E-3</v>
          </cell>
          <cell r="G18">
            <v>0.34499999999999997</v>
          </cell>
          <cell r="H18">
            <v>0.34499999999999997</v>
          </cell>
          <cell r="I18">
            <v>6.3410430073194024E-2</v>
          </cell>
          <cell r="J18">
            <v>2.6560000000000001</v>
          </cell>
          <cell r="K18">
            <v>-5.0000000000000001E-3</v>
          </cell>
          <cell r="L18">
            <v>0.34499999999999997</v>
          </cell>
          <cell r="M18">
            <v>0.34499999999999997</v>
          </cell>
          <cell r="N18">
            <v>6.3379420020221997E-2</v>
          </cell>
          <cell r="O18">
            <v>0.97686794152394973</v>
          </cell>
          <cell r="P18">
            <v>0.97703483479522024</v>
          </cell>
          <cell r="Q18">
            <v>-2.8000000000000025E-2</v>
          </cell>
          <cell r="R18">
            <v>0</v>
          </cell>
          <cell r="S18">
            <v>0</v>
          </cell>
        </row>
        <row r="19">
          <cell r="D19">
            <v>36739</v>
          </cell>
          <cell r="E19">
            <v>2.6410000000000005</v>
          </cell>
          <cell r="F19">
            <v>-5.0000000000000001E-3</v>
          </cell>
          <cell r="G19">
            <v>0.34499999999999997</v>
          </cell>
          <cell r="H19">
            <v>0.34499999999999997</v>
          </cell>
          <cell r="I19">
            <v>6.4095267673513007E-2</v>
          </cell>
          <cell r="J19">
            <v>2.669</v>
          </cell>
          <cell r="K19">
            <v>-5.0000000000000001E-3</v>
          </cell>
          <cell r="L19">
            <v>0.34250000000000003</v>
          </cell>
          <cell r="M19">
            <v>0.34300000000000003</v>
          </cell>
          <cell r="N19">
            <v>6.4042592634864018E-2</v>
          </cell>
          <cell r="O19">
            <v>0.97142115667836304</v>
          </cell>
          <cell r="P19">
            <v>0.97158882901225929</v>
          </cell>
          <cell r="Q19">
            <v>-2.7999999999999581E-2</v>
          </cell>
          <cell r="R19">
            <v>0</v>
          </cell>
          <cell r="S19">
            <v>2.4999999999999467E-3</v>
          </cell>
        </row>
        <row r="20">
          <cell r="D20">
            <v>36770</v>
          </cell>
          <cell r="E20">
            <v>2.6469999999999998</v>
          </cell>
          <cell r="F20">
            <v>-5.0000000000000001E-3</v>
          </cell>
          <cell r="G20">
            <v>0.34749999999999998</v>
          </cell>
          <cell r="H20">
            <v>0.34800000000000003</v>
          </cell>
          <cell r="I20">
            <v>6.4780105429355E-2</v>
          </cell>
          <cell r="J20">
            <v>2.6739999999999999</v>
          </cell>
          <cell r="K20">
            <v>-5.0000000000000001E-3</v>
          </cell>
          <cell r="L20">
            <v>0.34499999999999997</v>
          </cell>
          <cell r="M20">
            <v>0.34499999999999997</v>
          </cell>
          <cell r="N20">
            <v>6.4705765395348003E-2</v>
          </cell>
          <cell r="O20">
            <v>0.96589946880914723</v>
          </cell>
          <cell r="P20">
            <v>0.96606788743069871</v>
          </cell>
          <cell r="Q20">
            <v>-2.7000000000000135E-2</v>
          </cell>
          <cell r="R20">
            <v>0</v>
          </cell>
          <cell r="S20">
            <v>2.5000000000000022E-3</v>
          </cell>
        </row>
        <row r="21">
          <cell r="D21">
            <v>36800</v>
          </cell>
          <cell r="E21">
            <v>2.6780000000000004</v>
          </cell>
          <cell r="F21">
            <v>-5.0000000000000001E-3</v>
          </cell>
          <cell r="G21">
            <v>0.35</v>
          </cell>
          <cell r="H21">
            <v>0.35</v>
          </cell>
          <cell r="I21">
            <v>6.5410564496740001E-2</v>
          </cell>
          <cell r="J21">
            <v>2.7050000000000001</v>
          </cell>
          <cell r="K21">
            <v>-5.0000000000000001E-3</v>
          </cell>
          <cell r="L21">
            <v>0.34749999999999998</v>
          </cell>
          <cell r="M21">
            <v>0.34800000000000003</v>
          </cell>
          <cell r="N21">
            <v>6.5317981300627007E-2</v>
          </cell>
          <cell r="O21">
            <v>0.96050340137396961</v>
          </cell>
          <cell r="P21">
            <v>0.96067243865371788</v>
          </cell>
          <cell r="Q21">
            <v>-2.6999999999999691E-2</v>
          </cell>
          <cell r="R21">
            <v>0</v>
          </cell>
          <cell r="S21">
            <v>2.5000000000000022E-3</v>
          </cell>
        </row>
        <row r="22">
          <cell r="D22">
            <v>36831</v>
          </cell>
          <cell r="E22">
            <v>2.8180000000000001</v>
          </cell>
          <cell r="F22">
            <v>-5.0000000000000001E-3</v>
          </cell>
          <cell r="G22">
            <v>0.35</v>
          </cell>
          <cell r="H22">
            <v>0.35</v>
          </cell>
          <cell r="I22">
            <v>6.6002085730732005E-2</v>
          </cell>
          <cell r="J22">
            <v>2.843</v>
          </cell>
          <cell r="K22">
            <v>-5.0000000000000001E-3</v>
          </cell>
          <cell r="L22">
            <v>0.34749999999999998</v>
          </cell>
          <cell r="M22">
            <v>0.34800000000000003</v>
          </cell>
          <cell r="N22">
            <v>6.5895707412453014E-2</v>
          </cell>
          <cell r="O22">
            <v>0.95489766859060465</v>
          </cell>
          <cell r="P22">
            <v>0.95506718200196472</v>
          </cell>
          <cell r="Q22">
            <v>-2.4999999999999911E-2</v>
          </cell>
          <cell r="R22">
            <v>0</v>
          </cell>
          <cell r="S22">
            <v>2.5000000000000022E-3</v>
          </cell>
        </row>
        <row r="23">
          <cell r="D23">
            <v>36861</v>
          </cell>
          <cell r="E23">
            <v>2.9380000000000002</v>
          </cell>
          <cell r="F23">
            <v>-5.0000000000000001E-3</v>
          </cell>
          <cell r="G23">
            <v>0.35249999999999998</v>
          </cell>
          <cell r="H23">
            <v>0.35300000000000004</v>
          </cell>
          <cell r="I23">
            <v>6.6574525744967014E-2</v>
          </cell>
          <cell r="J23">
            <v>2.9649999999999999</v>
          </cell>
          <cell r="K23">
            <v>-5.0000000000000001E-3</v>
          </cell>
          <cell r="L23">
            <v>0.35</v>
          </cell>
          <cell r="M23">
            <v>0.35</v>
          </cell>
          <cell r="N23">
            <v>6.6454797303379998E-2</v>
          </cell>
          <cell r="O23">
            <v>0.94941819222818058</v>
          </cell>
          <cell r="P23">
            <v>0.94958813990721946</v>
          </cell>
          <cell r="Q23">
            <v>-2.6999999999999691E-2</v>
          </cell>
          <cell r="R23">
            <v>0</v>
          </cell>
          <cell r="S23">
            <v>2.5000000000000022E-3</v>
          </cell>
        </row>
        <row r="24">
          <cell r="D24">
            <v>36892</v>
          </cell>
          <cell r="E24">
            <v>2.9630000000000001</v>
          </cell>
          <cell r="F24">
            <v>-5.0000000000000001E-3</v>
          </cell>
          <cell r="G24">
            <v>0.35749999999999998</v>
          </cell>
          <cell r="H24">
            <v>0.35800000000000004</v>
          </cell>
          <cell r="I24">
            <v>6.713872807962501E-2</v>
          </cell>
          <cell r="J24">
            <v>2.9890000000000003</v>
          </cell>
          <cell r="K24">
            <v>-5.0000000000000001E-3</v>
          </cell>
          <cell r="L24">
            <v>0.35249999999999998</v>
          </cell>
          <cell r="M24">
            <v>0.35300000000000004</v>
          </cell>
          <cell r="N24">
            <v>6.7006134417792004E-2</v>
          </cell>
          <cell r="O24">
            <v>0.94372226025752415</v>
          </cell>
          <cell r="P24">
            <v>0.94389256713518632</v>
          </cell>
          <cell r="Q24">
            <v>-2.6000000000000245E-2</v>
          </cell>
          <cell r="R24">
            <v>0</v>
          </cell>
          <cell r="S24">
            <v>5.0000000000000044E-3</v>
          </cell>
        </row>
        <row r="25">
          <cell r="D25">
            <v>36923</v>
          </cell>
          <cell r="E25">
            <v>2.8080000000000003</v>
          </cell>
          <cell r="F25">
            <v>-5.0000000000000001E-3</v>
          </cell>
          <cell r="G25">
            <v>0.34250000000000003</v>
          </cell>
          <cell r="H25">
            <v>0.34300000000000003</v>
          </cell>
          <cell r="I25">
            <v>6.7659675227056015E-2</v>
          </cell>
          <cell r="J25">
            <v>2.827</v>
          </cell>
          <cell r="K25">
            <v>-5.0000000000000001E-3</v>
          </cell>
          <cell r="L25">
            <v>0.33750000000000002</v>
          </cell>
          <cell r="M25">
            <v>0.33799999999999997</v>
          </cell>
          <cell r="N25">
            <v>6.7515688701984031E-2</v>
          </cell>
          <cell r="O25">
            <v>0.93801221308136773</v>
          </cell>
          <cell r="P25">
            <v>0.93818275576490062</v>
          </cell>
          <cell r="Q25">
            <v>-1.8999999999999684E-2</v>
          </cell>
          <cell r="R25">
            <v>0</v>
          </cell>
          <cell r="S25">
            <v>5.0000000000000044E-3</v>
          </cell>
        </row>
        <row r="26">
          <cell r="D26">
            <v>36951</v>
          </cell>
          <cell r="E26">
            <v>2.6780000000000004</v>
          </cell>
          <cell r="F26">
            <v>-5.0000000000000001E-3</v>
          </cell>
          <cell r="G26">
            <v>0.30249999999999999</v>
          </cell>
          <cell r="H26">
            <v>0.30299999999999999</v>
          </cell>
          <cell r="I26">
            <v>6.8130208211631016E-2</v>
          </cell>
          <cell r="J26">
            <v>2.6889999999999996</v>
          </cell>
          <cell r="K26">
            <v>-5.0000000000000001E-3</v>
          </cell>
          <cell r="L26">
            <v>0.3</v>
          </cell>
          <cell r="M26">
            <v>0.3</v>
          </cell>
          <cell r="N26">
            <v>6.7975931355137006E-2</v>
          </cell>
          <cell r="O26">
            <v>0.93281745794252668</v>
          </cell>
          <cell r="P26">
            <v>0.93298819327034188</v>
          </cell>
          <cell r="Q26">
            <v>-1.0999999999999233E-2</v>
          </cell>
          <cell r="R26">
            <v>0</v>
          </cell>
          <cell r="S26">
            <v>2.5000000000000022E-3</v>
          </cell>
        </row>
        <row r="27">
          <cell r="D27">
            <v>36982</v>
          </cell>
          <cell r="E27">
            <v>2.5580000000000003</v>
          </cell>
          <cell r="F27">
            <v>-5.0000000000000001E-3</v>
          </cell>
          <cell r="G27">
            <v>0.25750000000000001</v>
          </cell>
          <cell r="H27">
            <v>0.25800000000000001</v>
          </cell>
          <cell r="I27">
            <v>6.8605277662908012E-2</v>
          </cell>
          <cell r="J27">
            <v>2.5649999999999999</v>
          </cell>
          <cell r="K27">
            <v>-5.0000000000000001E-3</v>
          </cell>
          <cell r="L27">
            <v>0.255</v>
          </cell>
          <cell r="M27">
            <v>0.255</v>
          </cell>
          <cell r="N27">
            <v>6.8442559728239011E-2</v>
          </cell>
          <cell r="O27">
            <v>0.92706928363932606</v>
          </cell>
          <cell r="P27">
            <v>0.92724011240307636</v>
          </cell>
          <cell r="Q27">
            <v>-6.9999999999996732E-3</v>
          </cell>
          <cell r="R27">
            <v>0</v>
          </cell>
          <cell r="S27">
            <v>2.5000000000000022E-3</v>
          </cell>
        </row>
        <row r="28">
          <cell r="D28">
            <v>37012</v>
          </cell>
          <cell r="E28">
            <v>2.516</v>
          </cell>
          <cell r="F28">
            <v>-5.0000000000000001E-3</v>
          </cell>
          <cell r="G28">
            <v>0.23499999999999999</v>
          </cell>
          <cell r="H28">
            <v>0.23499999999999999</v>
          </cell>
          <cell r="I28">
            <v>6.8983133405321015E-2</v>
          </cell>
          <cell r="J28">
            <v>2.5209999999999999</v>
          </cell>
          <cell r="K28">
            <v>-5.0000000000000001E-3</v>
          </cell>
          <cell r="L28">
            <v>0.23250000000000001</v>
          </cell>
          <cell r="M28">
            <v>0.23300000000000001</v>
          </cell>
          <cell r="N28">
            <v>6.8816890029000002E-2</v>
          </cell>
          <cell r="O28">
            <v>0.92155624989358431</v>
          </cell>
          <cell r="P28">
            <v>0.92172697608554655</v>
          </cell>
          <cell r="Q28">
            <v>-4.9999999999998934E-3</v>
          </cell>
          <cell r="R28">
            <v>0</v>
          </cell>
          <cell r="S28">
            <v>2.4999999999999745E-3</v>
          </cell>
        </row>
        <row r="29">
          <cell r="D29">
            <v>37043</v>
          </cell>
          <cell r="E29">
            <v>2.5180000000000002</v>
          </cell>
          <cell r="F29">
            <v>-5.0000000000000001E-3</v>
          </cell>
          <cell r="G29">
            <v>0.23</v>
          </cell>
          <cell r="H29">
            <v>0.23</v>
          </cell>
          <cell r="I29">
            <v>6.9373584388768006E-2</v>
          </cell>
          <cell r="J29">
            <v>2.5209999999999999</v>
          </cell>
          <cell r="K29">
            <v>-5.0000000000000001E-3</v>
          </cell>
          <cell r="L29">
            <v>0.22750000000000001</v>
          </cell>
          <cell r="M29">
            <v>0.22800000000000001</v>
          </cell>
          <cell r="N29">
            <v>6.9203698055143023E-2</v>
          </cell>
          <cell r="O29">
            <v>0.91583676706491013</v>
          </cell>
          <cell r="P29">
            <v>0.91600737138970745</v>
          </cell>
          <cell r="Q29">
            <v>-2.9999999999996696E-3</v>
          </cell>
          <cell r="R29">
            <v>0</v>
          </cell>
          <cell r="S29">
            <v>2.5000000000000022E-3</v>
          </cell>
        </row>
        <row r="30">
          <cell r="D30">
            <v>37073</v>
          </cell>
          <cell r="E30">
            <v>2.5259999999999998</v>
          </cell>
          <cell r="F30">
            <v>-5.0000000000000001E-3</v>
          </cell>
          <cell r="G30">
            <v>0.22750000000000001</v>
          </cell>
          <cell r="H30">
            <v>0.22800000000000001</v>
          </cell>
          <cell r="I30">
            <v>6.9730126558228009E-2</v>
          </cell>
          <cell r="J30">
            <v>2.5289999999999999</v>
          </cell>
          <cell r="K30">
            <v>-5.0000000000000001E-3</v>
          </cell>
          <cell r="L30">
            <v>0.22500000000000001</v>
          </cell>
          <cell r="M30">
            <v>0.22500000000000001</v>
          </cell>
          <cell r="N30">
            <v>6.9557141418278012E-2</v>
          </cell>
          <cell r="O30">
            <v>0.91030590942512657</v>
          </cell>
          <cell r="P30">
            <v>0.91047633495419145</v>
          </cell>
          <cell r="Q30">
            <v>-3.0000000000001137E-3</v>
          </cell>
          <cell r="R30">
            <v>0</v>
          </cell>
          <cell r="S30">
            <v>2.5000000000000022E-3</v>
          </cell>
        </row>
        <row r="31">
          <cell r="D31">
            <v>37104</v>
          </cell>
          <cell r="E31">
            <v>2.5330000000000004</v>
          </cell>
          <cell r="F31">
            <v>-5.0000000000000001E-3</v>
          </cell>
          <cell r="G31">
            <v>0.22750000000000001</v>
          </cell>
          <cell r="H31">
            <v>0.22800000000000001</v>
          </cell>
          <cell r="I31">
            <v>7.0058227331665029E-2</v>
          </cell>
          <cell r="J31">
            <v>2.536</v>
          </cell>
          <cell r="K31">
            <v>-5.0000000000000001E-3</v>
          </cell>
          <cell r="L31">
            <v>0.22500000000000001</v>
          </cell>
          <cell r="M31">
            <v>0.22500000000000001</v>
          </cell>
          <cell r="N31">
            <v>6.988284638232499E-2</v>
          </cell>
          <cell r="O31">
            <v>0.90462293842792663</v>
          </cell>
          <cell r="P31">
            <v>0.90479307965680178</v>
          </cell>
          <cell r="Q31">
            <v>-2.9999999999996696E-3</v>
          </cell>
          <cell r="R31">
            <v>0</v>
          </cell>
          <cell r="S31">
            <v>2.5000000000000022E-3</v>
          </cell>
        </row>
        <row r="32">
          <cell r="D32">
            <v>37135</v>
          </cell>
          <cell r="E32">
            <v>2.5409999999999999</v>
          </cell>
          <cell r="F32">
            <v>-5.0000000000000001E-3</v>
          </cell>
          <cell r="G32">
            <v>0.22750000000000001</v>
          </cell>
          <cell r="H32">
            <v>0.22800000000000001</v>
          </cell>
          <cell r="I32">
            <v>7.0386328140696022E-2</v>
          </cell>
          <cell r="J32">
            <v>2.5430000000000001</v>
          </cell>
          <cell r="K32">
            <v>-5.0000000000000001E-3</v>
          </cell>
          <cell r="L32">
            <v>0.22500000000000001</v>
          </cell>
          <cell r="M32">
            <v>0.22500000000000001</v>
          </cell>
          <cell r="N32">
            <v>7.0208551381450005E-2</v>
          </cell>
          <cell r="O32">
            <v>0.89892748803218814</v>
          </cell>
          <cell r="P32">
            <v>0.89909733268605718</v>
          </cell>
          <cell r="Q32">
            <v>-2.0000000000002238E-3</v>
          </cell>
          <cell r="R32">
            <v>0</v>
          </cell>
          <cell r="S32">
            <v>2.5000000000000022E-3</v>
          </cell>
        </row>
        <row r="33">
          <cell r="D33">
            <v>37165</v>
          </cell>
          <cell r="E33">
            <v>2.573</v>
          </cell>
          <cell r="F33">
            <v>-5.0000000000000001E-3</v>
          </cell>
          <cell r="G33">
            <v>0.23</v>
          </cell>
          <cell r="H33">
            <v>0.23</v>
          </cell>
          <cell r="I33">
            <v>7.0681162371072997E-2</v>
          </cell>
          <cell r="J33">
            <v>2.5750000000000002</v>
          </cell>
          <cell r="K33">
            <v>-5.0000000000000001E-3</v>
          </cell>
          <cell r="L33">
            <v>0.22750000000000001</v>
          </cell>
          <cell r="M33">
            <v>0.22800000000000001</v>
          </cell>
          <cell r="N33">
            <v>7.0501341204559018E-2</v>
          </cell>
          <cell r="O33">
            <v>0.89343598482531605</v>
          </cell>
          <cell r="P33">
            <v>0.89360548389153116</v>
          </cell>
          <cell r="Q33">
            <v>-2.0000000000002238E-3</v>
          </cell>
          <cell r="R33">
            <v>0</v>
          </cell>
          <cell r="S33">
            <v>2.5000000000000022E-3</v>
          </cell>
        </row>
        <row r="34">
          <cell r="D34">
            <v>37196</v>
          </cell>
          <cell r="E34">
            <v>2.6970000000000001</v>
          </cell>
          <cell r="F34">
            <v>-5.0000000000000001E-3</v>
          </cell>
          <cell r="G34">
            <v>0.23</v>
          </cell>
          <cell r="H34">
            <v>0.23</v>
          </cell>
          <cell r="I34">
            <v>7.0948529243082994E-2</v>
          </cell>
          <cell r="J34">
            <v>2.6970000000000001</v>
          </cell>
          <cell r="K34">
            <v>-5.0000000000000001E-3</v>
          </cell>
          <cell r="L34">
            <v>0.23</v>
          </cell>
          <cell r="M34">
            <v>0.23</v>
          </cell>
          <cell r="N34">
            <v>7.0767045543941018E-2</v>
          </cell>
          <cell r="O34">
            <v>0.88780746203919658</v>
          </cell>
          <cell r="P34">
            <v>0.88797651721551873</v>
          </cell>
          <cell r="Q34">
            <v>0</v>
          </cell>
          <cell r="R34">
            <v>0</v>
          </cell>
          <cell r="S34">
            <v>0</v>
          </cell>
        </row>
        <row r="35">
          <cell r="D35">
            <v>37226</v>
          </cell>
          <cell r="E35">
            <v>2.827</v>
          </cell>
          <cell r="F35">
            <v>-2.5000000000000001E-3</v>
          </cell>
          <cell r="G35">
            <v>0.23250000000000001</v>
          </cell>
          <cell r="H35">
            <v>0.23300000000000001</v>
          </cell>
          <cell r="I35">
            <v>7.1207271399781016E-2</v>
          </cell>
          <cell r="J35">
            <v>2.827</v>
          </cell>
          <cell r="K35">
            <v>-2.5000000000000001E-3</v>
          </cell>
          <cell r="L35">
            <v>0.23250000000000001</v>
          </cell>
          <cell r="M35">
            <v>0.23300000000000001</v>
          </cell>
          <cell r="N35">
            <v>7.1024178797819998E-2</v>
          </cell>
          <cell r="O35">
            <v>0.88235771822911424</v>
          </cell>
          <cell r="P35">
            <v>0.88252633569432215</v>
          </cell>
          <cell r="Q35">
            <v>0</v>
          </cell>
          <cell r="R35">
            <v>0</v>
          </cell>
          <cell r="S35">
            <v>0</v>
          </cell>
        </row>
        <row r="36">
          <cell r="D36">
            <v>37257</v>
          </cell>
          <cell r="E36">
            <v>2.86</v>
          </cell>
          <cell r="F36">
            <v>-2.5000000000000001E-3</v>
          </cell>
          <cell r="G36">
            <v>0.22</v>
          </cell>
          <cell r="H36">
            <v>0.22</v>
          </cell>
          <cell r="I36">
            <v>7.1462693378927009E-2</v>
          </cell>
          <cell r="J36">
            <v>2.86</v>
          </cell>
          <cell r="K36">
            <v>-2.5000000000000001E-3</v>
          </cell>
          <cell r="L36">
            <v>0.22</v>
          </cell>
          <cell r="M36">
            <v>0.22</v>
          </cell>
          <cell r="N36">
            <v>7.1278116761606003E-2</v>
          </cell>
          <cell r="O36">
            <v>0.87674264611393404</v>
          </cell>
          <cell r="P36">
            <v>0.87691077926865169</v>
          </cell>
          <cell r="Q36">
            <v>0</v>
          </cell>
          <cell r="R36">
            <v>0</v>
          </cell>
          <cell r="S36">
            <v>0</v>
          </cell>
        </row>
        <row r="37">
          <cell r="D37">
            <v>37288</v>
          </cell>
          <cell r="E37">
            <v>2.7349999999999999</v>
          </cell>
          <cell r="F37">
            <v>-2.5000000000000001E-3</v>
          </cell>
          <cell r="G37">
            <v>0.2175</v>
          </cell>
          <cell r="H37">
            <v>0.218</v>
          </cell>
          <cell r="I37">
            <v>7.1701576231521028E-2</v>
          </cell>
          <cell r="J37">
            <v>2.7349999999999999</v>
          </cell>
          <cell r="K37">
            <v>-2.5000000000000001E-3</v>
          </cell>
          <cell r="L37">
            <v>0.2175</v>
          </cell>
          <cell r="M37">
            <v>0.218</v>
          </cell>
          <cell r="N37">
            <v>7.1515762777161013E-2</v>
          </cell>
          <cell r="O37">
            <v>0.87115399591412335</v>
          </cell>
          <cell r="P37">
            <v>0.87132160470746789</v>
          </cell>
          <cell r="Q37">
            <v>0</v>
          </cell>
          <cell r="R37">
            <v>0</v>
          </cell>
          <cell r="S37">
            <v>0</v>
          </cell>
        </row>
        <row r="38">
          <cell r="D38">
            <v>37316</v>
          </cell>
          <cell r="E38">
            <v>2.6180000000000003</v>
          </cell>
          <cell r="F38">
            <v>-2.5000000000000001E-3</v>
          </cell>
          <cell r="G38">
            <v>0.20749999999999999</v>
          </cell>
          <cell r="H38">
            <v>0.20800000000000002</v>
          </cell>
          <cell r="I38">
            <v>7.191734140490702E-2</v>
          </cell>
          <cell r="J38">
            <v>2.6180000000000003</v>
          </cell>
          <cell r="K38">
            <v>-2.5000000000000001E-3</v>
          </cell>
          <cell r="L38">
            <v>0.20749999999999999</v>
          </cell>
          <cell r="M38">
            <v>0.20800000000000002</v>
          </cell>
          <cell r="N38">
            <v>7.1730410807250011E-2</v>
          </cell>
          <cell r="O38">
            <v>0.8661078528347147</v>
          </cell>
          <cell r="P38">
            <v>0.86627498224377819</v>
          </cell>
          <cell r="Q38">
            <v>0</v>
          </cell>
          <cell r="R38">
            <v>0</v>
          </cell>
          <cell r="S38">
            <v>0</v>
          </cell>
        </row>
        <row r="39">
          <cell r="D39">
            <v>37347</v>
          </cell>
          <cell r="E39">
            <v>2.524</v>
          </cell>
          <cell r="F39">
            <v>-2.5000000000000001E-3</v>
          </cell>
          <cell r="G39">
            <v>0.1875</v>
          </cell>
          <cell r="H39">
            <v>0.188</v>
          </cell>
          <cell r="I39">
            <v>7.2128466038936009E-2</v>
          </cell>
          <cell r="J39">
            <v>2.524</v>
          </cell>
          <cell r="K39">
            <v>-2.5000000000000001E-3</v>
          </cell>
          <cell r="L39">
            <v>0.1875</v>
          </cell>
          <cell r="M39">
            <v>0.188</v>
          </cell>
          <cell r="N39">
            <v>7.1939642961876021E-2</v>
          </cell>
          <cell r="O39">
            <v>0.86057343829402488</v>
          </cell>
          <cell r="P39">
            <v>0.86073997572479888</v>
          </cell>
          <cell r="Q39">
            <v>0</v>
          </cell>
          <cell r="R39">
            <v>0</v>
          </cell>
          <cell r="S39">
            <v>0</v>
          </cell>
        </row>
        <row r="40">
          <cell r="D40">
            <v>37377</v>
          </cell>
          <cell r="E40">
            <v>2.5049999999999999</v>
          </cell>
          <cell r="F40">
            <v>-2.5000000000000001E-3</v>
          </cell>
          <cell r="G40">
            <v>0.185</v>
          </cell>
          <cell r="H40">
            <v>0.185</v>
          </cell>
          <cell r="I40">
            <v>7.2291865320567986E-2</v>
          </cell>
          <cell r="J40">
            <v>2.5049999999999999</v>
          </cell>
          <cell r="K40">
            <v>-2.5000000000000001E-3</v>
          </cell>
          <cell r="L40">
            <v>0.185</v>
          </cell>
          <cell r="M40">
            <v>0.185</v>
          </cell>
          <cell r="N40">
            <v>7.2100376605234023E-2</v>
          </cell>
          <cell r="O40">
            <v>0.85529939702821767</v>
          </cell>
          <cell r="P40">
            <v>0.85546527720595378</v>
          </cell>
          <cell r="Q40">
            <v>0</v>
          </cell>
          <cell r="R40">
            <v>0</v>
          </cell>
          <cell r="S40">
            <v>0</v>
          </cell>
        </row>
        <row r="41">
          <cell r="D41">
            <v>37408</v>
          </cell>
          <cell r="E41">
            <v>2.5070000000000001</v>
          </cell>
          <cell r="F41">
            <v>-2.5000000000000001E-3</v>
          </cell>
          <cell r="G41">
            <v>0.18400000000000002</v>
          </cell>
          <cell r="H41">
            <v>0.18400000000000002</v>
          </cell>
          <cell r="I41">
            <v>7.2460711254186017E-2</v>
          </cell>
          <cell r="J41">
            <v>2.512</v>
          </cell>
          <cell r="K41">
            <v>-2.5000000000000001E-3</v>
          </cell>
          <cell r="L41">
            <v>0.18400000000000002</v>
          </cell>
          <cell r="M41">
            <v>0.18400000000000002</v>
          </cell>
          <cell r="N41">
            <v>7.226646804567001E-2</v>
          </cell>
          <cell r="O41">
            <v>0.84986077782112857</v>
          </cell>
          <cell r="P41">
            <v>0.85002597628187371</v>
          </cell>
          <cell r="Q41">
            <v>-4.9999999999998934E-3</v>
          </cell>
          <cell r="R41">
            <v>0</v>
          </cell>
          <cell r="S41">
            <v>0</v>
          </cell>
        </row>
        <row r="42">
          <cell r="D42">
            <v>37438</v>
          </cell>
          <cell r="E42">
            <v>2.5089999999999999</v>
          </cell>
          <cell r="F42">
            <v>0</v>
          </cell>
          <cell r="G42">
            <v>0.18300000000000002</v>
          </cell>
          <cell r="H42">
            <v>0.18300000000000002</v>
          </cell>
          <cell r="I42">
            <v>7.2611433146411011E-2</v>
          </cell>
          <cell r="J42">
            <v>2.512</v>
          </cell>
          <cell r="K42">
            <v>0</v>
          </cell>
          <cell r="L42">
            <v>0.18300000000000002</v>
          </cell>
          <cell r="M42">
            <v>0.18300000000000002</v>
          </cell>
          <cell r="N42">
            <v>7.2414739285218008E-2</v>
          </cell>
          <cell r="O42">
            <v>0.84463278159122024</v>
          </cell>
          <cell r="P42">
            <v>0.84479729478804588</v>
          </cell>
          <cell r="Q42">
            <v>-3.0000000000001137E-3</v>
          </cell>
          <cell r="R42">
            <v>0</v>
          </cell>
          <cell r="S42">
            <v>0</v>
          </cell>
        </row>
        <row r="43">
          <cell r="D43">
            <v>37469</v>
          </cell>
          <cell r="E43">
            <v>2.52</v>
          </cell>
          <cell r="F43">
            <v>0</v>
          </cell>
          <cell r="G43">
            <v>0.182</v>
          </cell>
          <cell r="H43">
            <v>0.182</v>
          </cell>
          <cell r="I43">
            <v>7.2746270616682984E-2</v>
          </cell>
          <cell r="J43">
            <v>2.52</v>
          </cell>
          <cell r="K43">
            <v>0</v>
          </cell>
          <cell r="L43">
            <v>0.182</v>
          </cell>
          <cell r="M43">
            <v>0.182</v>
          </cell>
          <cell r="N43">
            <v>7.254739925996001E-2</v>
          </cell>
          <cell r="O43">
            <v>0.83928452563246425</v>
          </cell>
          <cell r="P43">
            <v>0.83944829135101673</v>
          </cell>
          <cell r="Q43">
            <v>0</v>
          </cell>
          <cell r="R43">
            <v>0</v>
          </cell>
          <cell r="S43">
            <v>0</v>
          </cell>
        </row>
        <row r="44">
          <cell r="D44">
            <v>37500</v>
          </cell>
          <cell r="E44">
            <v>2.5270000000000001</v>
          </cell>
          <cell r="F44">
            <v>0</v>
          </cell>
          <cell r="G44">
            <v>0.18100000000000002</v>
          </cell>
          <cell r="H44">
            <v>0.18100000000000002</v>
          </cell>
          <cell r="I44">
            <v>7.2881108092959015E-2</v>
          </cell>
          <cell r="J44">
            <v>2.52</v>
          </cell>
          <cell r="K44">
            <v>0</v>
          </cell>
          <cell r="L44">
            <v>0.18100000000000002</v>
          </cell>
          <cell r="M44">
            <v>0.18100000000000002</v>
          </cell>
          <cell r="N44">
            <v>7.2680059240513004E-2</v>
          </cell>
          <cell r="O44">
            <v>0.83395202960659376</v>
          </cell>
          <cell r="P44">
            <v>0.83411504715909557</v>
          </cell>
          <cell r="Q44">
            <v>7.0000000000001172E-3</v>
          </cell>
          <cell r="R44">
            <v>0</v>
          </cell>
          <cell r="S44">
            <v>0</v>
          </cell>
        </row>
        <row r="45">
          <cell r="D45">
            <v>37530</v>
          </cell>
          <cell r="E45">
            <v>2.5580000000000003</v>
          </cell>
          <cell r="F45">
            <v>-2.5000000000000001E-3</v>
          </cell>
          <cell r="G45">
            <v>0.18100000000000002</v>
          </cell>
          <cell r="H45">
            <v>0.18100000000000002</v>
          </cell>
          <cell r="I45">
            <v>7.3001489658600011E-2</v>
          </cell>
          <cell r="J45">
            <v>2.5510000000000002</v>
          </cell>
          <cell r="K45">
            <v>-2.5000000000000001E-3</v>
          </cell>
          <cell r="L45">
            <v>0.18100000000000002</v>
          </cell>
          <cell r="M45">
            <v>0.18100000000000002</v>
          </cell>
          <cell r="N45">
            <v>7.2797865980625015E-2</v>
          </cell>
          <cell r="O45">
            <v>0.82882888196201321</v>
          </cell>
          <cell r="P45">
            <v>0.82899115605972107</v>
          </cell>
          <cell r="Q45">
            <v>7.0000000000001172E-3</v>
          </cell>
          <cell r="R45">
            <v>0</v>
          </cell>
          <cell r="S45">
            <v>0</v>
          </cell>
        </row>
        <row r="46">
          <cell r="D46">
            <v>37561</v>
          </cell>
          <cell r="E46">
            <v>2.694</v>
          </cell>
          <cell r="F46">
            <v>-2.5000000000000001E-3</v>
          </cell>
          <cell r="G46">
            <v>0.182</v>
          </cell>
          <cell r="H46">
            <v>0.182</v>
          </cell>
          <cell r="I46">
            <v>7.311135897538E-2</v>
          </cell>
          <cell r="J46">
            <v>2.6869999999999998</v>
          </cell>
          <cell r="K46">
            <v>-2.5000000000000001E-3</v>
          </cell>
          <cell r="L46">
            <v>0.182</v>
          </cell>
          <cell r="M46">
            <v>0.182</v>
          </cell>
          <cell r="N46">
            <v>7.2904402534081009E-2</v>
          </cell>
          <cell r="O46">
            <v>0.82358461403783378</v>
          </cell>
          <cell r="P46">
            <v>0.82374609320171743</v>
          </cell>
          <cell r="Q46">
            <v>7.0000000000001172E-3</v>
          </cell>
          <cell r="R46">
            <v>0</v>
          </cell>
          <cell r="S46">
            <v>0</v>
          </cell>
        </row>
        <row r="47">
          <cell r="D47">
            <v>37591</v>
          </cell>
          <cell r="E47">
            <v>2.8190000000000004</v>
          </cell>
          <cell r="F47">
            <v>0</v>
          </cell>
          <cell r="G47">
            <v>0.18300000000000002</v>
          </cell>
          <cell r="H47">
            <v>0.18300000000000002</v>
          </cell>
          <cell r="I47">
            <v>7.3217684124446014E-2</v>
          </cell>
          <cell r="J47">
            <v>2.8119999999999998</v>
          </cell>
          <cell r="K47">
            <v>0</v>
          </cell>
          <cell r="L47">
            <v>0.18300000000000002</v>
          </cell>
          <cell r="M47">
            <v>0.18300000000000002</v>
          </cell>
          <cell r="N47">
            <v>7.3007502428092022E-2</v>
          </cell>
          <cell r="O47">
            <v>0.81852752486629154</v>
          </cell>
          <cell r="P47">
            <v>0.81868823545299796</v>
          </cell>
          <cell r="Q47">
            <v>7.0000000000005613E-3</v>
          </cell>
          <cell r="R47">
            <v>0</v>
          </cell>
          <cell r="S47">
            <v>0</v>
          </cell>
        </row>
        <row r="48">
          <cell r="D48">
            <v>37622</v>
          </cell>
          <cell r="E48">
            <v>2.85</v>
          </cell>
          <cell r="F48">
            <v>0</v>
          </cell>
          <cell r="G48">
            <v>0.188</v>
          </cell>
          <cell r="H48">
            <v>0.188</v>
          </cell>
          <cell r="I48">
            <v>7.332537830397802E-2</v>
          </cell>
          <cell r="J48">
            <v>2.843</v>
          </cell>
          <cell r="K48">
            <v>0</v>
          </cell>
          <cell r="L48">
            <v>0.188</v>
          </cell>
          <cell r="M48">
            <v>0.188</v>
          </cell>
          <cell r="N48">
            <v>7.3112108408675006E-2</v>
          </cell>
          <cell r="O48">
            <v>0.81332489505073713</v>
          </cell>
          <cell r="P48">
            <v>0.81348480891510233</v>
          </cell>
          <cell r="Q48">
            <v>7.0000000000001172E-3</v>
          </cell>
          <cell r="R48">
            <v>0</v>
          </cell>
          <cell r="S48">
            <v>0</v>
          </cell>
        </row>
        <row r="49">
          <cell r="D49">
            <v>37653</v>
          </cell>
          <cell r="E49">
            <v>2.7319999999999998</v>
          </cell>
          <cell r="F49">
            <v>0</v>
          </cell>
          <cell r="G49">
            <v>0.18650000000000003</v>
          </cell>
          <cell r="H49">
            <v>0.187</v>
          </cell>
          <cell r="I49">
            <v>7.3430431239637009E-2</v>
          </cell>
          <cell r="J49">
            <v>2.7250000000000001</v>
          </cell>
          <cell r="K49">
            <v>0</v>
          </cell>
          <cell r="L49">
            <v>0.18650000000000003</v>
          </cell>
          <cell r="M49">
            <v>0.187</v>
          </cell>
          <cell r="N49">
            <v>7.3214370116775007E-2</v>
          </cell>
          <cell r="O49">
            <v>0.80814691561349716</v>
          </cell>
          <cell r="P49">
            <v>0.80830602971754495</v>
          </cell>
          <cell r="Q49">
            <v>6.9999999999996732E-3</v>
          </cell>
          <cell r="R49">
            <v>0</v>
          </cell>
          <cell r="S49">
            <v>0</v>
          </cell>
        </row>
        <row r="50">
          <cell r="D50">
            <v>37681</v>
          </cell>
          <cell r="E50">
            <v>2.653</v>
          </cell>
          <cell r="F50">
            <v>-2.5000000000000001E-3</v>
          </cell>
          <cell r="G50">
            <v>0.17650000000000002</v>
          </cell>
          <cell r="H50">
            <v>0.17699999999999999</v>
          </cell>
          <cell r="I50">
            <v>7.3525317765299011E-2</v>
          </cell>
          <cell r="J50">
            <v>2.653</v>
          </cell>
          <cell r="K50">
            <v>-2.5000000000000001E-3</v>
          </cell>
          <cell r="L50">
            <v>0.17650000000000002</v>
          </cell>
          <cell r="M50">
            <v>0.17699999999999999</v>
          </cell>
          <cell r="N50">
            <v>7.3306735533510012E-2</v>
          </cell>
          <cell r="O50">
            <v>0.8034868162402774</v>
          </cell>
          <cell r="P50">
            <v>0.80364520887528224</v>
          </cell>
          <cell r="Q50">
            <v>0</v>
          </cell>
          <cell r="R50">
            <v>0</v>
          </cell>
          <cell r="S50">
            <v>0</v>
          </cell>
        </row>
        <row r="51">
          <cell r="D51">
            <v>37712</v>
          </cell>
          <cell r="E51">
            <v>2.5590000000000002</v>
          </cell>
          <cell r="F51">
            <v>-2.5000000000000001E-3</v>
          </cell>
          <cell r="G51">
            <v>0.17400000000000002</v>
          </cell>
          <cell r="H51">
            <v>0.17400000000000002</v>
          </cell>
          <cell r="I51">
            <v>7.3616786225931E-2</v>
          </cell>
          <cell r="J51">
            <v>2.5590000000000002</v>
          </cell>
          <cell r="K51">
            <v>-2.5000000000000001E-3</v>
          </cell>
          <cell r="L51">
            <v>0.17400000000000002</v>
          </cell>
          <cell r="M51">
            <v>0.17400000000000002</v>
          </cell>
          <cell r="N51">
            <v>7.3395006602466006E-2</v>
          </cell>
          <cell r="O51">
            <v>0.79837970618171095</v>
          </cell>
          <cell r="P51">
            <v>0.7985372782014637</v>
          </cell>
          <cell r="Q51">
            <v>0</v>
          </cell>
          <cell r="R51">
            <v>0</v>
          </cell>
          <cell r="S51">
            <v>0</v>
          </cell>
        </row>
        <row r="52">
          <cell r="D52">
            <v>37742</v>
          </cell>
          <cell r="E52">
            <v>2.54</v>
          </cell>
          <cell r="F52">
            <v>-2.5000000000000001E-3</v>
          </cell>
          <cell r="G52">
            <v>0.17150000000000001</v>
          </cell>
          <cell r="H52">
            <v>0.17199999999999999</v>
          </cell>
          <cell r="I52">
            <v>7.3687550993590006E-2</v>
          </cell>
          <cell r="J52">
            <v>2.54</v>
          </cell>
          <cell r="K52">
            <v>-2.5000000000000001E-3</v>
          </cell>
          <cell r="L52">
            <v>0.17150000000000001</v>
          </cell>
          <cell r="M52">
            <v>0.17199999999999999</v>
          </cell>
          <cell r="N52">
            <v>7.3462234944499022E-2</v>
          </cell>
          <cell r="O52">
            <v>0.79350198800761695</v>
          </cell>
          <cell r="P52">
            <v>0.79365873824607691</v>
          </cell>
          <cell r="Q52">
            <v>0</v>
          </cell>
          <cell r="R52">
            <v>0</v>
          </cell>
          <cell r="S52">
            <v>0</v>
          </cell>
        </row>
        <row r="53">
          <cell r="D53">
            <v>37773</v>
          </cell>
          <cell r="E53">
            <v>2.5420000000000003</v>
          </cell>
          <cell r="F53">
            <v>-2.5000000000000001E-3</v>
          </cell>
          <cell r="G53">
            <v>0.17150000000000001</v>
          </cell>
          <cell r="H53">
            <v>0.17199999999999999</v>
          </cell>
          <cell r="I53">
            <v>7.3760674588574007E-2</v>
          </cell>
          <cell r="J53">
            <v>2.5470000000000002</v>
          </cell>
          <cell r="K53">
            <v>-2.5000000000000001E-3</v>
          </cell>
          <cell r="L53">
            <v>0.17150000000000001</v>
          </cell>
          <cell r="M53">
            <v>0.17199999999999999</v>
          </cell>
          <cell r="N53">
            <v>7.3531704232835018E-2</v>
          </cell>
          <cell r="O53">
            <v>0.7884841658680064</v>
          </cell>
          <cell r="P53">
            <v>0.78864006955398436</v>
          </cell>
          <cell r="Q53">
            <v>-4.9999999999998934E-3</v>
          </cell>
          <cell r="R53">
            <v>0</v>
          </cell>
          <cell r="S53">
            <v>0</v>
          </cell>
        </row>
        <row r="54">
          <cell r="D54">
            <v>37803</v>
          </cell>
          <cell r="E54">
            <v>2.544</v>
          </cell>
          <cell r="F54">
            <v>0</v>
          </cell>
          <cell r="G54">
            <v>0.17150000000000001</v>
          </cell>
          <cell r="H54">
            <v>0.17199999999999999</v>
          </cell>
          <cell r="I54">
            <v>7.3826509438510018E-2</v>
          </cell>
          <cell r="J54">
            <v>2.5470000000000002</v>
          </cell>
          <cell r="K54">
            <v>0</v>
          </cell>
          <cell r="L54">
            <v>0.17150000000000001</v>
          </cell>
          <cell r="M54">
            <v>0.17199999999999999</v>
          </cell>
          <cell r="N54">
            <v>7.3594215261669996E-2</v>
          </cell>
          <cell r="O54">
            <v>0.78366196863580995</v>
          </cell>
          <cell r="P54">
            <v>0.78381704823679732</v>
          </cell>
          <cell r="Q54">
            <v>-3.0000000000001137E-3</v>
          </cell>
          <cell r="R54">
            <v>0</v>
          </cell>
          <cell r="S54">
            <v>0</v>
          </cell>
        </row>
        <row r="55">
          <cell r="D55">
            <v>37834</v>
          </cell>
          <cell r="E55">
            <v>2.5550000000000002</v>
          </cell>
          <cell r="F55">
            <v>0</v>
          </cell>
          <cell r="G55">
            <v>0.17150000000000001</v>
          </cell>
          <cell r="H55">
            <v>0.17199999999999999</v>
          </cell>
          <cell r="I55">
            <v>7.3887445481352024E-2</v>
          </cell>
          <cell r="J55">
            <v>2.5550000000000002</v>
          </cell>
          <cell r="K55">
            <v>0</v>
          </cell>
          <cell r="L55">
            <v>0.17150000000000001</v>
          </cell>
          <cell r="M55">
            <v>0.17199999999999999</v>
          </cell>
          <cell r="N55">
            <v>7.3652022839600012E-2</v>
          </cell>
          <cell r="O55">
            <v>0.77871954109136354</v>
          </cell>
          <cell r="P55">
            <v>0.77887376152523313</v>
          </cell>
          <cell r="Q55">
            <v>0</v>
          </cell>
          <cell r="R55">
            <v>0</v>
          </cell>
          <cell r="S55">
            <v>0</v>
          </cell>
        </row>
        <row r="56">
          <cell r="D56">
            <v>37865</v>
          </cell>
          <cell r="E56">
            <v>2.5619999999999998</v>
          </cell>
          <cell r="F56">
            <v>0</v>
          </cell>
          <cell r="G56">
            <v>0.17100000000000001</v>
          </cell>
          <cell r="H56">
            <v>0.17100000000000001</v>
          </cell>
          <cell r="I56">
            <v>7.3948381525420007E-2</v>
          </cell>
          <cell r="J56">
            <v>2.5550000000000002</v>
          </cell>
          <cell r="K56">
            <v>0</v>
          </cell>
          <cell r="L56">
            <v>0.17100000000000001</v>
          </cell>
          <cell r="M56">
            <v>0.17100000000000001</v>
          </cell>
          <cell r="N56">
            <v>7.370983041863402E-2</v>
          </cell>
          <cell r="O56">
            <v>0.77380096540120102</v>
          </cell>
          <cell r="P56">
            <v>0.77395432988281421</v>
          </cell>
          <cell r="Q56">
            <v>6.9999999999996732E-3</v>
          </cell>
          <cell r="R56">
            <v>0</v>
          </cell>
          <cell r="S56">
            <v>0</v>
          </cell>
        </row>
        <row r="57">
          <cell r="D57">
            <v>37895</v>
          </cell>
          <cell r="E57">
            <v>2.593</v>
          </cell>
          <cell r="F57">
            <v>-2.5000000000000001E-3</v>
          </cell>
          <cell r="G57">
            <v>0.17100000000000001</v>
          </cell>
          <cell r="H57">
            <v>0.17100000000000001</v>
          </cell>
          <cell r="I57">
            <v>7.4003776560328027E-2</v>
          </cell>
          <cell r="J57">
            <v>2.5860000000000003</v>
          </cell>
          <cell r="K57">
            <v>-2.5000000000000001E-3</v>
          </cell>
          <cell r="L57">
            <v>0.17100000000000001</v>
          </cell>
          <cell r="M57">
            <v>0.17100000000000001</v>
          </cell>
          <cell r="N57">
            <v>7.3761872756064009E-2</v>
          </cell>
          <cell r="O57">
            <v>0.76907419635533181</v>
          </cell>
          <cell r="P57">
            <v>0.76922672971432116</v>
          </cell>
          <cell r="Q57">
            <v>6.9999999999996732E-3</v>
          </cell>
          <cell r="R57">
            <v>0</v>
          </cell>
          <cell r="S57">
            <v>0</v>
          </cell>
        </row>
        <row r="58">
          <cell r="D58">
            <v>37926</v>
          </cell>
          <cell r="E58">
            <v>2.7289999999999996</v>
          </cell>
          <cell r="F58">
            <v>-2.5000000000000001E-3</v>
          </cell>
          <cell r="G58">
            <v>0.17100000000000001</v>
          </cell>
          <cell r="H58">
            <v>0.17100000000000001</v>
          </cell>
          <cell r="I58">
            <v>7.4056523534732022E-2</v>
          </cell>
          <cell r="J58">
            <v>2.722</v>
          </cell>
          <cell r="K58">
            <v>-2.5000000000000001E-3</v>
          </cell>
          <cell r="L58">
            <v>0.17100000000000001</v>
          </cell>
          <cell r="M58">
            <v>0.17100000000000001</v>
          </cell>
          <cell r="N58">
            <v>7.3810746510059019E-2</v>
          </cell>
          <cell r="O58">
            <v>0.76422699028650276</v>
          </cell>
          <cell r="P58">
            <v>0.76437866092257478</v>
          </cell>
          <cell r="Q58">
            <v>6.9999999999996732E-3</v>
          </cell>
          <cell r="R58">
            <v>0</v>
          </cell>
          <cell r="S58">
            <v>0</v>
          </cell>
        </row>
        <row r="59">
          <cell r="D59">
            <v>37956</v>
          </cell>
          <cell r="E59">
            <v>2.8540000000000005</v>
          </cell>
          <cell r="F59">
            <v>0</v>
          </cell>
          <cell r="G59">
            <v>0.17150000000000001</v>
          </cell>
          <cell r="H59">
            <v>0.17199999999999999</v>
          </cell>
          <cell r="I59">
            <v>7.4107568994707995E-2</v>
          </cell>
          <cell r="J59">
            <v>2.847</v>
          </cell>
          <cell r="K59">
            <v>0</v>
          </cell>
          <cell r="L59">
            <v>0.17150000000000001</v>
          </cell>
          <cell r="M59">
            <v>0.17199999999999999</v>
          </cell>
          <cell r="N59">
            <v>7.3858043692094019E-2</v>
          </cell>
          <cell r="O59">
            <v>0.75955945228220179</v>
          </cell>
          <cell r="P59">
            <v>0.75971029145994418</v>
          </cell>
          <cell r="Q59">
            <v>7.0000000000005613E-3</v>
          </cell>
          <cell r="R59">
            <v>0</v>
          </cell>
          <cell r="S59">
            <v>0</v>
          </cell>
        </row>
        <row r="60">
          <cell r="D60">
            <v>37987</v>
          </cell>
          <cell r="E60">
            <v>2.895</v>
          </cell>
          <cell r="F60">
            <v>0</v>
          </cell>
          <cell r="G60">
            <v>0.17400000000000002</v>
          </cell>
          <cell r="H60">
            <v>0.17400000000000002</v>
          </cell>
          <cell r="I60">
            <v>7.4163141985602019E-2</v>
          </cell>
          <cell r="J60">
            <v>2.8880000000000003</v>
          </cell>
          <cell r="K60">
            <v>0</v>
          </cell>
          <cell r="L60">
            <v>0.17400000000000002</v>
          </cell>
          <cell r="M60">
            <v>0.17400000000000002</v>
          </cell>
          <cell r="N60">
            <v>7.3909971436749017E-2</v>
          </cell>
          <cell r="O60">
            <v>0.75475172022107695</v>
          </cell>
          <cell r="P60">
            <v>0.7549017081434275</v>
          </cell>
          <cell r="Q60">
            <v>6.9999999999996732E-3</v>
          </cell>
          <cell r="R60">
            <v>0</v>
          </cell>
          <cell r="S60">
            <v>0</v>
          </cell>
        </row>
        <row r="61">
          <cell r="D61">
            <v>38018</v>
          </cell>
          <cell r="E61">
            <v>2.7770000000000001</v>
          </cell>
          <cell r="F61">
            <v>0</v>
          </cell>
          <cell r="G61">
            <v>0.17249999999999999</v>
          </cell>
          <cell r="H61">
            <v>0.17300000000000001</v>
          </cell>
          <cell r="I61">
            <v>7.4221729393235014E-2</v>
          </cell>
          <cell r="J61">
            <v>2.77</v>
          </cell>
          <cell r="K61">
            <v>0</v>
          </cell>
          <cell r="L61">
            <v>0.17249999999999999</v>
          </cell>
          <cell r="M61">
            <v>0.17300000000000001</v>
          </cell>
          <cell r="N61">
            <v>7.3965156770735008E-2</v>
          </cell>
          <cell r="O61">
            <v>0.74995871442242712</v>
          </cell>
          <cell r="P61">
            <v>0.75010785914819467</v>
          </cell>
          <cell r="Q61">
            <v>7.0000000000001172E-3</v>
          </cell>
          <cell r="R61">
            <v>0</v>
          </cell>
          <cell r="S61">
            <v>0</v>
          </cell>
        </row>
        <row r="62">
          <cell r="D62">
            <v>38047</v>
          </cell>
          <cell r="E62">
            <v>2.698</v>
          </cell>
          <cell r="F62">
            <v>-2.5000000000000001E-3</v>
          </cell>
          <cell r="G62">
            <v>0.17</v>
          </cell>
          <cell r="H62">
            <v>0.17</v>
          </cell>
          <cell r="I62">
            <v>7.4276536969144019E-2</v>
          </cell>
          <cell r="J62">
            <v>2.698</v>
          </cell>
          <cell r="K62">
            <v>-2.5000000000000001E-3</v>
          </cell>
          <cell r="L62">
            <v>0.17</v>
          </cell>
          <cell r="M62">
            <v>0.17</v>
          </cell>
          <cell r="N62">
            <v>7.4016781761503017E-2</v>
          </cell>
          <cell r="O62">
            <v>0.74549640108326631</v>
          </cell>
          <cell r="P62">
            <v>0.74564476001686586</v>
          </cell>
          <cell r="Q62">
            <v>0</v>
          </cell>
          <cell r="R62">
            <v>0</v>
          </cell>
          <cell r="S62">
            <v>0</v>
          </cell>
        </row>
        <row r="63">
          <cell r="D63">
            <v>38078</v>
          </cell>
          <cell r="E63">
            <v>2.6039999999999996</v>
          </cell>
          <cell r="F63">
            <v>-2.5000000000000001E-3</v>
          </cell>
          <cell r="G63">
            <v>0.16750000000000001</v>
          </cell>
          <cell r="H63">
            <v>0.16800000000000001</v>
          </cell>
          <cell r="I63">
            <v>7.4326326989496011E-2</v>
          </cell>
          <cell r="J63">
            <v>2.6039999999999996</v>
          </cell>
          <cell r="K63">
            <v>-2.5000000000000001E-3</v>
          </cell>
          <cell r="L63">
            <v>0.16750000000000001</v>
          </cell>
          <cell r="M63">
            <v>0.16800000000000001</v>
          </cell>
          <cell r="N63">
            <v>7.4069295054358011E-2</v>
          </cell>
          <cell r="O63">
            <v>0.74075710239584991</v>
          </cell>
          <cell r="P63">
            <v>0.74090462089592246</v>
          </cell>
          <cell r="Q63">
            <v>0</v>
          </cell>
          <cell r="R63">
            <v>0</v>
          </cell>
          <cell r="S63">
            <v>0</v>
          </cell>
        </row>
        <row r="64">
          <cell r="D64">
            <v>38108</v>
          </cell>
          <cell r="E64">
            <v>2.585</v>
          </cell>
          <cell r="F64">
            <v>-2.5000000000000001E-3</v>
          </cell>
          <cell r="G64">
            <v>0.16550000000000001</v>
          </cell>
          <cell r="H64">
            <v>0.16600000000000001</v>
          </cell>
          <cell r="I64">
            <v>7.4365429704591007E-2</v>
          </cell>
          <cell r="J64">
            <v>2.585</v>
          </cell>
          <cell r="K64">
            <v>-2.5000000000000001E-3</v>
          </cell>
          <cell r="L64">
            <v>0.16550000000000001</v>
          </cell>
          <cell r="M64">
            <v>0.16600000000000001</v>
          </cell>
          <cell r="N64">
            <v>7.4117356132831019E-2</v>
          </cell>
          <cell r="O64">
            <v>0.73620159109611572</v>
          </cell>
          <cell r="P64">
            <v>0.7363482958166736</v>
          </cell>
          <cell r="Q64">
            <v>0</v>
          </cell>
          <cell r="R64">
            <v>0</v>
          </cell>
          <cell r="S64">
            <v>0</v>
          </cell>
        </row>
        <row r="65">
          <cell r="D65">
            <v>38139</v>
          </cell>
          <cell r="E65">
            <v>2.5869999999999997</v>
          </cell>
          <cell r="F65">
            <v>-2.5000000000000001E-3</v>
          </cell>
          <cell r="G65">
            <v>0.16519999999999999</v>
          </cell>
          <cell r="H65">
            <v>0.16500000000000001</v>
          </cell>
          <cell r="I65">
            <v>7.4405835844052012E-2</v>
          </cell>
          <cell r="J65">
            <v>2.5920000000000001</v>
          </cell>
          <cell r="K65">
            <v>-2.5000000000000001E-3</v>
          </cell>
          <cell r="L65">
            <v>0.16519999999999999</v>
          </cell>
          <cell r="M65">
            <v>0.16500000000000001</v>
          </cell>
          <cell r="N65">
            <v>7.4167019248055008E-2</v>
          </cell>
          <cell r="O65">
            <v>0.73151781216870793</v>
          </cell>
          <cell r="P65">
            <v>0.73166367946928268</v>
          </cell>
          <cell r="Q65">
            <v>-5.0000000000003375E-3</v>
          </cell>
          <cell r="R65">
            <v>0</v>
          </cell>
          <cell r="S65">
            <v>0</v>
          </cell>
        </row>
        <row r="66">
          <cell r="D66">
            <v>38169</v>
          </cell>
          <cell r="E66">
            <v>2.589</v>
          </cell>
          <cell r="F66">
            <v>0</v>
          </cell>
          <cell r="G66">
            <v>0.16490000000000002</v>
          </cell>
          <cell r="H66">
            <v>0.16500000000000001</v>
          </cell>
          <cell r="I66">
            <v>7.4444938560171994E-2</v>
          </cell>
          <cell r="J66">
            <v>2.5920000000000001</v>
          </cell>
          <cell r="K66">
            <v>0</v>
          </cell>
          <cell r="L66">
            <v>0.16490000000000002</v>
          </cell>
          <cell r="M66">
            <v>0.16500000000000001</v>
          </cell>
          <cell r="N66">
            <v>7.4215080328078012E-2</v>
          </cell>
          <cell r="O66">
            <v>0.72700787369455022</v>
          </cell>
          <cell r="P66">
            <v>0.72715293395638791</v>
          </cell>
          <cell r="Q66">
            <v>-3.0000000000001137E-3</v>
          </cell>
          <cell r="R66">
            <v>0</v>
          </cell>
          <cell r="S66">
            <v>0</v>
          </cell>
        </row>
        <row r="67">
          <cell r="D67">
            <v>38200</v>
          </cell>
          <cell r="E67">
            <v>2.6</v>
          </cell>
          <cell r="F67">
            <v>0</v>
          </cell>
          <cell r="G67">
            <v>0.16460000000000002</v>
          </cell>
          <cell r="H67">
            <v>0.16500000000000001</v>
          </cell>
          <cell r="I67">
            <v>7.4485344700693012E-2</v>
          </cell>
          <cell r="J67">
            <v>2.6</v>
          </cell>
          <cell r="K67">
            <v>0</v>
          </cell>
          <cell r="L67">
            <v>0.16460000000000002</v>
          </cell>
          <cell r="M67">
            <v>0.16500000000000001</v>
          </cell>
          <cell r="N67">
            <v>7.4264743444903025E-2</v>
          </cell>
          <cell r="O67">
            <v>0.72237103862806951</v>
          </cell>
          <cell r="P67">
            <v>0.7225152684241547</v>
          </cell>
          <cell r="Q67">
            <v>0</v>
          </cell>
          <cell r="R67">
            <v>0</v>
          </cell>
          <cell r="S67">
            <v>0</v>
          </cell>
        </row>
        <row r="68">
          <cell r="D68">
            <v>38231</v>
          </cell>
          <cell r="E68">
            <v>2.6069999999999998</v>
          </cell>
          <cell r="F68">
            <v>0</v>
          </cell>
          <cell r="G68">
            <v>0.1643</v>
          </cell>
          <cell r="H68">
            <v>0.16399999999999998</v>
          </cell>
          <cell r="I68">
            <v>7.4525750841754029E-2</v>
          </cell>
          <cell r="J68">
            <v>2.6</v>
          </cell>
          <cell r="K68">
            <v>0</v>
          </cell>
          <cell r="L68">
            <v>0.1643</v>
          </cell>
          <cell r="M68">
            <v>0.16399999999999998</v>
          </cell>
          <cell r="N68">
            <v>7.4314406562542026E-2</v>
          </cell>
          <cell r="O68">
            <v>0.71775794663222237</v>
          </cell>
          <cell r="P68">
            <v>0.71790134948795503</v>
          </cell>
          <cell r="Q68">
            <v>6.9999999999996732E-3</v>
          </cell>
          <cell r="R68">
            <v>0</v>
          </cell>
          <cell r="S68">
            <v>0</v>
          </cell>
        </row>
        <row r="69">
          <cell r="D69">
            <v>38261</v>
          </cell>
          <cell r="E69">
            <v>2.6380000000000003</v>
          </cell>
          <cell r="F69">
            <v>-2.5000000000000001E-3</v>
          </cell>
          <cell r="G69">
            <v>0.16399999999999998</v>
          </cell>
          <cell r="H69">
            <v>0.16399999999999998</v>
          </cell>
          <cell r="I69">
            <v>7.456485355942101E-2</v>
          </cell>
          <cell r="J69">
            <v>2.6310000000000002</v>
          </cell>
          <cell r="K69">
            <v>-2.5000000000000001E-3</v>
          </cell>
          <cell r="L69">
            <v>0.16399999999999998</v>
          </cell>
          <cell r="M69">
            <v>0.16399999999999998</v>
          </cell>
          <cell r="N69">
            <v>7.4362467644904021E-2</v>
          </cell>
          <cell r="O69">
            <v>0.71331619836948046</v>
          </cell>
          <cell r="P69">
            <v>0.71345880431139974</v>
          </cell>
          <cell r="Q69">
            <v>7.0000000000001172E-3</v>
          </cell>
          <cell r="R69">
            <v>0</v>
          </cell>
          <cell r="S69">
            <v>0</v>
          </cell>
        </row>
        <row r="70">
          <cell r="D70">
            <v>38292</v>
          </cell>
          <cell r="E70">
            <v>2.7740000000000005</v>
          </cell>
          <cell r="F70">
            <v>-2.5000000000000001E-3</v>
          </cell>
          <cell r="G70">
            <v>0.16399999999999998</v>
          </cell>
          <cell r="H70">
            <v>0.16399999999999998</v>
          </cell>
          <cell r="I70">
            <v>7.4605259701541013E-2</v>
          </cell>
          <cell r="J70">
            <v>2.7669999999999999</v>
          </cell>
          <cell r="K70">
            <v>-2.5000000000000001E-3</v>
          </cell>
          <cell r="L70">
            <v>0.16399999999999998</v>
          </cell>
          <cell r="M70">
            <v>0.16399999999999998</v>
          </cell>
          <cell r="N70">
            <v>7.4412130764143006E-2</v>
          </cell>
          <cell r="O70">
            <v>0.70874960254311259</v>
          </cell>
          <cell r="P70">
            <v>0.70889138846432043</v>
          </cell>
          <cell r="Q70">
            <v>7.0000000000005613E-3</v>
          </cell>
          <cell r="R70">
            <v>0</v>
          </cell>
          <cell r="S70">
            <v>0</v>
          </cell>
        </row>
        <row r="71">
          <cell r="D71">
            <v>38322</v>
          </cell>
          <cell r="E71">
            <v>2.8990000000000005</v>
          </cell>
          <cell r="F71">
            <v>0</v>
          </cell>
          <cell r="G71">
            <v>0.16450000000000001</v>
          </cell>
          <cell r="H71">
            <v>0.16500000000000001</v>
          </cell>
          <cell r="I71">
            <v>7.464436242023402E-2</v>
          </cell>
          <cell r="J71">
            <v>2.8919999999999999</v>
          </cell>
          <cell r="K71">
            <v>0</v>
          </cell>
          <cell r="L71">
            <v>0.16450000000000001</v>
          </cell>
          <cell r="M71">
            <v>0.16500000000000001</v>
          </cell>
          <cell r="N71">
            <v>7.4460191848053997E-2</v>
          </cell>
          <cell r="O71">
            <v>0.70435270661163973</v>
          </cell>
          <cell r="P71">
            <v>0.70449370230414743</v>
          </cell>
          <cell r="Q71">
            <v>7.0000000000005613E-3</v>
          </cell>
          <cell r="R71">
            <v>0</v>
          </cell>
          <cell r="S71">
            <v>0</v>
          </cell>
        </row>
        <row r="72">
          <cell r="D72">
            <v>38353</v>
          </cell>
          <cell r="E72">
            <v>2.95</v>
          </cell>
          <cell r="F72">
            <v>0</v>
          </cell>
          <cell r="G72">
            <v>0.16600000000000001</v>
          </cell>
          <cell r="H72">
            <v>0.16600000000000001</v>
          </cell>
          <cell r="I72">
            <v>7.4684768563414008E-2</v>
          </cell>
          <cell r="J72">
            <v>2.9430000000000001</v>
          </cell>
          <cell r="K72">
            <v>0</v>
          </cell>
          <cell r="L72">
            <v>0.16600000000000001</v>
          </cell>
          <cell r="M72">
            <v>0.16600000000000001</v>
          </cell>
          <cell r="N72">
            <v>7.4509854968896005E-2</v>
          </cell>
          <cell r="O72">
            <v>0.69983230927252316</v>
          </cell>
          <cell r="P72">
            <v>0.69997249184046872</v>
          </cell>
          <cell r="Q72">
            <v>7.0000000000001172E-3</v>
          </cell>
          <cell r="R72">
            <v>0</v>
          </cell>
          <cell r="S72">
            <v>0</v>
          </cell>
        </row>
        <row r="73">
          <cell r="D73">
            <v>38384</v>
          </cell>
          <cell r="E73">
            <v>2.8319999999999999</v>
          </cell>
          <cell r="F73">
            <v>0</v>
          </cell>
          <cell r="G73">
            <v>0.16600000000000001</v>
          </cell>
          <cell r="H73">
            <v>0.16600000000000001</v>
          </cell>
          <cell r="I73">
            <v>7.4725174707132011E-2</v>
          </cell>
          <cell r="J73">
            <v>2.8250000000000002</v>
          </cell>
          <cell r="K73">
            <v>0</v>
          </cell>
          <cell r="L73">
            <v>0.16600000000000001</v>
          </cell>
          <cell r="M73">
            <v>0.16600000000000001</v>
          </cell>
          <cell r="N73">
            <v>7.4559518090551016E-2</v>
          </cell>
          <cell r="O73">
            <v>0.69533527557237229</v>
          </cell>
          <cell r="P73">
            <v>0.69547464851121399</v>
          </cell>
          <cell r="Q73">
            <v>6.9999999999996732E-3</v>
          </cell>
          <cell r="R73">
            <v>0</v>
          </cell>
          <cell r="S73">
            <v>0</v>
          </cell>
        </row>
        <row r="74">
          <cell r="D74">
            <v>38412</v>
          </cell>
          <cell r="E74">
            <v>2.7530000000000001</v>
          </cell>
          <cell r="F74">
            <v>-2.5000000000000001E-3</v>
          </cell>
          <cell r="G74">
            <v>0.16399999999999998</v>
          </cell>
          <cell r="H74">
            <v>0.16399999999999998</v>
          </cell>
          <cell r="I74">
            <v>7.4757699584734022E-2</v>
          </cell>
          <cell r="J74">
            <v>2.7530000000000001</v>
          </cell>
          <cell r="K74">
            <v>-2.5000000000000001E-3</v>
          </cell>
          <cell r="L74">
            <v>0.16399999999999998</v>
          </cell>
          <cell r="M74">
            <v>0.16399999999999998</v>
          </cell>
          <cell r="N74">
            <v>7.4595758128711026E-2</v>
          </cell>
          <cell r="O74">
            <v>0.69132240188467764</v>
          </cell>
          <cell r="P74">
            <v>0.69146103662382463</v>
          </cell>
          <cell r="Q74">
            <v>0</v>
          </cell>
          <cell r="R74">
            <v>0</v>
          </cell>
          <cell r="S74">
            <v>0</v>
          </cell>
        </row>
        <row r="75">
          <cell r="D75">
            <v>38443</v>
          </cell>
          <cell r="E75">
            <v>2.6589999999999998</v>
          </cell>
          <cell r="F75">
            <v>-2.5000000000000001E-3</v>
          </cell>
          <cell r="G75">
            <v>0.16200000000000001</v>
          </cell>
          <cell r="H75">
            <v>0.16200000000000001</v>
          </cell>
          <cell r="I75">
            <v>7.4786914744505023E-2</v>
          </cell>
          <cell r="J75">
            <v>2.6589999999999998</v>
          </cell>
          <cell r="K75">
            <v>-2.5000000000000001E-3</v>
          </cell>
          <cell r="L75">
            <v>0.16200000000000001</v>
          </cell>
          <cell r="M75">
            <v>0.16200000000000001</v>
          </cell>
          <cell r="N75">
            <v>7.4623160731100022E-2</v>
          </cell>
          <cell r="O75">
            <v>0.68694546905382958</v>
          </cell>
          <cell r="P75">
            <v>0.68708327575628303</v>
          </cell>
          <cell r="Q75">
            <v>0</v>
          </cell>
          <cell r="R75">
            <v>0</v>
          </cell>
          <cell r="S75">
            <v>0</v>
          </cell>
        </row>
        <row r="76">
          <cell r="D76">
            <v>38473</v>
          </cell>
          <cell r="E76">
            <v>2.64</v>
          </cell>
          <cell r="F76">
            <v>-2.5000000000000001E-3</v>
          </cell>
          <cell r="G76">
            <v>0.161</v>
          </cell>
          <cell r="H76">
            <v>0.161</v>
          </cell>
          <cell r="I76">
            <v>7.4815187480035003E-2</v>
          </cell>
          <cell r="J76">
            <v>2.64</v>
          </cell>
          <cell r="K76">
            <v>-2.5000000000000001E-3</v>
          </cell>
          <cell r="L76">
            <v>0.161</v>
          </cell>
          <cell r="M76">
            <v>0.161</v>
          </cell>
          <cell r="N76">
            <v>7.4649679378810008E-2</v>
          </cell>
          <cell r="O76">
            <v>0.682733200581774</v>
          </cell>
          <cell r="P76">
            <v>0.6828702100653381</v>
          </cell>
          <cell r="Q76">
            <v>0</v>
          </cell>
          <cell r="R76">
            <v>0</v>
          </cell>
          <cell r="S76">
            <v>0</v>
          </cell>
        </row>
        <row r="77">
          <cell r="D77">
            <v>38504</v>
          </cell>
          <cell r="E77">
            <v>2.6419999999999999</v>
          </cell>
          <cell r="F77">
            <v>-2.5000000000000001E-3</v>
          </cell>
          <cell r="G77">
            <v>0.16070000000000001</v>
          </cell>
          <cell r="H77">
            <v>0.161</v>
          </cell>
          <cell r="I77">
            <v>7.4844402640359006E-2</v>
          </cell>
          <cell r="J77">
            <v>2.6469999999999998</v>
          </cell>
          <cell r="K77">
            <v>-2.5000000000000001E-3</v>
          </cell>
          <cell r="L77">
            <v>0.16070000000000001</v>
          </cell>
          <cell r="M77">
            <v>0.161</v>
          </cell>
          <cell r="N77">
            <v>7.4677081981686988E-2</v>
          </cell>
          <cell r="O77">
            <v>0.67840466446253644</v>
          </cell>
          <cell r="P77">
            <v>0.67854085437940159</v>
          </cell>
          <cell r="Q77">
            <v>-4.9999999999998934E-3</v>
          </cell>
          <cell r="R77">
            <v>0</v>
          </cell>
          <cell r="S77">
            <v>0</v>
          </cell>
        </row>
        <row r="78">
          <cell r="D78">
            <v>38534</v>
          </cell>
          <cell r="E78">
            <v>2.6439999999999997</v>
          </cell>
          <cell r="F78">
            <v>0</v>
          </cell>
          <cell r="G78">
            <v>0.16039999999999999</v>
          </cell>
          <cell r="H78">
            <v>0.16</v>
          </cell>
          <cell r="I78">
            <v>7.4872675376425002E-2</v>
          </cell>
          <cell r="J78">
            <v>2.6469999999999998</v>
          </cell>
          <cell r="K78">
            <v>0</v>
          </cell>
          <cell r="L78">
            <v>0.16039999999999999</v>
          </cell>
          <cell r="M78">
            <v>0.16</v>
          </cell>
          <cell r="N78">
            <v>7.4703600629868E-2</v>
          </cell>
          <cell r="O78">
            <v>0.67423901224282434</v>
          </cell>
          <cell r="P78">
            <v>0.6743744131035655</v>
          </cell>
          <cell r="Q78">
            <v>-3.0000000000001137E-3</v>
          </cell>
          <cell r="R78">
            <v>0</v>
          </cell>
          <cell r="S78">
            <v>0</v>
          </cell>
        </row>
        <row r="79">
          <cell r="D79">
            <v>38565</v>
          </cell>
          <cell r="E79">
            <v>2.6549999999999998</v>
          </cell>
          <cell r="F79">
            <v>0</v>
          </cell>
          <cell r="G79">
            <v>0.16010000000000002</v>
          </cell>
          <cell r="H79">
            <v>0.16</v>
          </cell>
          <cell r="I79">
            <v>7.4901890537304019E-2</v>
          </cell>
          <cell r="J79">
            <v>2.6549999999999998</v>
          </cell>
          <cell r="K79">
            <v>0</v>
          </cell>
          <cell r="L79">
            <v>0.16010000000000002</v>
          </cell>
          <cell r="M79">
            <v>0.16</v>
          </cell>
          <cell r="N79">
            <v>7.4731003233231008E-2</v>
          </cell>
          <cell r="O79">
            <v>0.66995842045730314</v>
          </cell>
          <cell r="P79">
            <v>0.67009301015115919</v>
          </cell>
          <cell r="Q79">
            <v>0</v>
          </cell>
          <cell r="R79">
            <v>0</v>
          </cell>
          <cell r="S79">
            <v>0</v>
          </cell>
        </row>
        <row r="80">
          <cell r="D80">
            <v>38596</v>
          </cell>
          <cell r="E80">
            <v>2.6619999999999999</v>
          </cell>
          <cell r="F80">
            <v>0</v>
          </cell>
          <cell r="G80">
            <v>0.1598</v>
          </cell>
          <cell r="H80">
            <v>0.16</v>
          </cell>
          <cell r="I80">
            <v>7.4931105698464007E-2</v>
          </cell>
          <cell r="J80">
            <v>2.6549999999999998</v>
          </cell>
          <cell r="K80">
            <v>0</v>
          </cell>
          <cell r="L80">
            <v>0.1598</v>
          </cell>
          <cell r="M80">
            <v>0.16</v>
          </cell>
          <cell r="N80">
            <v>7.4758405836842998E-2</v>
          </cell>
          <cell r="O80">
            <v>0.66570202146670632</v>
          </cell>
          <cell r="P80">
            <v>0.66583580423565947</v>
          </cell>
          <cell r="Q80">
            <v>7.0000000000001172E-3</v>
          </cell>
          <cell r="R80">
            <v>0</v>
          </cell>
          <cell r="S80">
            <v>0</v>
          </cell>
        </row>
        <row r="81">
          <cell r="D81">
            <v>38626</v>
          </cell>
          <cell r="E81">
            <v>2.6930000000000001</v>
          </cell>
          <cell r="F81">
            <v>-2.5000000000000001E-3</v>
          </cell>
          <cell r="G81">
            <v>0.1595</v>
          </cell>
          <cell r="H81">
            <v>0.16</v>
          </cell>
          <cell r="I81">
            <v>7.4959378435338023E-2</v>
          </cell>
          <cell r="J81">
            <v>2.6860000000000004</v>
          </cell>
          <cell r="K81">
            <v>-2.5000000000000001E-3</v>
          </cell>
          <cell r="L81">
            <v>0.1595</v>
          </cell>
          <cell r="M81">
            <v>0.16</v>
          </cell>
          <cell r="N81">
            <v>7.4784924485736023E-2</v>
          </cell>
          <cell r="O81">
            <v>0.66160585153671925</v>
          </cell>
          <cell r="P81">
            <v>0.66173885743260175</v>
          </cell>
          <cell r="Q81">
            <v>6.9999999999996732E-3</v>
          </cell>
          <cell r="R81">
            <v>0</v>
          </cell>
          <cell r="S81">
            <v>0</v>
          </cell>
        </row>
        <row r="82">
          <cell r="D82">
            <v>38657</v>
          </cell>
          <cell r="E82">
            <v>2.8290000000000002</v>
          </cell>
          <cell r="F82">
            <v>-2.5000000000000001E-3</v>
          </cell>
          <cell r="G82">
            <v>0.1595</v>
          </cell>
          <cell r="H82">
            <v>0.16</v>
          </cell>
          <cell r="I82">
            <v>7.4988593597052011E-2</v>
          </cell>
          <cell r="J82">
            <v>2.8220000000000001</v>
          </cell>
          <cell r="K82">
            <v>-2.5000000000000001E-3</v>
          </cell>
          <cell r="L82">
            <v>0.1595</v>
          </cell>
          <cell r="M82">
            <v>0.16</v>
          </cell>
          <cell r="N82">
            <v>7.4812327089835012E-2</v>
          </cell>
          <cell r="O82">
            <v>0.65739672054312692</v>
          </cell>
          <cell r="P82">
            <v>0.65752892780878025</v>
          </cell>
          <cell r="Q82">
            <v>7.0000000000001172E-3</v>
          </cell>
          <cell r="R82">
            <v>0</v>
          </cell>
          <cell r="S82">
            <v>0</v>
          </cell>
        </row>
        <row r="83">
          <cell r="D83">
            <v>38687</v>
          </cell>
          <cell r="E83">
            <v>2.9540000000000002</v>
          </cell>
          <cell r="F83">
            <v>0</v>
          </cell>
          <cell r="G83">
            <v>0.1595</v>
          </cell>
          <cell r="H83">
            <v>0.16</v>
          </cell>
          <cell r="I83">
            <v>7.5016866334463014E-2</v>
          </cell>
          <cell r="J83">
            <v>2.9470000000000001</v>
          </cell>
          <cell r="K83">
            <v>0</v>
          </cell>
          <cell r="L83">
            <v>0.1595</v>
          </cell>
          <cell r="M83">
            <v>0.16</v>
          </cell>
          <cell r="N83">
            <v>7.4838845739199009E-2</v>
          </cell>
          <cell r="O83">
            <v>0.65334607836804426</v>
          </cell>
          <cell r="P83">
            <v>0.65347751675417953</v>
          </cell>
          <cell r="Q83">
            <v>7.0000000000001172E-3</v>
          </cell>
          <cell r="R83">
            <v>0</v>
          </cell>
          <cell r="S83">
            <v>0</v>
          </cell>
        </row>
        <row r="84">
          <cell r="D84">
            <v>38718</v>
          </cell>
          <cell r="E84">
            <v>3.01</v>
          </cell>
          <cell r="F84">
            <v>0</v>
          </cell>
          <cell r="G84">
            <v>0.1595</v>
          </cell>
          <cell r="H84">
            <v>0.16</v>
          </cell>
          <cell r="I84">
            <v>7.5046081496732017E-2</v>
          </cell>
          <cell r="J84">
            <v>3.0030000000000001</v>
          </cell>
          <cell r="K84">
            <v>0</v>
          </cell>
          <cell r="L84">
            <v>0.1595</v>
          </cell>
          <cell r="M84">
            <v>0.16</v>
          </cell>
          <cell r="N84">
            <v>7.486624834378601E-2</v>
          </cell>
          <cell r="O84">
            <v>0.64918377085636536</v>
          </cell>
          <cell r="P84">
            <v>0.64931441883770125</v>
          </cell>
          <cell r="Q84">
            <v>6.9999999999996732E-3</v>
          </cell>
          <cell r="R84">
            <v>0</v>
          </cell>
          <cell r="S84">
            <v>0</v>
          </cell>
        </row>
        <row r="85">
          <cell r="D85">
            <v>38749</v>
          </cell>
          <cell r="E85">
            <v>2.8919999999999999</v>
          </cell>
          <cell r="F85">
            <v>0</v>
          </cell>
          <cell r="G85">
            <v>0.1595</v>
          </cell>
          <cell r="H85">
            <v>0.16</v>
          </cell>
          <cell r="I85">
            <v>7.5075296659281004E-2</v>
          </cell>
          <cell r="J85">
            <v>2.8849999999999998</v>
          </cell>
          <cell r="K85">
            <v>0</v>
          </cell>
          <cell r="L85">
            <v>0.1595</v>
          </cell>
          <cell r="M85">
            <v>0.16</v>
          </cell>
          <cell r="N85">
            <v>7.4893650948620008E-2</v>
          </cell>
          <cell r="O85">
            <v>0.6450450895332186</v>
          </cell>
          <cell r="P85">
            <v>0.64517495126347457</v>
          </cell>
          <cell r="Q85">
            <v>7.0000000000001172E-3</v>
          </cell>
          <cell r="R85">
            <v>0</v>
          </cell>
          <cell r="S85">
            <v>0</v>
          </cell>
        </row>
        <row r="86">
          <cell r="D86">
            <v>38777</v>
          </cell>
          <cell r="E86">
            <v>2.8130000000000002</v>
          </cell>
          <cell r="F86">
            <v>0</v>
          </cell>
          <cell r="G86">
            <v>0.1585</v>
          </cell>
          <cell r="H86">
            <v>0.159</v>
          </cell>
          <cell r="I86">
            <v>7.5101684548278008E-2</v>
          </cell>
          <cell r="J86">
            <v>2.8130000000000002</v>
          </cell>
          <cell r="K86">
            <v>0</v>
          </cell>
          <cell r="L86">
            <v>0.1585</v>
          </cell>
          <cell r="M86">
            <v>0.159</v>
          </cell>
          <cell r="N86">
            <v>7.4918401688684022E-2</v>
          </cell>
          <cell r="O86">
            <v>0.64132713848089962</v>
          </cell>
          <cell r="P86">
            <v>0.64145629360434631</v>
          </cell>
          <cell r="Q86">
            <v>0</v>
          </cell>
          <cell r="R86">
            <v>0</v>
          </cell>
          <cell r="S86">
            <v>0</v>
          </cell>
        </row>
        <row r="87">
          <cell r="D87">
            <v>38808</v>
          </cell>
          <cell r="E87">
            <v>2.7189999999999999</v>
          </cell>
          <cell r="F87">
            <v>0</v>
          </cell>
          <cell r="G87">
            <v>0.1575</v>
          </cell>
          <cell r="H87">
            <v>0.158</v>
          </cell>
          <cell r="I87">
            <v>7.5130899711363011E-2</v>
          </cell>
          <cell r="J87">
            <v>2.7189999999999999</v>
          </cell>
          <cell r="K87">
            <v>0</v>
          </cell>
          <cell r="L87">
            <v>0.1575</v>
          </cell>
          <cell r="M87">
            <v>0.158</v>
          </cell>
          <cell r="N87">
            <v>7.4945804294000024E-2</v>
          </cell>
          <cell r="O87">
            <v>0.63723310965579349</v>
          </cell>
          <cell r="P87">
            <v>0.63736148638466461</v>
          </cell>
          <cell r="Q87">
            <v>0</v>
          </cell>
          <cell r="R87">
            <v>0</v>
          </cell>
          <cell r="S87">
            <v>0</v>
          </cell>
        </row>
        <row r="88">
          <cell r="D88">
            <v>38838</v>
          </cell>
          <cell r="E88">
            <v>2.7</v>
          </cell>
          <cell r="F88">
            <v>0</v>
          </cell>
          <cell r="G88">
            <v>0.1575</v>
          </cell>
          <cell r="H88">
            <v>0.158</v>
          </cell>
          <cell r="I88">
            <v>7.5159172450101022E-2</v>
          </cell>
          <cell r="J88">
            <v>2.7</v>
          </cell>
          <cell r="K88">
            <v>0</v>
          </cell>
          <cell r="L88">
            <v>0.1575</v>
          </cell>
          <cell r="M88">
            <v>0.158</v>
          </cell>
          <cell r="N88">
            <v>7.4972322944522024E-2</v>
          </cell>
          <cell r="O88">
            <v>0.63329332979549802</v>
          </cell>
          <cell r="P88">
            <v>0.6334209571454702</v>
          </cell>
          <cell r="Q88">
            <v>0</v>
          </cell>
          <cell r="R88">
            <v>0</v>
          </cell>
          <cell r="S88">
            <v>0</v>
          </cell>
        </row>
        <row r="89">
          <cell r="D89">
            <v>38869</v>
          </cell>
          <cell r="E89">
            <v>2.702</v>
          </cell>
          <cell r="F89">
            <v>0</v>
          </cell>
          <cell r="G89">
            <v>0.1575</v>
          </cell>
          <cell r="H89">
            <v>0.158</v>
          </cell>
          <cell r="I89">
            <v>7.5188387613740013E-2</v>
          </cell>
          <cell r="J89">
            <v>2.7069999999999999</v>
          </cell>
          <cell r="K89">
            <v>0</v>
          </cell>
          <cell r="L89">
            <v>0.1575</v>
          </cell>
          <cell r="M89">
            <v>0.158</v>
          </cell>
          <cell r="N89">
            <v>7.4999725550314991E-2</v>
          </cell>
          <cell r="O89">
            <v>0.62924503750107041</v>
          </cell>
          <cell r="P89">
            <v>0.62937189451210174</v>
          </cell>
          <cell r="Q89">
            <v>-4.9999999999998934E-3</v>
          </cell>
          <cell r="R89">
            <v>0</v>
          </cell>
          <cell r="S89">
            <v>0</v>
          </cell>
        </row>
        <row r="90">
          <cell r="D90">
            <v>38899</v>
          </cell>
          <cell r="E90">
            <v>2.7039999999999997</v>
          </cell>
          <cell r="F90">
            <v>0</v>
          </cell>
          <cell r="G90">
            <v>0.1575</v>
          </cell>
          <cell r="H90">
            <v>0.158</v>
          </cell>
          <cell r="I90">
            <v>7.5216660353014012E-2</v>
          </cell>
          <cell r="J90">
            <v>2.7069999999999999</v>
          </cell>
          <cell r="K90">
            <v>0</v>
          </cell>
          <cell r="L90">
            <v>0.1575</v>
          </cell>
          <cell r="M90">
            <v>0.158</v>
          </cell>
          <cell r="N90">
            <v>7.502624420131801E-2</v>
          </cell>
          <cell r="O90">
            <v>0.62534930856522652</v>
          </cell>
          <cell r="P90">
            <v>0.62547542396021394</v>
          </cell>
          <cell r="Q90">
            <v>-3.0000000000001137E-3</v>
          </cell>
          <cell r="R90">
            <v>0</v>
          </cell>
          <cell r="S90">
            <v>0</v>
          </cell>
        </row>
        <row r="91">
          <cell r="D91">
            <v>38930</v>
          </cell>
          <cell r="E91">
            <v>2.7149999999999999</v>
          </cell>
          <cell r="F91">
            <v>0</v>
          </cell>
          <cell r="G91">
            <v>0.1575</v>
          </cell>
          <cell r="H91">
            <v>0.158</v>
          </cell>
          <cell r="I91">
            <v>7.5245875517207017E-2</v>
          </cell>
          <cell r="J91">
            <v>2.7149999999999999</v>
          </cell>
          <cell r="K91">
            <v>0</v>
          </cell>
          <cell r="L91">
            <v>0.1575</v>
          </cell>
          <cell r="M91">
            <v>0.158</v>
          </cell>
          <cell r="N91">
            <v>7.5053646807599003E-2</v>
          </cell>
          <cell r="O91">
            <v>0.62134631909547255</v>
          </cell>
          <cell r="P91">
            <v>0.62147167213921328</v>
          </cell>
          <cell r="Q91">
            <v>0</v>
          </cell>
          <cell r="R91">
            <v>0</v>
          </cell>
          <cell r="S91">
            <v>0</v>
          </cell>
        </row>
        <row r="92">
          <cell r="D92">
            <v>38961</v>
          </cell>
          <cell r="E92">
            <v>2.722</v>
          </cell>
          <cell r="F92">
            <v>0</v>
          </cell>
          <cell r="G92">
            <v>0.1575</v>
          </cell>
          <cell r="H92">
            <v>0.158</v>
          </cell>
          <cell r="I92">
            <v>7.5275090681682005E-2</v>
          </cell>
          <cell r="J92">
            <v>2.7149999999999999</v>
          </cell>
          <cell r="K92">
            <v>0</v>
          </cell>
          <cell r="L92">
            <v>0.1575</v>
          </cell>
          <cell r="M92">
            <v>0.158</v>
          </cell>
          <cell r="N92">
            <v>7.5081049414127007E-2</v>
          </cell>
          <cell r="O92">
            <v>0.61736618715408931</v>
          </cell>
          <cell r="P92">
            <v>0.61749078187998707</v>
          </cell>
          <cell r="Q92">
            <v>7.0000000000001172E-3</v>
          </cell>
          <cell r="R92">
            <v>0</v>
          </cell>
          <cell r="S92">
            <v>0</v>
          </cell>
        </row>
        <row r="93">
          <cell r="D93">
            <v>38991</v>
          </cell>
          <cell r="E93">
            <v>2.7530000000000001</v>
          </cell>
          <cell r="F93">
            <v>0</v>
          </cell>
          <cell r="G93">
            <v>0.1575</v>
          </cell>
          <cell r="H93">
            <v>0.158</v>
          </cell>
          <cell r="I93">
            <v>7.5303363421764011E-2</v>
          </cell>
          <cell r="J93">
            <v>2.7460000000000004</v>
          </cell>
          <cell r="K93">
            <v>0</v>
          </cell>
          <cell r="L93">
            <v>0.1575</v>
          </cell>
          <cell r="M93">
            <v>0.158</v>
          </cell>
          <cell r="N93">
            <v>7.5107568065842026E-2</v>
          </cell>
          <cell r="O93">
            <v>0.61353610560511707</v>
          </cell>
          <cell r="P93">
            <v>0.61365997029898589</v>
          </cell>
          <cell r="Q93">
            <v>6.9999999999996732E-3</v>
          </cell>
          <cell r="R93">
            <v>0</v>
          </cell>
          <cell r="S93">
            <v>0</v>
          </cell>
        </row>
        <row r="94">
          <cell r="D94">
            <v>39022</v>
          </cell>
          <cell r="E94">
            <v>2.8890000000000002</v>
          </cell>
          <cell r="F94">
            <v>0</v>
          </cell>
          <cell r="G94">
            <v>0.1575</v>
          </cell>
          <cell r="H94">
            <v>0.158</v>
          </cell>
          <cell r="I94">
            <v>7.5332578586794013E-2</v>
          </cell>
          <cell r="J94">
            <v>2.8820000000000001</v>
          </cell>
          <cell r="K94">
            <v>0</v>
          </cell>
          <cell r="L94">
            <v>0.1575</v>
          </cell>
          <cell r="M94">
            <v>0.158</v>
          </cell>
          <cell r="N94">
            <v>7.5134970672858001E-2</v>
          </cell>
          <cell r="O94">
            <v>0.60960062821774608</v>
          </cell>
          <cell r="P94">
            <v>0.60972374247971062</v>
          </cell>
          <cell r="Q94">
            <v>7.0000000000001172E-3</v>
          </cell>
          <cell r="R94">
            <v>0</v>
          </cell>
          <cell r="S94">
            <v>0</v>
          </cell>
        </row>
        <row r="95">
          <cell r="D95">
            <v>39052</v>
          </cell>
          <cell r="E95">
            <v>3.0140000000000002</v>
          </cell>
          <cell r="F95">
            <v>0</v>
          </cell>
          <cell r="G95">
            <v>0.1575</v>
          </cell>
          <cell r="H95">
            <v>0.158</v>
          </cell>
          <cell r="I95">
            <v>7.5360851327412007E-2</v>
          </cell>
          <cell r="J95">
            <v>3.0070000000000001</v>
          </cell>
          <cell r="K95">
            <v>0</v>
          </cell>
          <cell r="L95">
            <v>0.1575</v>
          </cell>
          <cell r="M95">
            <v>0.158</v>
          </cell>
          <cell r="N95">
            <v>7.5161489325045017E-2</v>
          </cell>
          <cell r="O95">
            <v>0.60581355426482719</v>
          </cell>
          <cell r="P95">
            <v>0.60593594609385315</v>
          </cell>
          <cell r="Q95">
            <v>7.0000000000001172E-3</v>
          </cell>
          <cell r="R95">
            <v>0</v>
          </cell>
          <cell r="S95">
            <v>0</v>
          </cell>
        </row>
        <row r="96">
          <cell r="D96">
            <v>39083</v>
          </cell>
          <cell r="E96">
            <v>3.0750000000000002</v>
          </cell>
          <cell r="F96">
            <v>0</v>
          </cell>
          <cell r="G96">
            <v>0.1575</v>
          </cell>
          <cell r="H96">
            <v>0.158</v>
          </cell>
          <cell r="I96">
            <v>7.5390066493000008E-2</v>
          </cell>
          <cell r="J96">
            <v>3.0680000000000001</v>
          </cell>
          <cell r="K96">
            <v>0</v>
          </cell>
          <cell r="L96">
            <v>0.1575</v>
          </cell>
          <cell r="M96">
            <v>0.158</v>
          </cell>
          <cell r="N96">
            <v>7.5188891932548005E-2</v>
          </cell>
          <cell r="O96">
            <v>0.60192230546101033</v>
          </cell>
          <cell r="P96">
            <v>0.60204395467707472</v>
          </cell>
          <cell r="Q96">
            <v>7.0000000000001172E-3</v>
          </cell>
          <cell r="R96">
            <v>0</v>
          </cell>
          <cell r="S96">
            <v>0</v>
          </cell>
        </row>
        <row r="97">
          <cell r="D97">
            <v>39114</v>
          </cell>
          <cell r="E97">
            <v>2.9569999999999999</v>
          </cell>
          <cell r="F97">
            <v>0</v>
          </cell>
          <cell r="G97">
            <v>0.1575</v>
          </cell>
          <cell r="H97">
            <v>0.158</v>
          </cell>
          <cell r="I97">
            <v>7.5419281658859014E-2</v>
          </cell>
          <cell r="J97">
            <v>2.95</v>
          </cell>
          <cell r="K97">
            <v>0</v>
          </cell>
          <cell r="L97">
            <v>0.1575</v>
          </cell>
          <cell r="M97">
            <v>0.158</v>
          </cell>
          <cell r="N97">
            <v>7.5216294540299031E-2</v>
          </cell>
          <cell r="O97">
            <v>0.59805337121696645</v>
          </cell>
          <cell r="P97">
            <v>0.5981742817680763</v>
          </cell>
          <cell r="Q97">
            <v>6.9999999999996732E-3</v>
          </cell>
          <cell r="R97">
            <v>0</v>
          </cell>
          <cell r="S97">
            <v>0</v>
          </cell>
        </row>
        <row r="98">
          <cell r="D98">
            <v>39142</v>
          </cell>
          <cell r="E98">
            <v>2.8780000000000001</v>
          </cell>
          <cell r="F98">
            <v>0</v>
          </cell>
          <cell r="G98">
            <v>0.1575</v>
          </cell>
          <cell r="H98">
            <v>0.158</v>
          </cell>
          <cell r="I98">
            <v>7.5443101208166011E-2</v>
          </cell>
          <cell r="J98">
            <v>2.8780000000000001</v>
          </cell>
          <cell r="K98">
            <v>0</v>
          </cell>
          <cell r="L98">
            <v>0.1575</v>
          </cell>
          <cell r="M98">
            <v>0.158</v>
          </cell>
          <cell r="N98">
            <v>7.5238198833246006E-2</v>
          </cell>
          <cell r="O98">
            <v>0.59458942055626063</v>
          </cell>
          <cell r="P98">
            <v>0.59470966516057533</v>
          </cell>
          <cell r="Q98">
            <v>0</v>
          </cell>
          <cell r="R98">
            <v>0</v>
          </cell>
          <cell r="S98">
            <v>0</v>
          </cell>
        </row>
        <row r="99">
          <cell r="D99">
            <v>39173</v>
          </cell>
          <cell r="E99">
            <v>2.7840000000000003</v>
          </cell>
          <cell r="F99">
            <v>0</v>
          </cell>
          <cell r="G99">
            <v>0.1575</v>
          </cell>
          <cell r="H99">
            <v>0.158</v>
          </cell>
          <cell r="I99">
            <v>7.5463469860787016E-2</v>
          </cell>
          <cell r="J99">
            <v>2.7840000000000003</v>
          </cell>
          <cell r="K99">
            <v>0</v>
          </cell>
          <cell r="L99">
            <v>0.1575</v>
          </cell>
          <cell r="M99">
            <v>0.158</v>
          </cell>
          <cell r="N99">
            <v>7.5255797003348002E-2</v>
          </cell>
          <cell r="O99">
            <v>0.59080248633472077</v>
          </cell>
          <cell r="P99">
            <v>0.59092199254128219</v>
          </cell>
          <cell r="Q99">
            <v>0</v>
          </cell>
          <cell r="R99">
            <v>0</v>
          </cell>
          <cell r="S99">
            <v>0</v>
          </cell>
        </row>
        <row r="100">
          <cell r="D100">
            <v>39203</v>
          </cell>
          <cell r="E100">
            <v>2.7650000000000001</v>
          </cell>
          <cell r="F100">
            <v>0</v>
          </cell>
          <cell r="G100">
            <v>0.1575</v>
          </cell>
          <cell r="H100">
            <v>0.158</v>
          </cell>
          <cell r="I100">
            <v>7.5483181460228019E-2</v>
          </cell>
          <cell r="J100">
            <v>2.7650000000000001</v>
          </cell>
          <cell r="K100">
            <v>0</v>
          </cell>
          <cell r="L100">
            <v>0.1575</v>
          </cell>
          <cell r="M100">
            <v>0.158</v>
          </cell>
          <cell r="N100">
            <v>7.5272827490639016E-2</v>
          </cell>
          <cell r="O100">
            <v>0.58715906841472809</v>
          </cell>
          <cell r="P100">
            <v>0.58727786402871307</v>
          </cell>
          <cell r="Q100">
            <v>0</v>
          </cell>
          <cell r="R100">
            <v>0</v>
          </cell>
          <cell r="S100">
            <v>0</v>
          </cell>
        </row>
        <row r="101">
          <cell r="D101">
            <v>39234</v>
          </cell>
          <cell r="E101">
            <v>2.7669999999999999</v>
          </cell>
          <cell r="F101">
            <v>0</v>
          </cell>
          <cell r="G101">
            <v>0.1575</v>
          </cell>
          <cell r="H101">
            <v>0.158</v>
          </cell>
          <cell r="I101">
            <v>7.550355011311799E-2</v>
          </cell>
          <cell r="J101">
            <v>2.7719999999999998</v>
          </cell>
          <cell r="K101">
            <v>0</v>
          </cell>
          <cell r="L101">
            <v>0.1575</v>
          </cell>
          <cell r="M101">
            <v>0.158</v>
          </cell>
          <cell r="N101">
            <v>7.5290425660942017E-2</v>
          </cell>
          <cell r="O101">
            <v>0.58341615420113602</v>
          </cell>
          <cell r="P101">
            <v>0.58353421963403584</v>
          </cell>
          <cell r="Q101">
            <v>-4.9999999999998934E-3</v>
          </cell>
          <cell r="R101">
            <v>0</v>
          </cell>
          <cell r="S101">
            <v>0</v>
          </cell>
        </row>
        <row r="102">
          <cell r="D102">
            <v>39264</v>
          </cell>
          <cell r="E102">
            <v>2.7690000000000006</v>
          </cell>
          <cell r="F102">
            <v>0</v>
          </cell>
          <cell r="G102">
            <v>0.1575</v>
          </cell>
          <cell r="H102">
            <v>0.158</v>
          </cell>
          <cell r="I102">
            <v>7.5523261712820006E-2</v>
          </cell>
          <cell r="J102">
            <v>2.7719999999999998</v>
          </cell>
          <cell r="K102">
            <v>0</v>
          </cell>
          <cell r="L102">
            <v>0.1575</v>
          </cell>
          <cell r="M102">
            <v>0.158</v>
          </cell>
          <cell r="N102">
            <v>7.5307456148429014E-2</v>
          </cell>
          <cell r="O102">
            <v>0.57981510954604842</v>
          </cell>
          <cell r="P102">
            <v>0.57993247229794342</v>
          </cell>
          <cell r="Q102">
            <v>-2.9999999999992255E-3</v>
          </cell>
          <cell r="R102">
            <v>0</v>
          </cell>
          <cell r="S102">
            <v>0</v>
          </cell>
        </row>
        <row r="103">
          <cell r="D103">
            <v>39295</v>
          </cell>
          <cell r="E103">
            <v>2.78</v>
          </cell>
          <cell r="F103">
            <v>0</v>
          </cell>
          <cell r="G103">
            <v>0.1575</v>
          </cell>
          <cell r="H103">
            <v>0.158</v>
          </cell>
          <cell r="I103">
            <v>7.5543630365978998E-2</v>
          </cell>
          <cell r="J103">
            <v>2.78</v>
          </cell>
          <cell r="K103">
            <v>0</v>
          </cell>
          <cell r="L103">
            <v>0.1575</v>
          </cell>
          <cell r="M103">
            <v>0.158</v>
          </cell>
          <cell r="N103">
            <v>7.5325054318932008E-2</v>
          </cell>
          <cell r="O103">
            <v>0.57611574784867881</v>
          </cell>
          <cell r="P103">
            <v>0.57623238855358339</v>
          </cell>
          <cell r="Q103">
            <v>0</v>
          </cell>
          <cell r="R103">
            <v>0</v>
          </cell>
          <cell r="S103">
            <v>0</v>
          </cell>
        </row>
        <row r="104">
          <cell r="D104">
            <v>39326</v>
          </cell>
          <cell r="E104">
            <v>2.7869999999999999</v>
          </cell>
          <cell r="F104">
            <v>0</v>
          </cell>
          <cell r="G104">
            <v>0.1575</v>
          </cell>
          <cell r="H104">
            <v>0.158</v>
          </cell>
          <cell r="I104">
            <v>7.5563999019276004E-2</v>
          </cell>
          <cell r="J104">
            <v>2.78</v>
          </cell>
          <cell r="K104">
            <v>0</v>
          </cell>
          <cell r="L104">
            <v>0.1575</v>
          </cell>
          <cell r="M104">
            <v>0.158</v>
          </cell>
          <cell r="N104">
            <v>7.534265248953799E-2</v>
          </cell>
          <cell r="O104">
            <v>0.57243834165096252</v>
          </cell>
          <cell r="P104">
            <v>0.57255426441118318</v>
          </cell>
          <cell r="Q104">
            <v>7.0000000000001172E-3</v>
          </cell>
          <cell r="R104">
            <v>0</v>
          </cell>
          <cell r="S104">
            <v>0</v>
          </cell>
        </row>
        <row r="105">
          <cell r="D105">
            <v>39356</v>
          </cell>
          <cell r="E105">
            <v>2.8180000000000001</v>
          </cell>
          <cell r="F105">
            <v>0</v>
          </cell>
          <cell r="G105">
            <v>0.1575</v>
          </cell>
          <cell r="H105">
            <v>0.158</v>
          </cell>
          <cell r="I105">
            <v>7.5583710619370012E-2</v>
          </cell>
          <cell r="J105">
            <v>2.8110000000000004</v>
          </cell>
          <cell r="K105">
            <v>0</v>
          </cell>
          <cell r="L105">
            <v>0.1575</v>
          </cell>
          <cell r="M105">
            <v>0.158</v>
          </cell>
          <cell r="N105">
            <v>7.5359682977317002E-2</v>
          </cell>
          <cell r="O105">
            <v>0.56890035390550309</v>
          </cell>
          <cell r="P105">
            <v>0.569015585766664</v>
          </cell>
          <cell r="Q105">
            <v>6.9999999999996732E-3</v>
          </cell>
          <cell r="R105">
            <v>0</v>
          </cell>
          <cell r="S105">
            <v>0</v>
          </cell>
        </row>
        <row r="106">
          <cell r="D106">
            <v>39387</v>
          </cell>
          <cell r="E106">
            <v>2.9540000000000002</v>
          </cell>
          <cell r="F106">
            <v>0</v>
          </cell>
          <cell r="G106">
            <v>0.1575</v>
          </cell>
          <cell r="H106">
            <v>0.158</v>
          </cell>
          <cell r="I106">
            <v>7.5604079272936012E-2</v>
          </cell>
          <cell r="J106">
            <v>2.9470000000000001</v>
          </cell>
          <cell r="K106">
            <v>0</v>
          </cell>
          <cell r="L106">
            <v>0.1575</v>
          </cell>
          <cell r="M106">
            <v>0.158</v>
          </cell>
          <cell r="N106">
            <v>7.5377281148124017E-2</v>
          </cell>
          <cell r="O106">
            <v>0.56526580346318211</v>
          </cell>
          <cell r="P106">
            <v>0.56538032539057648</v>
          </cell>
          <cell r="Q106">
            <v>7.0000000000001172E-3</v>
          </cell>
          <cell r="R106">
            <v>0</v>
          </cell>
          <cell r="S106">
            <v>0</v>
          </cell>
        </row>
        <row r="107">
          <cell r="D107">
            <v>39417</v>
          </cell>
          <cell r="E107">
            <v>3.0790000000000006</v>
          </cell>
          <cell r="F107">
            <v>0</v>
          </cell>
          <cell r="G107">
            <v>0.1575</v>
          </cell>
          <cell r="H107">
            <v>0.158</v>
          </cell>
          <cell r="I107">
            <v>7.5623790873291019E-2</v>
          </cell>
          <cell r="J107">
            <v>3.0720000000000001</v>
          </cell>
          <cell r="K107">
            <v>0</v>
          </cell>
          <cell r="L107">
            <v>0.1575</v>
          </cell>
          <cell r="M107">
            <v>0.158</v>
          </cell>
          <cell r="N107">
            <v>7.5394311636098013E-2</v>
          </cell>
          <cell r="O107">
            <v>0.56176906760398349</v>
          </cell>
          <cell r="P107">
            <v>0.56188290634564664</v>
          </cell>
          <cell r="Q107">
            <v>7.0000000000005613E-3</v>
          </cell>
          <cell r="R107">
            <v>0</v>
          </cell>
          <cell r="S107">
            <v>0</v>
          </cell>
        </row>
        <row r="108">
          <cell r="D108">
            <v>39448</v>
          </cell>
          <cell r="E108">
            <v>3.145</v>
          </cell>
          <cell r="F108">
            <v>0</v>
          </cell>
          <cell r="G108">
            <v>0.1575</v>
          </cell>
          <cell r="H108">
            <v>0.158</v>
          </cell>
          <cell r="I108">
            <v>7.5644159527126026E-2</v>
          </cell>
          <cell r="J108">
            <v>3.1380000000000003</v>
          </cell>
          <cell r="K108">
            <v>0</v>
          </cell>
          <cell r="L108">
            <v>0.1575</v>
          </cell>
          <cell r="M108">
            <v>0.158</v>
          </cell>
          <cell r="N108">
            <v>7.5411909807106006E-2</v>
          </cell>
          <cell r="O108">
            <v>0.55817691639285905</v>
          </cell>
          <cell r="P108">
            <v>0.55829005313089541</v>
          </cell>
          <cell r="Q108">
            <v>6.9999999999996732E-3</v>
          </cell>
          <cell r="R108">
            <v>0</v>
          </cell>
          <cell r="S108">
            <v>0</v>
          </cell>
        </row>
        <row r="109">
          <cell r="D109">
            <v>39479</v>
          </cell>
          <cell r="E109">
            <v>3.0270000000000001</v>
          </cell>
          <cell r="F109">
            <v>0</v>
          </cell>
          <cell r="G109">
            <v>0.1575</v>
          </cell>
          <cell r="H109">
            <v>0.158</v>
          </cell>
          <cell r="I109">
            <v>7.566452818109802E-2</v>
          </cell>
          <cell r="J109">
            <v>3.02</v>
          </cell>
          <cell r="K109">
            <v>0</v>
          </cell>
          <cell r="L109">
            <v>0.1575</v>
          </cell>
          <cell r="M109">
            <v>0.158</v>
          </cell>
          <cell r="N109">
            <v>7.5429507978215002E-2</v>
          </cell>
          <cell r="O109">
            <v>0.55460613876121456</v>
          </cell>
          <cell r="P109">
            <v>0.55471857749496578</v>
          </cell>
          <cell r="Q109">
            <v>7.0000000000001172E-3</v>
          </cell>
          <cell r="R109">
            <v>0</v>
          </cell>
          <cell r="S109">
            <v>0</v>
          </cell>
        </row>
        <row r="110">
          <cell r="D110">
            <v>39508</v>
          </cell>
          <cell r="E110">
            <v>2.948</v>
          </cell>
          <cell r="F110">
            <v>0</v>
          </cell>
          <cell r="G110">
            <v>0.1575</v>
          </cell>
          <cell r="H110">
            <v>0.158</v>
          </cell>
          <cell r="I110">
            <v>7.5683582728485008E-2</v>
          </cell>
          <cell r="J110">
            <v>2.948</v>
          </cell>
          <cell r="K110">
            <v>0</v>
          </cell>
          <cell r="L110">
            <v>0.1575</v>
          </cell>
          <cell r="M110">
            <v>0.158</v>
          </cell>
          <cell r="N110">
            <v>7.5445970783540026E-2</v>
          </cell>
          <cell r="O110">
            <v>0.55128498056441011</v>
          </cell>
          <cell r="P110">
            <v>0.55139676992880438</v>
          </cell>
          <cell r="Q110">
            <v>0</v>
          </cell>
          <cell r="R110">
            <v>0</v>
          </cell>
          <cell r="S110">
            <v>0</v>
          </cell>
        </row>
        <row r="111">
          <cell r="D111">
            <v>39539</v>
          </cell>
          <cell r="E111">
            <v>2.8540000000000005</v>
          </cell>
          <cell r="F111">
            <v>0</v>
          </cell>
          <cell r="G111">
            <v>0.1575</v>
          </cell>
          <cell r="H111">
            <v>0.158</v>
          </cell>
          <cell r="I111">
            <v>7.5703951382721013E-2</v>
          </cell>
          <cell r="J111">
            <v>2.8540000000000005</v>
          </cell>
          <cell r="K111">
            <v>0</v>
          </cell>
          <cell r="L111">
            <v>0.1575</v>
          </cell>
          <cell r="M111">
            <v>0.158</v>
          </cell>
          <cell r="N111">
            <v>7.5463568954846003E-2</v>
          </cell>
          <cell r="O111">
            <v>0.54775524147163823</v>
          </cell>
          <cell r="P111">
            <v>0.54786634051400651</v>
          </cell>
          <cell r="Q111">
            <v>0</v>
          </cell>
          <cell r="R111">
            <v>0</v>
          </cell>
          <cell r="S111">
            <v>0</v>
          </cell>
        </row>
        <row r="112">
          <cell r="D112">
            <v>39569</v>
          </cell>
          <cell r="E112">
            <v>2.835</v>
          </cell>
          <cell r="F112">
            <v>0</v>
          </cell>
          <cell r="G112">
            <v>0.1575</v>
          </cell>
          <cell r="H112">
            <v>0.158</v>
          </cell>
          <cell r="I112">
            <v>7.5723662983726014E-2</v>
          </cell>
          <cell r="J112">
            <v>2.835</v>
          </cell>
          <cell r="K112">
            <v>0</v>
          </cell>
          <cell r="L112">
            <v>0.1575</v>
          </cell>
          <cell r="M112">
            <v>0.158</v>
          </cell>
          <cell r="N112">
            <v>7.5480599443304999E-2</v>
          </cell>
          <cell r="O112">
            <v>0.54435939326270733</v>
          </cell>
          <cell r="P112">
            <v>0.54446982800232535</v>
          </cell>
          <cell r="Q112">
            <v>0</v>
          </cell>
          <cell r="R112">
            <v>0</v>
          </cell>
          <cell r="S112">
            <v>0</v>
          </cell>
        </row>
        <row r="113">
          <cell r="D113">
            <v>39600</v>
          </cell>
          <cell r="E113">
            <v>2.8369999999999997</v>
          </cell>
          <cell r="F113">
            <v>0</v>
          </cell>
          <cell r="G113">
            <v>0.1575</v>
          </cell>
          <cell r="H113">
            <v>0.158</v>
          </cell>
          <cell r="I113">
            <v>7.5744031638231013E-2</v>
          </cell>
          <cell r="J113">
            <v>2.8420000000000001</v>
          </cell>
          <cell r="K113">
            <v>0</v>
          </cell>
          <cell r="L113">
            <v>0.1575</v>
          </cell>
          <cell r="M113">
            <v>0.158</v>
          </cell>
          <cell r="N113">
            <v>7.5498197614813009E-2</v>
          </cell>
          <cell r="O113">
            <v>0.54087093452062296</v>
          </cell>
          <cell r="P113">
            <v>0.54098068667013999</v>
          </cell>
          <cell r="Q113">
            <v>-5.0000000000003375E-3</v>
          </cell>
          <cell r="R113">
            <v>0</v>
          </cell>
          <cell r="S113">
            <v>0</v>
          </cell>
        </row>
        <row r="114">
          <cell r="D114">
            <v>39630</v>
          </cell>
          <cell r="E114">
            <v>2.8390000000000004</v>
          </cell>
          <cell r="F114">
            <v>0</v>
          </cell>
          <cell r="G114">
            <v>0.1575</v>
          </cell>
          <cell r="H114">
            <v>0.158</v>
          </cell>
          <cell r="I114">
            <v>7.5763743239496015E-2</v>
          </cell>
          <cell r="J114">
            <v>2.8420000000000001</v>
          </cell>
          <cell r="K114">
            <v>0</v>
          </cell>
          <cell r="L114">
            <v>0.1575</v>
          </cell>
          <cell r="M114">
            <v>0.158</v>
          </cell>
          <cell r="N114">
            <v>7.5515228103467016E-2</v>
          </cell>
          <cell r="O114">
            <v>0.53751482084216784</v>
          </cell>
          <cell r="P114">
            <v>0.53762391613345673</v>
          </cell>
          <cell r="Q114">
            <v>-2.9999999999996696E-3</v>
          </cell>
          <cell r="R114">
            <v>0</v>
          </cell>
          <cell r="S114">
            <v>0</v>
          </cell>
        </row>
        <row r="115">
          <cell r="D115">
            <v>39661</v>
          </cell>
          <cell r="E115">
            <v>2.85</v>
          </cell>
          <cell r="F115">
            <v>0</v>
          </cell>
          <cell r="G115">
            <v>0.1575</v>
          </cell>
          <cell r="H115">
            <v>0.158</v>
          </cell>
          <cell r="I115">
            <v>7.578411189427002E-2</v>
          </cell>
          <cell r="J115">
            <v>2.85</v>
          </cell>
          <cell r="K115">
            <v>0</v>
          </cell>
          <cell r="L115">
            <v>0.1575</v>
          </cell>
          <cell r="M115">
            <v>0.158</v>
          </cell>
          <cell r="N115">
            <v>7.5532826275177017E-2</v>
          </cell>
          <cell r="O115">
            <v>0.53406720083763926</v>
          </cell>
          <cell r="P115">
            <v>0.53417562119242246</v>
          </cell>
          <cell r="Q115">
            <v>0</v>
          </cell>
          <cell r="R115">
            <v>0</v>
          </cell>
          <cell r="S115">
            <v>0</v>
          </cell>
        </row>
        <row r="116">
          <cell r="D116">
            <v>39692</v>
          </cell>
          <cell r="E116">
            <v>2.8569999999999998</v>
          </cell>
          <cell r="F116">
            <v>0</v>
          </cell>
          <cell r="G116">
            <v>0.1575</v>
          </cell>
          <cell r="H116">
            <v>0.158</v>
          </cell>
          <cell r="I116">
            <v>7.5804480549182027E-2</v>
          </cell>
          <cell r="J116">
            <v>2.85</v>
          </cell>
          <cell r="K116">
            <v>0</v>
          </cell>
          <cell r="L116">
            <v>0.1575</v>
          </cell>
          <cell r="M116">
            <v>0.158</v>
          </cell>
          <cell r="N116">
            <v>7.5550424446988021E-2</v>
          </cell>
          <cell r="O116">
            <v>0.53064016705141426</v>
          </cell>
          <cell r="P116">
            <v>0.53074791632942731</v>
          </cell>
          <cell r="Q116">
            <v>6.9999999999996732E-3</v>
          </cell>
          <cell r="R116">
            <v>0</v>
          </cell>
          <cell r="S116">
            <v>0</v>
          </cell>
        </row>
        <row r="117">
          <cell r="D117">
            <v>39722</v>
          </cell>
          <cell r="E117">
            <v>2.8880000000000003</v>
          </cell>
          <cell r="F117">
            <v>0</v>
          </cell>
          <cell r="G117">
            <v>0.1575</v>
          </cell>
          <cell r="H117">
            <v>0.158</v>
          </cell>
          <cell r="I117">
            <v>7.5824192150840006E-2</v>
          </cell>
          <cell r="J117">
            <v>2.8810000000000002</v>
          </cell>
          <cell r="K117">
            <v>0</v>
          </cell>
          <cell r="L117">
            <v>0.1575</v>
          </cell>
          <cell r="M117">
            <v>0.158</v>
          </cell>
          <cell r="N117">
            <v>7.5567454935935002E-2</v>
          </cell>
          <cell r="O117">
            <v>0.52734317767041361</v>
          </cell>
          <cell r="P117">
            <v>0.52745028117547443</v>
          </cell>
          <cell r="Q117">
            <v>7.0000000000001172E-3</v>
          </cell>
          <cell r="R117">
            <v>0</v>
          </cell>
          <cell r="S117">
            <v>0</v>
          </cell>
        </row>
        <row r="118">
          <cell r="D118">
            <v>39753</v>
          </cell>
          <cell r="E118">
            <v>3.0240000000000005</v>
          </cell>
          <cell r="F118">
            <v>0</v>
          </cell>
          <cell r="G118">
            <v>0.1575</v>
          </cell>
          <cell r="H118">
            <v>0.158</v>
          </cell>
          <cell r="I118">
            <v>7.5844560806021019E-2</v>
          </cell>
          <cell r="J118">
            <v>3.0169999999999999</v>
          </cell>
          <cell r="K118">
            <v>0</v>
          </cell>
          <cell r="L118">
            <v>0.1575</v>
          </cell>
          <cell r="M118">
            <v>0.158</v>
          </cell>
          <cell r="N118">
            <v>7.5585053107947012E-2</v>
          </cell>
          <cell r="O118">
            <v>0.52395632450546414</v>
          </cell>
          <cell r="P118">
            <v>0.52406276447051869</v>
          </cell>
          <cell r="Q118">
            <v>7.0000000000005613E-3</v>
          </cell>
          <cell r="R118">
            <v>0</v>
          </cell>
          <cell r="S118">
            <v>0</v>
          </cell>
        </row>
        <row r="119">
          <cell r="D119">
            <v>39783</v>
          </cell>
          <cell r="E119">
            <v>3.1490000000000005</v>
          </cell>
          <cell r="F119">
            <v>0</v>
          </cell>
          <cell r="G119">
            <v>0.1575</v>
          </cell>
          <cell r="H119">
            <v>0.158</v>
          </cell>
          <cell r="I119">
            <v>7.5864272407939012E-2</v>
          </cell>
          <cell r="J119">
            <v>3.1419999999999999</v>
          </cell>
          <cell r="K119">
            <v>0</v>
          </cell>
          <cell r="L119">
            <v>0.1575</v>
          </cell>
          <cell r="M119">
            <v>0.158</v>
          </cell>
          <cell r="N119">
            <v>7.5602083597088018E-2</v>
          </cell>
          <cell r="O119">
            <v>0.52069801047116027</v>
          </cell>
          <cell r="P119">
            <v>0.52080381191975433</v>
          </cell>
          <cell r="Q119">
            <v>7.0000000000005613E-3</v>
          </cell>
          <cell r="R119">
            <v>0</v>
          </cell>
          <cell r="S119">
            <v>0</v>
          </cell>
        </row>
        <row r="120">
          <cell r="D120">
            <v>39814</v>
          </cell>
          <cell r="E120">
            <v>3.22</v>
          </cell>
          <cell r="F120">
            <v>0</v>
          </cell>
          <cell r="G120">
            <v>0.1575</v>
          </cell>
          <cell r="H120">
            <v>0.158</v>
          </cell>
          <cell r="I120">
            <v>7.5884641063388006E-2</v>
          </cell>
          <cell r="J120">
            <v>3.2130000000000001</v>
          </cell>
          <cell r="K120">
            <v>0</v>
          </cell>
          <cell r="L120">
            <v>0.1575</v>
          </cell>
          <cell r="M120">
            <v>0.158</v>
          </cell>
          <cell r="N120">
            <v>7.5619681769301991E-2</v>
          </cell>
          <cell r="O120">
            <v>0.51735090677237172</v>
          </cell>
          <cell r="P120">
            <v>0.51745605214111656</v>
          </cell>
          <cell r="Q120">
            <v>7.0000000000001172E-3</v>
          </cell>
          <cell r="R120">
            <v>0</v>
          </cell>
          <cell r="S120">
            <v>0</v>
          </cell>
        </row>
        <row r="121">
          <cell r="D121">
            <v>39845</v>
          </cell>
          <cell r="E121">
            <v>3.1019999999999999</v>
          </cell>
          <cell r="F121">
            <v>0</v>
          </cell>
          <cell r="G121">
            <v>0.1575</v>
          </cell>
          <cell r="H121">
            <v>0.158</v>
          </cell>
          <cell r="I121">
            <v>7.5905009718976013E-2</v>
          </cell>
          <cell r="J121">
            <v>3.0950000000000002</v>
          </cell>
          <cell r="K121">
            <v>0</v>
          </cell>
          <cell r="L121">
            <v>0.1575</v>
          </cell>
          <cell r="M121">
            <v>0.158</v>
          </cell>
          <cell r="N121">
            <v>7.5637279941616994E-2</v>
          </cell>
          <cell r="O121">
            <v>0.51402383970886945</v>
          </cell>
          <cell r="P121">
            <v>0.51412833275985148</v>
          </cell>
          <cell r="Q121">
            <v>6.9999999999996732E-3</v>
          </cell>
          <cell r="R121">
            <v>0</v>
          </cell>
          <cell r="S121">
            <v>0</v>
          </cell>
        </row>
        <row r="122">
          <cell r="D122">
            <v>39873</v>
          </cell>
          <cell r="E122">
            <v>3.0230000000000001</v>
          </cell>
          <cell r="F122">
            <v>0</v>
          </cell>
          <cell r="G122">
            <v>0.1575</v>
          </cell>
          <cell r="H122">
            <v>0.158</v>
          </cell>
          <cell r="I122">
            <v>7.592340721446203E-2</v>
          </cell>
          <cell r="J122">
            <v>3.0230000000000001</v>
          </cell>
          <cell r="K122">
            <v>0</v>
          </cell>
          <cell r="L122">
            <v>0.1575</v>
          </cell>
          <cell r="M122">
            <v>0.158</v>
          </cell>
          <cell r="N122">
            <v>7.5653175065086023E-2</v>
          </cell>
          <cell r="O122">
            <v>0.51103587748994372</v>
          </cell>
          <cell r="P122">
            <v>0.51113978456804265</v>
          </cell>
          <cell r="Q122">
            <v>0</v>
          </cell>
          <cell r="R122">
            <v>0</v>
          </cell>
          <cell r="S122">
            <v>0</v>
          </cell>
        </row>
        <row r="123">
          <cell r="D123">
            <v>39904</v>
          </cell>
          <cell r="E123">
            <v>2.9290000000000003</v>
          </cell>
          <cell r="F123">
            <v>0</v>
          </cell>
          <cell r="G123">
            <v>0.1575</v>
          </cell>
          <cell r="H123">
            <v>0.158</v>
          </cell>
          <cell r="I123">
            <v>7.5943775870309024E-2</v>
          </cell>
          <cell r="J123">
            <v>2.9290000000000003</v>
          </cell>
          <cell r="K123">
            <v>0</v>
          </cell>
          <cell r="L123">
            <v>0.1575</v>
          </cell>
          <cell r="M123">
            <v>0.158</v>
          </cell>
          <cell r="N123">
            <v>7.5670773237596023E-2</v>
          </cell>
          <cell r="O123">
            <v>0.50774664189208762</v>
          </cell>
          <cell r="P123">
            <v>0.50784990375866579</v>
          </cell>
          <cell r="Q123">
            <v>0</v>
          </cell>
          <cell r="R123">
            <v>0</v>
          </cell>
          <cell r="S123">
            <v>0</v>
          </cell>
        </row>
        <row r="124">
          <cell r="D124">
            <v>39934</v>
          </cell>
          <cell r="E124">
            <v>2.91</v>
          </cell>
          <cell r="F124">
            <v>0</v>
          </cell>
          <cell r="G124">
            <v>0.1575</v>
          </cell>
          <cell r="H124">
            <v>0.158</v>
          </cell>
          <cell r="I124">
            <v>7.5963487472872016E-2</v>
          </cell>
          <cell r="J124">
            <v>2.91</v>
          </cell>
          <cell r="K124">
            <v>0</v>
          </cell>
          <cell r="L124">
            <v>0.1575</v>
          </cell>
          <cell r="M124">
            <v>0.158</v>
          </cell>
          <cell r="N124">
            <v>7.5687803727219019E-2</v>
          </cell>
          <cell r="O124">
            <v>0.50458228734071986</v>
          </cell>
          <cell r="P124">
            <v>0.50468492833752765</v>
          </cell>
          <cell r="Q124">
            <v>0</v>
          </cell>
          <cell r="R124">
            <v>0</v>
          </cell>
          <cell r="S124">
            <v>0</v>
          </cell>
        </row>
        <row r="125">
          <cell r="D125">
            <v>39965</v>
          </cell>
          <cell r="E125">
            <v>2.9119999999999999</v>
          </cell>
          <cell r="F125">
            <v>0</v>
          </cell>
          <cell r="G125">
            <v>0.1575</v>
          </cell>
          <cell r="H125">
            <v>0.158</v>
          </cell>
          <cell r="I125">
            <v>7.5983856128988003E-2</v>
          </cell>
          <cell r="J125">
            <v>2.9169999999999998</v>
          </cell>
          <cell r="K125">
            <v>0</v>
          </cell>
          <cell r="L125">
            <v>0.1575</v>
          </cell>
          <cell r="M125">
            <v>0.158</v>
          </cell>
          <cell r="N125">
            <v>7.5705401899928998E-2</v>
          </cell>
          <cell r="O125">
            <v>0.50133175153922149</v>
          </cell>
          <cell r="P125">
            <v>0.5014337545979386</v>
          </cell>
          <cell r="Q125">
            <v>-4.9999999999998934E-3</v>
          </cell>
          <cell r="R125">
            <v>0</v>
          </cell>
          <cell r="S125">
            <v>0</v>
          </cell>
        </row>
        <row r="126">
          <cell r="D126">
            <v>39995</v>
          </cell>
          <cell r="E126">
            <v>2.9140000000000006</v>
          </cell>
          <cell r="F126">
            <v>0</v>
          </cell>
          <cell r="G126">
            <v>0.1575</v>
          </cell>
          <cell r="H126">
            <v>0.158</v>
          </cell>
          <cell r="I126">
            <v>7.6003567731811009E-2</v>
          </cell>
          <cell r="J126">
            <v>2.9169999999999998</v>
          </cell>
          <cell r="K126">
            <v>0</v>
          </cell>
          <cell r="L126">
            <v>0.1575</v>
          </cell>
          <cell r="M126">
            <v>0.158</v>
          </cell>
          <cell r="N126">
            <v>7.5722432389747019E-2</v>
          </cell>
          <cell r="O126">
            <v>0.49820464613770471</v>
          </cell>
          <cell r="P126">
            <v>0.4983060353294364</v>
          </cell>
          <cell r="Q126">
            <v>-2.9999999999992255E-3</v>
          </cell>
          <cell r="R126">
            <v>0</v>
          </cell>
          <cell r="S126">
            <v>0</v>
          </cell>
        </row>
        <row r="127">
          <cell r="D127">
            <v>40026</v>
          </cell>
          <cell r="E127">
            <v>2.9249999999999998</v>
          </cell>
          <cell r="F127">
            <v>0</v>
          </cell>
          <cell r="G127">
            <v>0.1575</v>
          </cell>
          <cell r="H127">
            <v>0.158</v>
          </cell>
          <cell r="I127">
            <v>7.6023936388197016E-2</v>
          </cell>
          <cell r="J127">
            <v>2.9249999999999998</v>
          </cell>
          <cell r="K127">
            <v>0</v>
          </cell>
          <cell r="L127">
            <v>0.1575</v>
          </cell>
          <cell r="M127">
            <v>0.158</v>
          </cell>
          <cell r="N127">
            <v>7.5740030562658017E-2</v>
          </cell>
          <cell r="O127">
            <v>0.4949923931252333</v>
          </cell>
          <cell r="P127">
            <v>0.49509315157803357</v>
          </cell>
          <cell r="Q127">
            <v>0</v>
          </cell>
          <cell r="R127">
            <v>0</v>
          </cell>
          <cell r="S127">
            <v>0</v>
          </cell>
        </row>
        <row r="128">
          <cell r="D128">
            <v>40057</v>
          </cell>
          <cell r="E128">
            <v>2.9319999999999999</v>
          </cell>
          <cell r="F128">
            <v>0</v>
          </cell>
          <cell r="G128">
            <v>0.1575</v>
          </cell>
          <cell r="H128">
            <v>0.158</v>
          </cell>
          <cell r="I128">
            <v>7.6044305044719027E-2</v>
          </cell>
          <cell r="J128">
            <v>2.9249999999999998</v>
          </cell>
          <cell r="K128">
            <v>0</v>
          </cell>
          <cell r="L128">
            <v>0.1575</v>
          </cell>
          <cell r="M128">
            <v>0.158</v>
          </cell>
          <cell r="N128">
            <v>7.5757628735672003E-2</v>
          </cell>
          <cell r="O128">
            <v>0.49179943677301724</v>
          </cell>
          <cell r="P128">
            <v>0.49189956811722435</v>
          </cell>
          <cell r="Q128">
            <v>7.0000000000001172E-3</v>
          </cell>
          <cell r="R128">
            <v>0</v>
          </cell>
          <cell r="S128">
            <v>0</v>
          </cell>
        </row>
        <row r="129">
          <cell r="D129">
            <v>40087</v>
          </cell>
          <cell r="E129">
            <v>2.9630000000000001</v>
          </cell>
          <cell r="F129">
            <v>0</v>
          </cell>
          <cell r="G129">
            <v>0.1575</v>
          </cell>
          <cell r="H129">
            <v>0.158</v>
          </cell>
          <cell r="I129">
            <v>7.6064016647935009E-2</v>
          </cell>
          <cell r="J129">
            <v>2.9560000000000004</v>
          </cell>
          <cell r="K129">
            <v>0</v>
          </cell>
          <cell r="L129">
            <v>0.1575</v>
          </cell>
          <cell r="M129">
            <v>0.158</v>
          </cell>
          <cell r="N129">
            <v>7.5774659225782026E-2</v>
          </cell>
          <cell r="O129">
            <v>0.48872775202371721</v>
          </cell>
          <cell r="P129">
            <v>0.48882727992738112</v>
          </cell>
          <cell r="Q129">
            <v>6.9999999999996732E-3</v>
          </cell>
          <cell r="R129">
            <v>0</v>
          </cell>
          <cell r="S129">
            <v>0</v>
          </cell>
        </row>
        <row r="130">
          <cell r="D130">
            <v>40118</v>
          </cell>
          <cell r="E130">
            <v>3.0990000000000002</v>
          </cell>
          <cell r="F130">
            <v>0</v>
          </cell>
          <cell r="G130">
            <v>0.1575</v>
          </cell>
          <cell r="H130">
            <v>0.158</v>
          </cell>
          <cell r="I130">
            <v>7.6084385304727026E-2</v>
          </cell>
          <cell r="J130">
            <v>3.0920000000000001</v>
          </cell>
          <cell r="K130">
            <v>0</v>
          </cell>
          <cell r="L130">
            <v>0.1575</v>
          </cell>
          <cell r="M130">
            <v>0.158</v>
          </cell>
          <cell r="N130">
            <v>7.5792257399000015E-2</v>
          </cell>
          <cell r="O130">
            <v>0.48557245708296365</v>
          </cell>
          <cell r="P130">
            <v>0.48567136496642827</v>
          </cell>
          <cell r="Q130">
            <v>7.0000000000001172E-3</v>
          </cell>
          <cell r="R130">
            <v>0</v>
          </cell>
          <cell r="S130">
            <v>0</v>
          </cell>
        </row>
        <row r="131">
          <cell r="D131">
            <v>40148</v>
          </cell>
          <cell r="E131">
            <v>3.2240000000000002</v>
          </cell>
          <cell r="F131">
            <v>0</v>
          </cell>
          <cell r="G131">
            <v>0.155</v>
          </cell>
          <cell r="H131">
            <v>0.155</v>
          </cell>
          <cell r="I131">
            <v>7.6104096908203009E-2</v>
          </cell>
          <cell r="J131">
            <v>3.2170000000000001</v>
          </cell>
          <cell r="K131">
            <v>0</v>
          </cell>
          <cell r="L131">
            <v>0.155</v>
          </cell>
          <cell r="M131">
            <v>0.155</v>
          </cell>
          <cell r="N131">
            <v>7.5809287889303009E-2</v>
          </cell>
          <cell r="O131">
            <v>0.4825370214274019</v>
          </cell>
          <cell r="P131">
            <v>0.4826353326948411</v>
          </cell>
          <cell r="Q131">
            <v>7.0000000000001172E-3</v>
          </cell>
          <cell r="R131">
            <v>0</v>
          </cell>
          <cell r="S131">
            <v>0</v>
          </cell>
        </row>
        <row r="132">
          <cell r="D132">
            <v>40179</v>
          </cell>
          <cell r="E132">
            <v>3.3</v>
          </cell>
          <cell r="F132">
            <v>0</v>
          </cell>
          <cell r="G132">
            <v>0.15</v>
          </cell>
          <cell r="H132">
            <v>0.15</v>
          </cell>
          <cell r="I132">
            <v>7.6124465565264005E-2</v>
          </cell>
          <cell r="J132">
            <v>3.2930000000000001</v>
          </cell>
          <cell r="K132">
            <v>0</v>
          </cell>
          <cell r="L132">
            <v>0.15</v>
          </cell>
          <cell r="M132">
            <v>0.15</v>
          </cell>
          <cell r="N132">
            <v>7.5826886062718007E-2</v>
          </cell>
          <cell r="O132">
            <v>0.47941898085763568</v>
          </cell>
          <cell r="P132">
            <v>0.47951667912064894</v>
          </cell>
          <cell r="Q132">
            <v>6.9999999999996732E-3</v>
          </cell>
          <cell r="R132">
            <v>0</v>
          </cell>
          <cell r="S132">
            <v>0</v>
          </cell>
        </row>
        <row r="133">
          <cell r="D133">
            <v>40210</v>
          </cell>
          <cell r="E133">
            <v>3.1819999999999999</v>
          </cell>
          <cell r="F133">
            <v>0</v>
          </cell>
          <cell r="G133">
            <v>0.15</v>
          </cell>
          <cell r="H133">
            <v>0.15</v>
          </cell>
          <cell r="I133">
            <v>7.6144834222461016E-2</v>
          </cell>
          <cell r="J133">
            <v>3.1749999999999998</v>
          </cell>
          <cell r="K133">
            <v>0</v>
          </cell>
          <cell r="L133">
            <v>0.15</v>
          </cell>
          <cell r="M133">
            <v>0.15</v>
          </cell>
          <cell r="N133">
            <v>7.5844484236236007E-2</v>
          </cell>
          <cell r="O133">
            <v>0.47631971810323176</v>
          </cell>
          <cell r="P133">
            <v>0.47641680689958998</v>
          </cell>
          <cell r="Q133">
            <v>7.0000000000001172E-3</v>
          </cell>
          <cell r="R133">
            <v>0</v>
          </cell>
          <cell r="S133">
            <v>0</v>
          </cell>
        </row>
        <row r="134">
          <cell r="D134">
            <v>40238</v>
          </cell>
          <cell r="E134">
            <v>3.1030000000000002</v>
          </cell>
          <cell r="F134">
            <v>0</v>
          </cell>
          <cell r="G134">
            <v>0.15</v>
          </cell>
          <cell r="H134">
            <v>0.15</v>
          </cell>
          <cell r="I134">
            <v>7.6154322588409026E-2</v>
          </cell>
          <cell r="J134">
            <v>3.1030000000000002</v>
          </cell>
          <cell r="K134">
            <v>0</v>
          </cell>
          <cell r="L134">
            <v>0.15</v>
          </cell>
          <cell r="M134">
            <v>0.15</v>
          </cell>
          <cell r="N134">
            <v>7.5850296678875009E-2</v>
          </cell>
          <cell r="O134">
            <v>0.47358262310110821</v>
          </cell>
          <cell r="P134">
            <v>0.47367916125476123</v>
          </cell>
          <cell r="Q134">
            <v>0</v>
          </cell>
          <cell r="R134">
            <v>0</v>
          </cell>
          <cell r="S134">
            <v>0</v>
          </cell>
        </row>
        <row r="135">
          <cell r="D135">
            <v>40269</v>
          </cell>
          <cell r="E135">
            <v>3.0090000000000003</v>
          </cell>
          <cell r="F135">
            <v>0</v>
          </cell>
          <cell r="G135">
            <v>0.15</v>
          </cell>
          <cell r="H135">
            <v>0.15</v>
          </cell>
          <cell r="I135">
            <v>7.6149583694798018E-2</v>
          </cell>
          <cell r="J135">
            <v>3.0090000000000003</v>
          </cell>
          <cell r="K135">
            <v>0</v>
          </cell>
          <cell r="L135">
            <v>0.15</v>
          </cell>
          <cell r="M135">
            <v>0.15</v>
          </cell>
          <cell r="N135">
            <v>7.5841847924249001E-2</v>
          </cell>
          <cell r="O135">
            <v>0.47063846514402563</v>
          </cell>
          <cell r="P135">
            <v>0.47073439265051187</v>
          </cell>
          <cell r="Q135">
            <v>0</v>
          </cell>
          <cell r="R135">
            <v>0</v>
          </cell>
          <cell r="S135">
            <v>0</v>
          </cell>
        </row>
        <row r="136">
          <cell r="D136">
            <v>40299</v>
          </cell>
          <cell r="E136">
            <v>2.99</v>
          </cell>
          <cell r="F136">
            <v>0</v>
          </cell>
          <cell r="G136">
            <v>0.15</v>
          </cell>
          <cell r="H136">
            <v>0.15</v>
          </cell>
          <cell r="I136">
            <v>7.6144997668730022E-2</v>
          </cell>
          <cell r="J136">
            <v>2.99</v>
          </cell>
          <cell r="K136">
            <v>0</v>
          </cell>
          <cell r="L136">
            <v>0.15</v>
          </cell>
          <cell r="M136">
            <v>0.15</v>
          </cell>
          <cell r="N136">
            <v>7.5833671710117012E-2</v>
          </cell>
          <cell r="O136">
            <v>0.46780732385394397</v>
          </cell>
          <cell r="P136">
            <v>0.4679026642138715</v>
          </cell>
          <cell r="Q136">
            <v>0</v>
          </cell>
          <cell r="R136">
            <v>0</v>
          </cell>
          <cell r="S136">
            <v>0</v>
          </cell>
        </row>
        <row r="137">
          <cell r="D137">
            <v>40330</v>
          </cell>
          <cell r="E137">
            <v>2.992</v>
          </cell>
          <cell r="F137">
            <v>0</v>
          </cell>
          <cell r="G137">
            <v>0.15</v>
          </cell>
          <cell r="H137">
            <v>0.15</v>
          </cell>
          <cell r="I137">
            <v>7.6140258775134015E-2</v>
          </cell>
          <cell r="J137">
            <v>2.9969999999999999</v>
          </cell>
          <cell r="K137">
            <v>0</v>
          </cell>
          <cell r="L137">
            <v>0.15</v>
          </cell>
          <cell r="M137">
            <v>0.15</v>
          </cell>
          <cell r="N137">
            <v>7.5825222955537022E-2</v>
          </cell>
          <cell r="O137">
            <v>0.46490033398939395</v>
          </cell>
          <cell r="P137">
            <v>0.4649950715340731</v>
          </cell>
          <cell r="Q137">
            <v>-4.9999999999998934E-3</v>
          </cell>
          <cell r="R137">
            <v>0</v>
          </cell>
          <cell r="S137">
            <v>0</v>
          </cell>
        </row>
        <row r="138">
          <cell r="D138">
            <v>40360</v>
          </cell>
          <cell r="E138">
            <v>2.9940000000000002</v>
          </cell>
          <cell r="F138">
            <v>0</v>
          </cell>
          <cell r="G138">
            <v>0.15</v>
          </cell>
          <cell r="H138">
            <v>0.15</v>
          </cell>
          <cell r="I138">
            <v>7.6135672749080022E-2</v>
          </cell>
          <cell r="J138">
            <v>2.9969999999999999</v>
          </cell>
          <cell r="K138">
            <v>0</v>
          </cell>
          <cell r="L138">
            <v>0.15</v>
          </cell>
          <cell r="M138">
            <v>0.15</v>
          </cell>
          <cell r="N138">
            <v>7.5817046741451011E-2</v>
          </cell>
          <cell r="O138">
            <v>0.46210492682270582</v>
          </cell>
          <cell r="P138">
            <v>0.46219908474985155</v>
          </cell>
          <cell r="Q138">
            <v>-2.9999999999996696E-3</v>
          </cell>
          <cell r="R138">
            <v>0</v>
          </cell>
          <cell r="S138">
            <v>0</v>
          </cell>
        </row>
        <row r="139">
          <cell r="D139">
            <v>40391</v>
          </cell>
          <cell r="E139">
            <v>3.0049999999999999</v>
          </cell>
          <cell r="F139">
            <v>0</v>
          </cell>
          <cell r="G139">
            <v>0.15</v>
          </cell>
          <cell r="H139">
            <v>0.15</v>
          </cell>
          <cell r="I139">
            <v>7.6130933855498018E-2</v>
          </cell>
          <cell r="J139">
            <v>3.0049999999999999</v>
          </cell>
          <cell r="K139">
            <v>0</v>
          </cell>
          <cell r="L139">
            <v>0.15</v>
          </cell>
          <cell r="M139">
            <v>0.15</v>
          </cell>
          <cell r="N139">
            <v>7.5808597986917012E-2</v>
          </cell>
          <cell r="O139">
            <v>0.45923462102852824</v>
          </cell>
          <cell r="P139">
            <v>0.45932818386884844</v>
          </cell>
          <cell r="Q139">
            <v>0</v>
          </cell>
          <cell r="R139">
            <v>0</v>
          </cell>
          <cell r="S139">
            <v>0</v>
          </cell>
        </row>
        <row r="140">
          <cell r="D140">
            <v>40422</v>
          </cell>
          <cell r="E140">
            <v>3.012</v>
          </cell>
          <cell r="F140">
            <v>0</v>
          </cell>
          <cell r="G140">
            <v>0.15</v>
          </cell>
          <cell r="H140">
            <v>0.15</v>
          </cell>
          <cell r="I140">
            <v>7.6126194961924021E-2</v>
          </cell>
          <cell r="J140">
            <v>3.0049999999999999</v>
          </cell>
          <cell r="K140">
            <v>0</v>
          </cell>
          <cell r="L140">
            <v>0.15</v>
          </cell>
          <cell r="M140">
            <v>0.15</v>
          </cell>
          <cell r="N140">
            <v>7.5800149232407008E-2</v>
          </cell>
          <cell r="O140">
            <v>0.45638277454777687</v>
          </cell>
          <cell r="P140">
            <v>0.45647574618961922</v>
          </cell>
          <cell r="Q140">
            <v>7.0000000000001172E-3</v>
          </cell>
          <cell r="R140">
            <v>0</v>
          </cell>
          <cell r="S140">
            <v>0</v>
          </cell>
        </row>
        <row r="141">
          <cell r="D141">
            <v>40452</v>
          </cell>
          <cell r="E141">
            <v>3.0430000000000001</v>
          </cell>
          <cell r="F141">
            <v>0</v>
          </cell>
          <cell r="G141">
            <v>0.15</v>
          </cell>
          <cell r="H141">
            <v>0.15</v>
          </cell>
          <cell r="I141">
            <v>7.6121608935891025E-2</v>
          </cell>
          <cell r="J141">
            <v>3.0360000000000005</v>
          </cell>
          <cell r="K141">
            <v>0</v>
          </cell>
          <cell r="L141">
            <v>0.15</v>
          </cell>
          <cell r="M141">
            <v>0.15</v>
          </cell>
          <cell r="N141">
            <v>7.5791973018387013E-2</v>
          </cell>
          <cell r="O141">
            <v>0.45364038346338237</v>
          </cell>
          <cell r="P141">
            <v>0.45373278665522715</v>
          </cell>
          <cell r="Q141">
            <v>6.9999999999996732E-3</v>
          </cell>
          <cell r="R141">
            <v>0</v>
          </cell>
          <cell r="S141">
            <v>0</v>
          </cell>
        </row>
        <row r="142">
          <cell r="D142">
            <v>40483</v>
          </cell>
          <cell r="E142">
            <v>3.1790000000000003</v>
          </cell>
          <cell r="F142">
            <v>0</v>
          </cell>
          <cell r="G142">
            <v>0.15</v>
          </cell>
          <cell r="H142">
            <v>0.15</v>
          </cell>
          <cell r="I142">
            <v>7.6116870042332016E-2</v>
          </cell>
          <cell r="J142">
            <v>3.1720000000000002</v>
          </cell>
          <cell r="K142">
            <v>0</v>
          </cell>
          <cell r="L142">
            <v>0.15</v>
          </cell>
          <cell r="M142">
            <v>0.15</v>
          </cell>
          <cell r="N142">
            <v>7.5783524263924026E-2</v>
          </cell>
          <cell r="O142">
            <v>0.45082450328814661</v>
          </cell>
          <cell r="P142">
            <v>0.45091632285649696</v>
          </cell>
          <cell r="Q142">
            <v>7.0000000000001172E-3</v>
          </cell>
          <cell r="R142">
            <v>0</v>
          </cell>
          <cell r="S142">
            <v>0</v>
          </cell>
        </row>
        <row r="143">
          <cell r="D143">
            <v>40513</v>
          </cell>
          <cell r="E143">
            <v>3.3040000000000003</v>
          </cell>
          <cell r="F143">
            <v>0</v>
          </cell>
          <cell r="G143">
            <v>0.15</v>
          </cell>
          <cell r="H143">
            <v>0.15</v>
          </cell>
          <cell r="I143">
            <v>7.6112284016313009E-2</v>
          </cell>
          <cell r="J143">
            <v>3.2970000000000002</v>
          </cell>
          <cell r="K143">
            <v>0</v>
          </cell>
          <cell r="L143">
            <v>0.15</v>
          </cell>
          <cell r="M143">
            <v>0.15</v>
          </cell>
          <cell r="N143">
            <v>7.5775348049949023E-2</v>
          </cell>
          <cell r="O143">
            <v>0.44811669112267433</v>
          </cell>
          <cell r="P143">
            <v>0.44820794952309934</v>
          </cell>
          <cell r="Q143">
            <v>7.0000000000001172E-3</v>
          </cell>
          <cell r="R143">
            <v>0</v>
          </cell>
          <cell r="S143">
            <v>0</v>
          </cell>
        </row>
        <row r="144">
          <cell r="D144">
            <v>40544</v>
          </cell>
          <cell r="E144">
            <v>3.3849999999999998</v>
          </cell>
          <cell r="F144">
            <v>0</v>
          </cell>
          <cell r="G144">
            <v>0.15</v>
          </cell>
          <cell r="H144">
            <v>0.15</v>
          </cell>
          <cell r="I144">
            <v>7.6107545122768031E-2</v>
          </cell>
          <cell r="J144">
            <v>3.3780000000000001</v>
          </cell>
          <cell r="K144">
            <v>0</v>
          </cell>
          <cell r="L144">
            <v>0.15</v>
          </cell>
          <cell r="M144">
            <v>0.15</v>
          </cell>
          <cell r="N144">
            <v>7.5766899295532014E-2</v>
          </cell>
          <cell r="O144">
            <v>0.44533630932622825</v>
          </cell>
          <cell r="P144">
            <v>0.44542699157813509</v>
          </cell>
          <cell r="Q144">
            <v>6.9999999999996732E-3</v>
          </cell>
          <cell r="R144">
            <v>0</v>
          </cell>
          <cell r="S144">
            <v>0</v>
          </cell>
        </row>
        <row r="145">
          <cell r="D145">
            <v>40575</v>
          </cell>
          <cell r="E145">
            <v>3.2669999999999999</v>
          </cell>
          <cell r="F145">
            <v>0</v>
          </cell>
          <cell r="G145">
            <v>0.15</v>
          </cell>
          <cell r="H145">
            <v>0.15</v>
          </cell>
          <cell r="I145">
            <v>7.6102806229230005E-2</v>
          </cell>
          <cell r="J145">
            <v>3.26</v>
          </cell>
          <cell r="K145">
            <v>0</v>
          </cell>
          <cell r="L145">
            <v>0.15</v>
          </cell>
          <cell r="M145">
            <v>0.15</v>
          </cell>
          <cell r="N145">
            <v>7.5758450541138014E-2</v>
          </cell>
          <cell r="O145">
            <v>0.44257379037587274</v>
          </cell>
          <cell r="P145">
            <v>0.44266390024012958</v>
          </cell>
          <cell r="Q145">
            <v>7.0000000000001172E-3</v>
          </cell>
          <cell r="R145">
            <v>0</v>
          </cell>
          <cell r="S145">
            <v>0</v>
          </cell>
        </row>
        <row r="146">
          <cell r="D146">
            <v>40603</v>
          </cell>
          <cell r="E146">
            <v>3.1880000000000002</v>
          </cell>
          <cell r="F146">
            <v>0</v>
          </cell>
          <cell r="G146">
            <v>0.15</v>
          </cell>
          <cell r="H146">
            <v>0.15</v>
          </cell>
          <cell r="I146">
            <v>7.6098525938299008E-2</v>
          </cell>
          <cell r="J146">
            <v>3.1880000000000002</v>
          </cell>
          <cell r="K146">
            <v>0</v>
          </cell>
          <cell r="L146">
            <v>0.15</v>
          </cell>
          <cell r="M146">
            <v>0.15</v>
          </cell>
          <cell r="N146">
            <v>7.5750819408158018E-2</v>
          </cell>
          <cell r="O146">
            <v>0.44009386695204389</v>
          </cell>
          <cell r="P146">
            <v>0.44018346303250161</v>
          </cell>
          <cell r="Q146">
            <v>0</v>
          </cell>
          <cell r="R146">
            <v>0</v>
          </cell>
          <cell r="S146">
            <v>0</v>
          </cell>
        </row>
        <row r="147">
          <cell r="D147">
            <v>40634</v>
          </cell>
          <cell r="E147">
            <v>3.0940000000000003</v>
          </cell>
          <cell r="F147">
            <v>0</v>
          </cell>
          <cell r="G147">
            <v>0.15</v>
          </cell>
          <cell r="H147">
            <v>0.15</v>
          </cell>
          <cell r="I147">
            <v>7.6093787044775027E-2</v>
          </cell>
          <cell r="J147">
            <v>3.0940000000000003</v>
          </cell>
          <cell r="K147">
            <v>0</v>
          </cell>
          <cell r="L147">
            <v>0.15</v>
          </cell>
          <cell r="M147">
            <v>0.15</v>
          </cell>
          <cell r="N147">
            <v>7.5742370653809024E-2</v>
          </cell>
          <cell r="O147">
            <v>0.43736501854915544</v>
          </cell>
          <cell r="P147">
            <v>0.43745404932998933</v>
          </cell>
          <cell r="Q147">
            <v>0</v>
          </cell>
          <cell r="R147">
            <v>0</v>
          </cell>
          <cell r="S147">
            <v>0</v>
          </cell>
        </row>
        <row r="148">
          <cell r="D148">
            <v>40664</v>
          </cell>
          <cell r="E148">
            <v>3.0750000000000002</v>
          </cell>
          <cell r="F148">
            <v>0</v>
          </cell>
          <cell r="G148">
            <v>0.15</v>
          </cell>
          <cell r="H148">
            <v>0.15</v>
          </cell>
          <cell r="I148">
            <v>7.6089201018790992E-2</v>
          </cell>
          <cell r="J148">
            <v>3.0750000000000002</v>
          </cell>
          <cell r="K148">
            <v>0</v>
          </cell>
          <cell r="L148">
            <v>0.15</v>
          </cell>
          <cell r="M148">
            <v>0.15</v>
          </cell>
          <cell r="N148">
            <v>7.5734194439945016E-2</v>
          </cell>
          <cell r="O148">
            <v>0.43474088130068039</v>
          </cell>
          <cell r="P148">
            <v>0.43482936852898402</v>
          </cell>
          <cell r="Q148">
            <v>0</v>
          </cell>
          <cell r="R148">
            <v>0</v>
          </cell>
          <cell r="S148">
            <v>0</v>
          </cell>
        </row>
        <row r="149">
          <cell r="D149">
            <v>40695</v>
          </cell>
          <cell r="E149">
            <v>3.077</v>
          </cell>
          <cell r="F149">
            <v>0</v>
          </cell>
          <cell r="G149">
            <v>0.15</v>
          </cell>
          <cell r="H149">
            <v>0.15</v>
          </cell>
          <cell r="I149">
            <v>7.6084462125283012E-2</v>
          </cell>
          <cell r="J149">
            <v>3.0819999999999999</v>
          </cell>
          <cell r="K149">
            <v>0</v>
          </cell>
          <cell r="L149">
            <v>0.15</v>
          </cell>
          <cell r="M149">
            <v>0.15</v>
          </cell>
          <cell r="N149">
            <v>7.5725745685642012E-2</v>
          </cell>
          <cell r="O149">
            <v>0.43204639972467107</v>
          </cell>
          <cell r="P149">
            <v>0.43213432888656583</v>
          </cell>
          <cell r="Q149">
            <v>-4.9999999999998934E-3</v>
          </cell>
          <cell r="R149">
            <v>0</v>
          </cell>
          <cell r="S149">
            <v>0</v>
          </cell>
        </row>
        <row r="150">
          <cell r="D150">
            <v>40725</v>
          </cell>
          <cell r="E150">
            <v>3.0790000000000006</v>
          </cell>
          <cell r="F150">
            <v>0</v>
          </cell>
          <cell r="G150">
            <v>0.15</v>
          </cell>
          <cell r="H150">
            <v>0.15</v>
          </cell>
          <cell r="I150">
            <v>7.607987609931402E-2</v>
          </cell>
          <cell r="J150">
            <v>3.0819999999999999</v>
          </cell>
          <cell r="K150">
            <v>0</v>
          </cell>
          <cell r="L150">
            <v>0.15</v>
          </cell>
          <cell r="M150">
            <v>0.15</v>
          </cell>
          <cell r="N150">
            <v>7.571756947182301E-2</v>
          </cell>
          <cell r="O150">
            <v>0.42945530390278025</v>
          </cell>
          <cell r="P150">
            <v>0.42954269646572435</v>
          </cell>
          <cell r="Q150">
            <v>-2.9999999999992255E-3</v>
          </cell>
          <cell r="R150">
            <v>0</v>
          </cell>
          <cell r="S150">
            <v>0</v>
          </cell>
        </row>
        <row r="151">
          <cell r="D151">
            <v>40756</v>
          </cell>
          <cell r="E151">
            <v>3.09</v>
          </cell>
          <cell r="F151">
            <v>0</v>
          </cell>
          <cell r="G151">
            <v>0.15</v>
          </cell>
          <cell r="H151">
            <v>0.15</v>
          </cell>
          <cell r="I151">
            <v>7.6075137205818003E-2</v>
          </cell>
          <cell r="J151">
            <v>3.09</v>
          </cell>
          <cell r="K151">
            <v>0</v>
          </cell>
          <cell r="L151">
            <v>0.15</v>
          </cell>
          <cell r="M151">
            <v>0.15</v>
          </cell>
          <cell r="N151">
            <v>7.5709120717566997E-2</v>
          </cell>
          <cell r="O151">
            <v>0.4267947426256421</v>
          </cell>
          <cell r="P151">
            <v>0.42688158426002054</v>
          </cell>
          <cell r="Q151">
            <v>0</v>
          </cell>
          <cell r="R151">
            <v>0</v>
          </cell>
          <cell r="S151">
            <v>0</v>
          </cell>
        </row>
        <row r="152">
          <cell r="D152">
            <v>40787</v>
          </cell>
          <cell r="E152">
            <v>3.097</v>
          </cell>
          <cell r="F152">
            <v>0</v>
          </cell>
          <cell r="G152">
            <v>0.15</v>
          </cell>
          <cell r="H152">
            <v>0.15</v>
          </cell>
          <cell r="I152">
            <v>7.6070398312332005E-2</v>
          </cell>
          <cell r="J152">
            <v>3.09</v>
          </cell>
          <cell r="K152">
            <v>0</v>
          </cell>
          <cell r="L152">
            <v>0.15</v>
          </cell>
          <cell r="M152">
            <v>0.15</v>
          </cell>
          <cell r="N152">
            <v>7.570067196333502E-2</v>
          </cell>
          <cell r="O152">
            <v>0.4241512503258742</v>
          </cell>
          <cell r="P152">
            <v>0.42423754462298108</v>
          </cell>
          <cell r="Q152">
            <v>7.0000000000001172E-3</v>
          </cell>
          <cell r="R152">
            <v>0</v>
          </cell>
          <cell r="S152">
            <v>0</v>
          </cell>
        </row>
        <row r="153">
          <cell r="D153">
            <v>40817</v>
          </cell>
          <cell r="E153">
            <v>3.1280000000000001</v>
          </cell>
          <cell r="F153">
            <v>0</v>
          </cell>
          <cell r="G153">
            <v>0.15</v>
          </cell>
          <cell r="H153">
            <v>0.15</v>
          </cell>
          <cell r="I153">
            <v>7.6065812286382997E-2</v>
          </cell>
          <cell r="J153">
            <v>3.1210000000000004</v>
          </cell>
          <cell r="K153">
            <v>0</v>
          </cell>
          <cell r="L153">
            <v>0.15</v>
          </cell>
          <cell r="M153">
            <v>0.15</v>
          </cell>
          <cell r="N153">
            <v>7.5692495749582991E-2</v>
          </cell>
          <cell r="O153">
            <v>0.42160917746757337</v>
          </cell>
          <cell r="P153">
            <v>0.42169494548011149</v>
          </cell>
          <cell r="Q153">
            <v>6.9999999999996732E-3</v>
          </cell>
          <cell r="R153">
            <v>0</v>
          </cell>
          <cell r="S153">
            <v>0</v>
          </cell>
        </row>
        <row r="154">
          <cell r="D154">
            <v>40848</v>
          </cell>
          <cell r="E154">
            <v>3.2640000000000002</v>
          </cell>
          <cell r="F154">
            <v>0</v>
          </cell>
          <cell r="G154">
            <v>0.15</v>
          </cell>
          <cell r="H154">
            <v>0.15</v>
          </cell>
          <cell r="I154">
            <v>7.6061073392910017E-2</v>
          </cell>
          <cell r="J154">
            <v>3.2570000000000001</v>
          </cell>
          <cell r="K154">
            <v>0</v>
          </cell>
          <cell r="L154">
            <v>0.15</v>
          </cell>
          <cell r="M154">
            <v>0.15</v>
          </cell>
          <cell r="N154">
            <v>7.5684046995397006E-2</v>
          </cell>
          <cell r="O154">
            <v>0.41899894327839848</v>
          </cell>
          <cell r="P154">
            <v>0.41908417095010791</v>
          </cell>
          <cell r="Q154">
            <v>7.0000000000001172E-3</v>
          </cell>
          <cell r="R154">
            <v>0</v>
          </cell>
          <cell r="S154">
            <v>0</v>
          </cell>
        </row>
        <row r="155">
          <cell r="D155">
            <v>40878</v>
          </cell>
          <cell r="E155">
            <v>3.3890000000000002</v>
          </cell>
          <cell r="F155">
            <v>0</v>
          </cell>
          <cell r="G155">
            <v>0.15</v>
          </cell>
          <cell r="H155">
            <v>0.15</v>
          </cell>
          <cell r="I155">
            <v>7.6056487366976011E-2</v>
          </cell>
          <cell r="J155">
            <v>3.3820000000000001</v>
          </cell>
          <cell r="K155">
            <v>0</v>
          </cell>
          <cell r="L155">
            <v>0.15</v>
          </cell>
          <cell r="M155">
            <v>0.15</v>
          </cell>
          <cell r="N155">
            <v>7.5675870781690011E-2</v>
          </cell>
          <cell r="O155">
            <v>0.41648884608988651</v>
          </cell>
          <cell r="P155">
            <v>0.41657355420303027</v>
          </cell>
          <cell r="Q155">
            <v>7.0000000000001172E-3</v>
          </cell>
          <cell r="R155">
            <v>0</v>
          </cell>
          <cell r="S155">
            <v>0</v>
          </cell>
        </row>
        <row r="156">
          <cell r="D156">
            <v>40909</v>
          </cell>
          <cell r="E156">
            <v>3.4750000000000001</v>
          </cell>
          <cell r="F156">
            <v>0</v>
          </cell>
          <cell r="G156">
            <v>0.15</v>
          </cell>
          <cell r="H156">
            <v>0.15</v>
          </cell>
          <cell r="I156">
            <v>7.6051748473518005E-2</v>
          </cell>
          <cell r="J156">
            <v>3.468</v>
          </cell>
          <cell r="K156">
            <v>0</v>
          </cell>
          <cell r="L156">
            <v>0.15</v>
          </cell>
          <cell r="M156">
            <v>0.15</v>
          </cell>
          <cell r="N156">
            <v>7.5667422027550016E-2</v>
          </cell>
          <cell r="O156">
            <v>0.41391143830037119</v>
          </cell>
          <cell r="P156">
            <v>0.41399561297696524</v>
          </cell>
          <cell r="Q156">
            <v>7.0000000000001172E-3</v>
          </cell>
          <cell r="R156">
            <v>0</v>
          </cell>
          <cell r="S156">
            <v>0</v>
          </cell>
        </row>
        <row r="157">
          <cell r="D157">
            <v>40940</v>
          </cell>
          <cell r="E157">
            <v>3.3569999999999998</v>
          </cell>
          <cell r="F157">
            <v>0</v>
          </cell>
          <cell r="G157">
            <v>0.15</v>
          </cell>
          <cell r="H157">
            <v>0.15</v>
          </cell>
          <cell r="I157">
            <v>7.6047009580068006E-2</v>
          </cell>
          <cell r="J157">
            <v>3.35</v>
          </cell>
          <cell r="K157">
            <v>0</v>
          </cell>
          <cell r="L157">
            <v>0.15</v>
          </cell>
          <cell r="M157">
            <v>0.15</v>
          </cell>
          <cell r="N157">
            <v>7.5658973273434002E-2</v>
          </cell>
          <cell r="O157">
            <v>0.41135054918533831</v>
          </cell>
          <cell r="P157">
            <v>0.41143419389919544</v>
          </cell>
          <cell r="Q157">
            <v>6.9999999999996732E-3</v>
          </cell>
          <cell r="R157">
            <v>0</v>
          </cell>
          <cell r="S157">
            <v>0</v>
          </cell>
        </row>
        <row r="158">
          <cell r="D158">
            <v>40969</v>
          </cell>
          <cell r="E158">
            <v>3.278</v>
          </cell>
          <cell r="F158">
            <v>0</v>
          </cell>
          <cell r="G158">
            <v>0.15</v>
          </cell>
          <cell r="H158">
            <v>0.15</v>
          </cell>
          <cell r="I158">
            <v>7.604257642168602E-2</v>
          </cell>
          <cell r="J158">
            <v>3.278</v>
          </cell>
          <cell r="K158">
            <v>0</v>
          </cell>
          <cell r="L158">
            <v>0.15</v>
          </cell>
          <cell r="M158">
            <v>0.15</v>
          </cell>
          <cell r="N158">
            <v>7.5651069600249018E-2</v>
          </cell>
          <cell r="O158">
            <v>0.40896973640023676</v>
          </cell>
          <cell r="P158">
            <v>0.40905288846670995</v>
          </cell>
          <cell r="Q158">
            <v>0</v>
          </cell>
          <cell r="R158">
            <v>0</v>
          </cell>
          <cell r="S158">
            <v>0</v>
          </cell>
        </row>
        <row r="159">
          <cell r="D159">
            <v>41000</v>
          </cell>
          <cell r="E159">
            <v>3.1840000000000006</v>
          </cell>
          <cell r="F159">
            <v>0</v>
          </cell>
          <cell r="G159">
            <v>0.15</v>
          </cell>
          <cell r="H159">
            <v>0.15</v>
          </cell>
          <cell r="I159">
            <v>7.6037837528249025E-2</v>
          </cell>
          <cell r="J159">
            <v>3.1840000000000006</v>
          </cell>
          <cell r="K159">
            <v>0</v>
          </cell>
          <cell r="L159">
            <v>0.15</v>
          </cell>
          <cell r="M159">
            <v>0.15</v>
          </cell>
          <cell r="N159">
            <v>7.564262084617801E-2</v>
          </cell>
          <cell r="O159">
            <v>0.40644050919839231</v>
          </cell>
          <cell r="P159">
            <v>0.40652313795953793</v>
          </cell>
          <cell r="Q159">
            <v>0</v>
          </cell>
          <cell r="R159">
            <v>0</v>
          </cell>
          <cell r="S159">
            <v>0</v>
          </cell>
        </row>
        <row r="160">
          <cell r="D160">
            <v>41030</v>
          </cell>
          <cell r="E160">
            <v>3.165</v>
          </cell>
          <cell r="F160">
            <v>0</v>
          </cell>
          <cell r="G160">
            <v>0.15</v>
          </cell>
          <cell r="H160">
            <v>0.15</v>
          </cell>
          <cell r="I160">
            <v>7.6033251502350019E-2</v>
          </cell>
          <cell r="J160">
            <v>3.165</v>
          </cell>
          <cell r="K160">
            <v>0</v>
          </cell>
          <cell r="L160">
            <v>0.15</v>
          </cell>
          <cell r="M160">
            <v>0.15</v>
          </cell>
          <cell r="N160">
            <v>7.5634444632583009E-2</v>
          </cell>
          <cell r="O160">
            <v>0.4040082956868416</v>
          </cell>
          <cell r="P160">
            <v>0.40409042126650474</v>
          </cell>
          <cell r="Q160">
            <v>0</v>
          </cell>
          <cell r="R160">
            <v>0</v>
          </cell>
          <cell r="S160">
            <v>0</v>
          </cell>
        </row>
        <row r="161">
          <cell r="D161">
            <v>41061</v>
          </cell>
          <cell r="E161">
            <v>3.1669999999999998</v>
          </cell>
          <cell r="F161">
            <v>0</v>
          </cell>
          <cell r="G161">
            <v>0.15</v>
          </cell>
          <cell r="H161">
            <v>0.15</v>
          </cell>
          <cell r="I161">
            <v>7.6028512608929025E-2</v>
          </cell>
          <cell r="J161">
            <v>3.1720000000000002</v>
          </cell>
          <cell r="K161">
            <v>0</v>
          </cell>
          <cell r="L161">
            <v>0.15</v>
          </cell>
          <cell r="M161">
            <v>0.15</v>
          </cell>
          <cell r="N161">
            <v>7.5625995878559019E-2</v>
          </cell>
          <cell r="O161">
            <v>0.4015108440590196</v>
          </cell>
          <cell r="P161">
            <v>0.40159245301337221</v>
          </cell>
          <cell r="Q161">
            <v>-5.0000000000003375E-3</v>
          </cell>
          <cell r="R161">
            <v>0</v>
          </cell>
          <cell r="S161">
            <v>0</v>
          </cell>
        </row>
        <row r="162">
          <cell r="D162">
            <v>41091</v>
          </cell>
          <cell r="E162">
            <v>3.1690000000000005</v>
          </cell>
          <cell r="F162">
            <v>0</v>
          </cell>
          <cell r="G162">
            <v>0.15</v>
          </cell>
          <cell r="H162">
            <v>0.15</v>
          </cell>
          <cell r="I162">
            <v>7.6023926583043008E-2</v>
          </cell>
          <cell r="J162">
            <v>3.1720000000000002</v>
          </cell>
          <cell r="K162">
            <v>0</v>
          </cell>
          <cell r="L162">
            <v>0.15</v>
          </cell>
          <cell r="M162">
            <v>0.15</v>
          </cell>
          <cell r="N162">
            <v>7.561781966500801E-2</v>
          </cell>
          <cell r="O162">
            <v>0.39910918111423277</v>
          </cell>
          <cell r="P162">
            <v>0.39919029330896666</v>
          </cell>
          <cell r="Q162">
            <v>-2.9999999999996696E-3</v>
          </cell>
          <cell r="R162">
            <v>0</v>
          </cell>
          <cell r="S162">
            <v>0</v>
          </cell>
        </row>
        <row r="163">
          <cell r="D163">
            <v>41122</v>
          </cell>
          <cell r="E163">
            <v>3.18</v>
          </cell>
          <cell r="F163">
            <v>0</v>
          </cell>
          <cell r="G163">
            <v>0.15</v>
          </cell>
          <cell r="H163">
            <v>0.15</v>
          </cell>
          <cell r="I163">
            <v>7.6019187689636003E-2</v>
          </cell>
          <cell r="J163">
            <v>3.18</v>
          </cell>
          <cell r="K163">
            <v>0</v>
          </cell>
          <cell r="L163">
            <v>0.15</v>
          </cell>
          <cell r="M163">
            <v>0.15</v>
          </cell>
          <cell r="N163">
            <v>7.5609370911029997E-2</v>
          </cell>
          <cell r="O163">
            <v>0.39664309314104834</v>
          </cell>
          <cell r="P163">
            <v>0.39672369530260732</v>
          </cell>
          <cell r="Q163">
            <v>0</v>
          </cell>
          <cell r="R163">
            <v>0</v>
          </cell>
          <cell r="S163">
            <v>0</v>
          </cell>
        </row>
        <row r="164">
          <cell r="D164">
            <v>41153</v>
          </cell>
          <cell r="E164">
            <v>3.1869999999999998</v>
          </cell>
          <cell r="F164">
            <v>0</v>
          </cell>
          <cell r="G164">
            <v>0.15</v>
          </cell>
          <cell r="H164">
            <v>0.15</v>
          </cell>
          <cell r="I164">
            <v>7.601444879623602E-2</v>
          </cell>
          <cell r="J164">
            <v>3.18</v>
          </cell>
          <cell r="K164">
            <v>0</v>
          </cell>
          <cell r="L164">
            <v>0.15</v>
          </cell>
          <cell r="M164">
            <v>0.15</v>
          </cell>
          <cell r="N164">
            <v>7.5600922157075021E-2</v>
          </cell>
          <cell r="O164">
            <v>0.39419278797779028</v>
          </cell>
          <cell r="P164">
            <v>0.39427288342297889</v>
          </cell>
          <cell r="Q164">
            <v>6.9999999999996732E-3</v>
          </cell>
          <cell r="R164">
            <v>0</v>
          </cell>
          <cell r="S164">
            <v>0</v>
          </cell>
        </row>
        <row r="165">
          <cell r="D165">
            <v>41183</v>
          </cell>
          <cell r="E165">
            <v>3.218</v>
          </cell>
          <cell r="F165">
            <v>0</v>
          </cell>
          <cell r="G165">
            <v>0.15</v>
          </cell>
          <cell r="H165">
            <v>0.15</v>
          </cell>
          <cell r="I165">
            <v>7.6009862770373013E-2</v>
          </cell>
          <cell r="J165">
            <v>3.2110000000000003</v>
          </cell>
          <cell r="K165">
            <v>0</v>
          </cell>
          <cell r="L165">
            <v>0.15</v>
          </cell>
          <cell r="M165">
            <v>0.15</v>
          </cell>
          <cell r="N165">
            <v>7.5592745943593012E-2</v>
          </cell>
          <cell r="O165">
            <v>0.39183645405585632</v>
          </cell>
          <cell r="P165">
            <v>0.39191606226745945</v>
          </cell>
          <cell r="Q165">
            <v>6.9999999999996732E-3</v>
          </cell>
          <cell r="R165">
            <v>0</v>
          </cell>
          <cell r="S165">
            <v>0</v>
          </cell>
        </row>
        <row r="166">
          <cell r="D166">
            <v>41214</v>
          </cell>
          <cell r="E166">
            <v>3.3540000000000005</v>
          </cell>
          <cell r="F166">
            <v>0</v>
          </cell>
          <cell r="G166">
            <v>0.15</v>
          </cell>
          <cell r="H166">
            <v>0.15</v>
          </cell>
          <cell r="I166">
            <v>7.6005123876988004E-2</v>
          </cell>
          <cell r="J166">
            <v>3.347</v>
          </cell>
          <cell r="K166">
            <v>0</v>
          </cell>
          <cell r="L166">
            <v>0.15</v>
          </cell>
          <cell r="M166">
            <v>0.15</v>
          </cell>
          <cell r="N166">
            <v>7.5584297189684999E-2</v>
          </cell>
          <cell r="O166">
            <v>0.38941690166018167</v>
          </cell>
          <cell r="P166">
            <v>0.38949600961725084</v>
          </cell>
          <cell r="Q166">
            <v>7.0000000000005613E-3</v>
          </cell>
          <cell r="R166">
            <v>0</v>
          </cell>
          <cell r="S166">
            <v>0</v>
          </cell>
        </row>
        <row r="167">
          <cell r="D167">
            <v>41244</v>
          </cell>
          <cell r="E167">
            <v>3.4790000000000005</v>
          </cell>
          <cell r="F167">
            <v>0</v>
          </cell>
          <cell r="G167">
            <v>0.15</v>
          </cell>
          <cell r="H167">
            <v>0.15</v>
          </cell>
          <cell r="I167">
            <v>7.6000537851138014E-2</v>
          </cell>
          <cell r="J167">
            <v>3.472</v>
          </cell>
          <cell r="K167">
            <v>0</v>
          </cell>
          <cell r="L167">
            <v>0.15</v>
          </cell>
          <cell r="M167">
            <v>0.15</v>
          </cell>
          <cell r="N167">
            <v>7.557612097624701E-2</v>
          </cell>
          <cell r="O167">
            <v>0.38709013511495149</v>
          </cell>
          <cell r="P167">
            <v>0.38716876205058887</v>
          </cell>
          <cell r="Q167">
            <v>7.0000000000005613E-3</v>
          </cell>
          <cell r="R167">
            <v>0</v>
          </cell>
          <cell r="S167">
            <v>0</v>
          </cell>
        </row>
        <row r="168">
          <cell r="D168">
            <v>41275</v>
          </cell>
          <cell r="E168">
            <v>3.57</v>
          </cell>
          <cell r="F168">
            <v>7.000000000000001E-3</v>
          </cell>
          <cell r="G168">
            <v>0.15</v>
          </cell>
          <cell r="H168">
            <v>0.15</v>
          </cell>
          <cell r="I168">
            <v>7.5995798957768021E-2</v>
          </cell>
          <cell r="J168">
            <v>3.5630000000000002</v>
          </cell>
          <cell r="K168">
            <v>7.000000000000001E-3</v>
          </cell>
          <cell r="L168">
            <v>0.15</v>
          </cell>
          <cell r="M168">
            <v>0.15</v>
          </cell>
          <cell r="N168">
            <v>7.5567672222385016E-2</v>
          </cell>
          <cell r="O168">
            <v>0.38470093720695686</v>
          </cell>
          <cell r="P168">
            <v>0.38477907026496538</v>
          </cell>
          <cell r="Q168">
            <v>6.9999999999996732E-3</v>
          </cell>
          <cell r="R168">
            <v>0</v>
          </cell>
          <cell r="S168">
            <v>0</v>
          </cell>
        </row>
        <row r="169">
          <cell r="D169">
            <v>41306</v>
          </cell>
          <cell r="E169">
            <v>3.452</v>
          </cell>
          <cell r="F169">
            <v>7.000000000000001E-3</v>
          </cell>
          <cell r="G169">
            <v>0.15</v>
          </cell>
          <cell r="H169">
            <v>0.15</v>
          </cell>
          <cell r="I169">
            <v>7.5991060064404009E-2</v>
          </cell>
          <cell r="J169">
            <v>3.4449999999999998</v>
          </cell>
          <cell r="K169">
            <v>7.000000000000001E-3</v>
          </cell>
          <cell r="L169">
            <v>0.15</v>
          </cell>
          <cell r="M169">
            <v>0.15</v>
          </cell>
          <cell r="N169">
            <v>7.5559223468546016E-2</v>
          </cell>
          <cell r="O169">
            <v>0.38232701442067535</v>
          </cell>
          <cell r="P169">
            <v>0.38240465680959718</v>
          </cell>
          <cell r="Q169">
            <v>7.0000000000001172E-3</v>
          </cell>
          <cell r="R169">
            <v>0</v>
          </cell>
          <cell r="S169">
            <v>0</v>
          </cell>
        </row>
        <row r="170">
          <cell r="D170">
            <v>41334</v>
          </cell>
          <cell r="E170">
            <v>3.3730000000000002</v>
          </cell>
          <cell r="F170">
            <v>7.000000000000001E-3</v>
          </cell>
          <cell r="G170">
            <v>0.15</v>
          </cell>
          <cell r="H170">
            <v>0.15</v>
          </cell>
          <cell r="I170">
            <v>7.5986779773631025E-2</v>
          </cell>
          <cell r="J170">
            <v>3.3730000000000002</v>
          </cell>
          <cell r="K170">
            <v>7.000000000000001E-3</v>
          </cell>
          <cell r="L170">
            <v>0.15</v>
          </cell>
          <cell r="M170">
            <v>0.15</v>
          </cell>
          <cell r="N170">
            <v>7.5551592336066994E-2</v>
          </cell>
          <cell r="O170">
            <v>0.3801958715318996</v>
          </cell>
          <cell r="P170">
            <v>0.38027307347577305</v>
          </cell>
          <cell r="Q170">
            <v>0</v>
          </cell>
          <cell r="R170">
            <v>0</v>
          </cell>
          <cell r="S170">
            <v>0</v>
          </cell>
        </row>
        <row r="171">
          <cell r="D171">
            <v>41365</v>
          </cell>
          <cell r="E171">
            <v>3.2790000000000004</v>
          </cell>
          <cell r="F171">
            <v>7.000000000000001E-3</v>
          </cell>
          <cell r="G171">
            <v>0.15</v>
          </cell>
          <cell r="H171">
            <v>0.15</v>
          </cell>
          <cell r="I171">
            <v>7.5982040880282001E-2</v>
          </cell>
          <cell r="J171">
            <v>3.2790000000000004</v>
          </cell>
          <cell r="K171">
            <v>7.000000000000001E-3</v>
          </cell>
          <cell r="L171">
            <v>0.15</v>
          </cell>
          <cell r="M171">
            <v>0.15</v>
          </cell>
          <cell r="N171">
            <v>7.5543143582273001E-2</v>
          </cell>
          <cell r="O171">
            <v>0.37785074283636078</v>
          </cell>
          <cell r="P171">
            <v>0.3779274601584825</v>
          </cell>
          <cell r="Q171">
            <v>0</v>
          </cell>
          <cell r="R171">
            <v>0</v>
          </cell>
          <cell r="S171">
            <v>0</v>
          </cell>
        </row>
        <row r="172">
          <cell r="D172">
            <v>41395</v>
          </cell>
          <cell r="E172">
            <v>3.26</v>
          </cell>
          <cell r="F172">
            <v>7.000000000000001E-3</v>
          </cell>
          <cell r="G172">
            <v>0.15</v>
          </cell>
          <cell r="H172">
            <v>0.15</v>
          </cell>
          <cell r="I172">
            <v>7.5977454854467011E-2</v>
          </cell>
          <cell r="J172">
            <v>3.26</v>
          </cell>
          <cell r="K172">
            <v>7.000000000000001E-3</v>
          </cell>
          <cell r="L172">
            <v>0.15</v>
          </cell>
          <cell r="M172">
            <v>0.15</v>
          </cell>
          <cell r="N172">
            <v>7.5534967368946021E-2</v>
          </cell>
          <cell r="O172">
            <v>0.37559553157777287</v>
          </cell>
          <cell r="P172">
            <v>0.37567178290726555</v>
          </cell>
          <cell r="Q172">
            <v>0</v>
          </cell>
          <cell r="R172">
            <v>0</v>
          </cell>
          <cell r="S172">
            <v>0</v>
          </cell>
        </row>
        <row r="173">
          <cell r="D173">
            <v>41426</v>
          </cell>
          <cell r="E173">
            <v>3.262</v>
          </cell>
          <cell r="F173">
            <v>7.000000000000001E-3</v>
          </cell>
          <cell r="G173">
            <v>0.15</v>
          </cell>
          <cell r="H173">
            <v>0.15</v>
          </cell>
          <cell r="I173">
            <v>7.5972715961133003E-2</v>
          </cell>
          <cell r="J173">
            <v>3.2669999999999999</v>
          </cell>
          <cell r="K173">
            <v>7.000000000000001E-3</v>
          </cell>
          <cell r="L173">
            <v>0.15</v>
          </cell>
          <cell r="M173">
            <v>0.15</v>
          </cell>
          <cell r="N173">
            <v>7.5526518615199004E-2</v>
          </cell>
          <cell r="O173">
            <v>0.37327979414234363</v>
          </cell>
          <cell r="P173">
            <v>0.37335556702165251</v>
          </cell>
          <cell r="Q173">
            <v>-4.9999999999998934E-3</v>
          </cell>
          <cell r="R173">
            <v>0</v>
          </cell>
          <cell r="S173">
            <v>0</v>
          </cell>
        </row>
        <row r="174">
          <cell r="D174">
            <v>41456</v>
          </cell>
          <cell r="E174">
            <v>3.2640000000000002</v>
          </cell>
          <cell r="F174">
            <v>7.000000000000001E-3</v>
          </cell>
          <cell r="G174">
            <v>0.15</v>
          </cell>
          <cell r="H174">
            <v>0.15</v>
          </cell>
          <cell r="I174">
            <v>7.5968129935332016E-2</v>
          </cell>
          <cell r="J174">
            <v>3.2669999999999999</v>
          </cell>
          <cell r="K174">
            <v>7.000000000000001E-3</v>
          </cell>
          <cell r="L174">
            <v>0.15</v>
          </cell>
          <cell r="M174">
            <v>0.15</v>
          </cell>
          <cell r="N174">
            <v>7.5518342401917002E-2</v>
          </cell>
          <cell r="O174">
            <v>0.37105284147876555</v>
          </cell>
          <cell r="P174">
            <v>0.37112815429859769</v>
          </cell>
          <cell r="Q174">
            <v>-2.9999999999996696E-3</v>
          </cell>
          <cell r="R174">
            <v>0</v>
          </cell>
          <cell r="S174">
            <v>0</v>
          </cell>
        </row>
        <row r="175">
          <cell r="D175">
            <v>41487</v>
          </cell>
          <cell r="E175">
            <v>3.2749999999999999</v>
          </cell>
          <cell r="F175">
            <v>7.000000000000001E-3</v>
          </cell>
          <cell r="G175">
            <v>0.15</v>
          </cell>
          <cell r="H175">
            <v>0.15</v>
          </cell>
          <cell r="I175">
            <v>7.596339104201201E-2</v>
          </cell>
          <cell r="J175">
            <v>3.2749999999999999</v>
          </cell>
          <cell r="K175">
            <v>7.000000000000001E-3</v>
          </cell>
          <cell r="L175">
            <v>0.15</v>
          </cell>
          <cell r="M175">
            <v>0.15</v>
          </cell>
          <cell r="N175">
            <v>7.5509893648216017E-2</v>
          </cell>
          <cell r="O175">
            <v>0.36876611516019958</v>
          </cell>
          <cell r="P175">
            <v>0.36884095562040503</v>
          </cell>
          <cell r="Q175">
            <v>0</v>
          </cell>
          <cell r="R175">
            <v>0</v>
          </cell>
          <cell r="S175">
            <v>0</v>
          </cell>
        </row>
        <row r="176">
          <cell r="D176">
            <v>41518</v>
          </cell>
          <cell r="E176">
            <v>3.282</v>
          </cell>
          <cell r="F176">
            <v>7.000000000000001E-3</v>
          </cell>
          <cell r="G176">
            <v>0.15</v>
          </cell>
          <cell r="H176">
            <v>0.15</v>
          </cell>
          <cell r="I176">
            <v>7.5958652148700012E-2</v>
          </cell>
          <cell r="J176">
            <v>3.2749999999999999</v>
          </cell>
          <cell r="K176">
            <v>7.000000000000001E-3</v>
          </cell>
          <cell r="L176">
            <v>0.15</v>
          </cell>
          <cell r="M176">
            <v>0.15</v>
          </cell>
          <cell r="N176">
            <v>7.5501444894538E-2</v>
          </cell>
          <cell r="O176">
            <v>0.3664939881376118</v>
          </cell>
          <cell r="P176">
            <v>0.36656835930269649</v>
          </cell>
          <cell r="Q176">
            <v>7.0000000000001172E-3</v>
          </cell>
          <cell r="R176">
            <v>0</v>
          </cell>
          <cell r="S176">
            <v>0</v>
          </cell>
        </row>
        <row r="177">
          <cell r="D177">
            <v>41548</v>
          </cell>
          <cell r="E177">
            <v>3.3130000000000002</v>
          </cell>
          <cell r="F177">
            <v>7.000000000000001E-3</v>
          </cell>
          <cell r="G177">
            <v>0.15</v>
          </cell>
          <cell r="H177">
            <v>0.15</v>
          </cell>
          <cell r="I177">
            <v>7.5954066122921007E-2</v>
          </cell>
          <cell r="J177">
            <v>3.3060000000000005</v>
          </cell>
          <cell r="K177">
            <v>7.000000000000001E-3</v>
          </cell>
          <cell r="L177">
            <v>0.15</v>
          </cell>
          <cell r="M177">
            <v>0.15</v>
          </cell>
          <cell r="N177">
            <v>7.5493268681323999E-2</v>
          </cell>
          <cell r="O177">
            <v>0.36430896538265217</v>
          </cell>
          <cell r="P177">
            <v>0.36438288528967866</v>
          </cell>
          <cell r="Q177">
            <v>6.9999999999996732E-3</v>
          </cell>
          <cell r="R177">
            <v>0</v>
          </cell>
          <cell r="S177">
            <v>0</v>
          </cell>
        </row>
        <row r="178">
          <cell r="D178">
            <v>41579</v>
          </cell>
          <cell r="E178">
            <v>3.4490000000000003</v>
          </cell>
          <cell r="F178">
            <v>7.000000000000001E-3</v>
          </cell>
          <cell r="G178">
            <v>0.15</v>
          </cell>
          <cell r="H178">
            <v>0.15</v>
          </cell>
          <cell r="I178">
            <v>7.5949327229622013E-2</v>
          </cell>
          <cell r="J178">
            <v>3.4420000000000002</v>
          </cell>
          <cell r="K178">
            <v>7.000000000000001E-3</v>
          </cell>
          <cell r="L178">
            <v>0.15</v>
          </cell>
          <cell r="M178">
            <v>0.15</v>
          </cell>
          <cell r="N178">
            <v>7.5484819927693E-2</v>
          </cell>
          <cell r="O178">
            <v>0.36206528569414387</v>
          </cell>
          <cell r="P178">
            <v>0.36213874227648901</v>
          </cell>
          <cell r="Q178">
            <v>7.0000000000001172E-3</v>
          </cell>
          <cell r="R178">
            <v>0</v>
          </cell>
          <cell r="S178">
            <v>0</v>
          </cell>
        </row>
        <row r="179">
          <cell r="D179">
            <v>41609</v>
          </cell>
          <cell r="E179">
            <v>3.5740000000000003</v>
          </cell>
          <cell r="F179">
            <v>7.000000000000001E-3</v>
          </cell>
          <cell r="G179">
            <v>0.15</v>
          </cell>
          <cell r="H179">
            <v>0.15</v>
          </cell>
          <cell r="I179">
            <v>7.5944741203857025E-2</v>
          </cell>
          <cell r="J179">
            <v>3.5670000000000002</v>
          </cell>
          <cell r="K179">
            <v>7.000000000000001E-3</v>
          </cell>
          <cell r="L179">
            <v>0.15</v>
          </cell>
          <cell r="M179">
            <v>0.15</v>
          </cell>
          <cell r="N179">
            <v>7.5476643714524005E-2</v>
          </cell>
          <cell r="O179">
            <v>0.35990761415605266</v>
          </cell>
          <cell r="P179">
            <v>0.35998062522016905</v>
          </cell>
          <cell r="Q179">
            <v>7.0000000000001172E-3</v>
          </cell>
          <cell r="R179">
            <v>0</v>
          </cell>
          <cell r="S179">
            <v>0</v>
          </cell>
        </row>
        <row r="180">
          <cell r="D180">
            <v>41640</v>
          </cell>
          <cell r="E180">
            <v>3.67</v>
          </cell>
          <cell r="F180">
            <v>1.4000000000000002E-2</v>
          </cell>
          <cell r="G180">
            <v>0.15</v>
          </cell>
          <cell r="H180">
            <v>0.15</v>
          </cell>
          <cell r="I180">
            <v>7.5940002310574017E-2</v>
          </cell>
          <cell r="J180">
            <v>3.6630000000000003</v>
          </cell>
          <cell r="K180">
            <v>1.4000000000000002E-2</v>
          </cell>
          <cell r="L180">
            <v>0.15</v>
          </cell>
          <cell r="M180">
            <v>0.15</v>
          </cell>
          <cell r="N180">
            <v>7.5468194960938026E-2</v>
          </cell>
          <cell r="O180">
            <v>0.35769201421884878</v>
          </cell>
          <cell r="P180">
            <v>0.35776456785042565</v>
          </cell>
          <cell r="Q180">
            <v>6.9999999999996732E-3</v>
          </cell>
          <cell r="R180">
            <v>0</v>
          </cell>
          <cell r="S180">
            <v>0</v>
          </cell>
        </row>
        <row r="181">
          <cell r="D181">
            <v>41671</v>
          </cell>
          <cell r="E181">
            <v>3.552</v>
          </cell>
          <cell r="F181">
            <v>1.4000000000000002E-2</v>
          </cell>
          <cell r="G181">
            <v>0.15</v>
          </cell>
          <cell r="H181">
            <v>0.15</v>
          </cell>
          <cell r="I181">
            <v>7.5935263417298018E-2</v>
          </cell>
          <cell r="J181">
            <v>3.5449999999999999</v>
          </cell>
          <cell r="K181">
            <v>1.4000000000000002E-2</v>
          </cell>
          <cell r="L181">
            <v>0.15</v>
          </cell>
          <cell r="M181">
            <v>0.15</v>
          </cell>
          <cell r="N181">
            <v>7.5459746207377026E-2</v>
          </cell>
          <cell r="O181">
            <v>0.35549054501915495</v>
          </cell>
          <cell r="P181">
            <v>0.3555626441828923</v>
          </cell>
          <cell r="Q181">
            <v>7.0000000000001172E-3</v>
          </cell>
          <cell r="R181">
            <v>0</v>
          </cell>
          <cell r="S181">
            <v>0</v>
          </cell>
        </row>
        <row r="182">
          <cell r="D182">
            <v>41699</v>
          </cell>
          <cell r="E182">
            <v>3.4730000000000003</v>
          </cell>
          <cell r="F182">
            <v>1.4000000000000002E-2</v>
          </cell>
          <cell r="G182">
            <v>0.15</v>
          </cell>
          <cell r="H182">
            <v>0.15</v>
          </cell>
          <cell r="I182">
            <v>7.5930983126602999E-2</v>
          </cell>
          <cell r="J182">
            <v>3.4730000000000003</v>
          </cell>
          <cell r="K182">
            <v>1.4000000000000002E-2</v>
          </cell>
          <cell r="L182">
            <v>0.15</v>
          </cell>
          <cell r="M182">
            <v>0.15</v>
          </cell>
          <cell r="N182">
            <v>7.5452115075147999E-2</v>
          </cell>
          <cell r="O182">
            <v>0.35351418949754554</v>
          </cell>
          <cell r="P182">
            <v>0.35358588070594332</v>
          </cell>
          <cell r="Q182">
            <v>0</v>
          </cell>
          <cell r="R182">
            <v>0</v>
          </cell>
          <cell r="S182">
            <v>0</v>
          </cell>
        </row>
        <row r="183">
          <cell r="D183">
            <v>41730</v>
          </cell>
          <cell r="E183">
            <v>3.3790000000000004</v>
          </cell>
          <cell r="F183">
            <v>1.4000000000000002E-2</v>
          </cell>
          <cell r="G183">
            <v>0.15</v>
          </cell>
          <cell r="H183">
            <v>0.15</v>
          </cell>
          <cell r="I183">
            <v>7.5926244233341017E-2</v>
          </cell>
          <cell r="J183">
            <v>3.3790000000000004</v>
          </cell>
          <cell r="K183">
            <v>1.4000000000000002E-2</v>
          </cell>
          <cell r="L183">
            <v>0.15</v>
          </cell>
          <cell r="M183">
            <v>0.15</v>
          </cell>
          <cell r="N183">
            <v>7.5443666321631034E-2</v>
          </cell>
          <cell r="O183">
            <v>0.35133935777475195</v>
          </cell>
          <cell r="P183">
            <v>0.35141060010318331</v>
          </cell>
          <cell r="Q183">
            <v>0</v>
          </cell>
          <cell r="R183">
            <v>0</v>
          </cell>
          <cell r="S183">
            <v>0</v>
          </cell>
        </row>
        <row r="184">
          <cell r="D184">
            <v>41760</v>
          </cell>
          <cell r="E184">
            <v>3.36</v>
          </cell>
          <cell r="F184">
            <v>1.4000000000000002E-2</v>
          </cell>
          <cell r="G184">
            <v>0.15</v>
          </cell>
          <cell r="H184">
            <v>0.15</v>
          </cell>
          <cell r="I184">
            <v>7.5921658207611029E-2</v>
          </cell>
          <cell r="J184">
            <v>3.36</v>
          </cell>
          <cell r="K184">
            <v>1.4000000000000002E-2</v>
          </cell>
          <cell r="L184">
            <v>0.15</v>
          </cell>
          <cell r="M184">
            <v>0.15</v>
          </cell>
          <cell r="N184">
            <v>7.5435490108572992E-2</v>
          </cell>
          <cell r="O184">
            <v>0.34924788167635967</v>
          </cell>
          <cell r="P184">
            <v>0.34931869237340524</v>
          </cell>
          <cell r="Q184">
            <v>0</v>
          </cell>
          <cell r="R184">
            <v>0</v>
          </cell>
          <cell r="S184">
            <v>0</v>
          </cell>
        </row>
        <row r="185">
          <cell r="D185">
            <v>41791</v>
          </cell>
          <cell r="E185">
            <v>3.3620000000000001</v>
          </cell>
          <cell r="F185">
            <v>1.4000000000000002E-2</v>
          </cell>
          <cell r="G185">
            <v>0.15</v>
          </cell>
          <cell r="H185">
            <v>0.15</v>
          </cell>
          <cell r="I185">
            <v>7.591691931436402E-2</v>
          </cell>
          <cell r="J185">
            <v>3.367</v>
          </cell>
          <cell r="K185">
            <v>1.4000000000000002E-2</v>
          </cell>
          <cell r="L185">
            <v>0.15</v>
          </cell>
          <cell r="M185">
            <v>0.15</v>
          </cell>
          <cell r="N185">
            <v>7.5427041355102017E-2</v>
          </cell>
          <cell r="O185">
            <v>0.34710024067251577</v>
          </cell>
          <cell r="P185">
            <v>0.34717060819242851</v>
          </cell>
          <cell r="Q185">
            <v>-4.9999999999998934E-3</v>
          </cell>
          <cell r="R185">
            <v>0</v>
          </cell>
          <cell r="S185">
            <v>0</v>
          </cell>
        </row>
        <row r="186">
          <cell r="D186">
            <v>41821</v>
          </cell>
          <cell r="E186">
            <v>3.3640000000000003</v>
          </cell>
          <cell r="F186">
            <v>1.4000000000000002E-2</v>
          </cell>
          <cell r="G186">
            <v>0.15</v>
          </cell>
          <cell r="H186">
            <v>0.15</v>
          </cell>
          <cell r="I186">
            <v>7.5912333288648007E-2</v>
          </cell>
          <cell r="J186">
            <v>3.367</v>
          </cell>
          <cell r="K186">
            <v>1.4000000000000002E-2</v>
          </cell>
          <cell r="L186">
            <v>0.15</v>
          </cell>
          <cell r="M186">
            <v>0.15</v>
          </cell>
          <cell r="N186">
            <v>7.5418865142089009E-2</v>
          </cell>
          <cell r="O186">
            <v>0.34503490782198815</v>
          </cell>
          <cell r="P186">
            <v>0.34510484919312279</v>
          </cell>
          <cell r="Q186">
            <v>-2.9999999999996696E-3</v>
          </cell>
          <cell r="R186">
            <v>0</v>
          </cell>
          <cell r="S186">
            <v>0</v>
          </cell>
        </row>
        <row r="187">
          <cell r="D187">
            <v>41852</v>
          </cell>
          <cell r="E187">
            <v>3.375</v>
          </cell>
          <cell r="F187">
            <v>1.4000000000000002E-2</v>
          </cell>
          <cell r="G187">
            <v>0.15</v>
          </cell>
          <cell r="H187">
            <v>0.15</v>
          </cell>
          <cell r="I187">
            <v>7.5907594395415015E-2</v>
          </cell>
          <cell r="J187">
            <v>3.375</v>
          </cell>
          <cell r="K187">
            <v>1.4000000000000002E-2</v>
          </cell>
          <cell r="L187">
            <v>0.15</v>
          </cell>
          <cell r="M187">
            <v>0.15</v>
          </cell>
          <cell r="N187">
            <v>7.5410416388665011E-2</v>
          </cell>
          <cell r="O187">
            <v>0.34291410665759459</v>
          </cell>
          <cell r="P187">
            <v>0.34298361047973919</v>
          </cell>
          <cell r="Q187">
            <v>0</v>
          </cell>
          <cell r="R187">
            <v>0</v>
          </cell>
          <cell r="S187">
            <v>0</v>
          </cell>
        </row>
        <row r="188">
          <cell r="D188">
            <v>41883</v>
          </cell>
          <cell r="E188">
            <v>3.3820000000000001</v>
          </cell>
          <cell r="F188">
            <v>1.4000000000000002E-2</v>
          </cell>
          <cell r="G188">
            <v>0.15</v>
          </cell>
          <cell r="H188">
            <v>0.15</v>
          </cell>
          <cell r="I188">
            <v>7.5902855502190017E-2</v>
          </cell>
          <cell r="J188">
            <v>3.375</v>
          </cell>
          <cell r="K188">
            <v>1.4000000000000002E-2</v>
          </cell>
          <cell r="L188">
            <v>0.15</v>
          </cell>
          <cell r="M188">
            <v>0.15</v>
          </cell>
          <cell r="N188">
            <v>7.5401967635264994E-2</v>
          </cell>
          <cell r="O188">
            <v>0.34080681243962102</v>
          </cell>
          <cell r="P188">
            <v>0.34087588154467841</v>
          </cell>
          <cell r="Q188">
            <v>7.0000000000001172E-3</v>
          </cell>
          <cell r="R188">
            <v>0</v>
          </cell>
          <cell r="S188">
            <v>0</v>
          </cell>
        </row>
        <row r="189">
          <cell r="D189">
            <v>41913</v>
          </cell>
          <cell r="E189">
            <v>3.4130000000000003</v>
          </cell>
          <cell r="F189">
            <v>1.4000000000000002E-2</v>
          </cell>
          <cell r="G189">
            <v>0.15</v>
          </cell>
          <cell r="H189">
            <v>0.15</v>
          </cell>
          <cell r="I189">
            <v>7.5898269476494015E-2</v>
          </cell>
          <cell r="J189">
            <v>3.4060000000000001</v>
          </cell>
          <cell r="K189">
            <v>1.4000000000000002E-2</v>
          </cell>
          <cell r="L189">
            <v>0.15</v>
          </cell>
          <cell r="M189">
            <v>0.15</v>
          </cell>
          <cell r="N189">
            <v>7.5393791422319029E-2</v>
          </cell>
          <cell r="O189">
            <v>0.33878027221262891</v>
          </cell>
          <cell r="P189">
            <v>0.33884892330227728</v>
          </cell>
          <cell r="Q189">
            <v>7.0000000000001172E-3</v>
          </cell>
          <cell r="R189">
            <v>0</v>
          </cell>
          <cell r="S189">
            <v>0</v>
          </cell>
        </row>
        <row r="190">
          <cell r="D190">
            <v>41944</v>
          </cell>
          <cell r="E190">
            <v>3.5490000000000004</v>
          </cell>
          <cell r="F190">
            <v>1.4000000000000002E-2</v>
          </cell>
          <cell r="G190">
            <v>0.15</v>
          </cell>
          <cell r="H190">
            <v>0.15</v>
          </cell>
          <cell r="I190">
            <v>7.5893530583284005E-2</v>
          </cell>
          <cell r="J190">
            <v>3.5419999999999998</v>
          </cell>
          <cell r="K190">
            <v>1.4000000000000002E-2</v>
          </cell>
          <cell r="L190">
            <v>0.15</v>
          </cell>
          <cell r="M190">
            <v>0.15</v>
          </cell>
          <cell r="N190">
            <v>7.5385342668964003E-2</v>
          </cell>
          <cell r="O190">
            <v>0.33669929743284821</v>
          </cell>
          <cell r="P190">
            <v>0.33676751932280152</v>
          </cell>
          <cell r="Q190">
            <v>7.0000000000005613E-3</v>
          </cell>
          <cell r="R190">
            <v>0</v>
          </cell>
          <cell r="S190">
            <v>0</v>
          </cell>
        </row>
        <row r="191">
          <cell r="D191">
            <v>41974</v>
          </cell>
          <cell r="E191">
            <v>3.6740000000000004</v>
          </cell>
          <cell r="F191">
            <v>1.4000000000000002E-2</v>
          </cell>
          <cell r="G191">
            <v>0.15</v>
          </cell>
          <cell r="H191">
            <v>0.15</v>
          </cell>
          <cell r="I191">
            <v>7.5888944557602991E-2</v>
          </cell>
          <cell r="J191">
            <v>3.6669999999999998</v>
          </cell>
          <cell r="K191">
            <v>1.4000000000000002E-2</v>
          </cell>
          <cell r="L191">
            <v>0.15</v>
          </cell>
          <cell r="M191">
            <v>0.15</v>
          </cell>
          <cell r="N191">
            <v>7.5377166456064029E-2</v>
          </cell>
          <cell r="O191">
            <v>0.33469806289590553</v>
          </cell>
          <cell r="P191">
            <v>0.33476587207480996</v>
          </cell>
          <cell r="Q191">
            <v>7.0000000000005613E-3</v>
          </cell>
          <cell r="R191">
            <v>0</v>
          </cell>
          <cell r="S191">
            <v>0</v>
          </cell>
        </row>
        <row r="192">
          <cell r="D192">
            <v>42005</v>
          </cell>
          <cell r="E192">
            <v>3.7749999999999999</v>
          </cell>
          <cell r="F192">
            <v>2.1000000000000001E-2</v>
          </cell>
          <cell r="G192">
            <v>0.15</v>
          </cell>
          <cell r="H192">
            <v>0.15</v>
          </cell>
          <cell r="I192">
            <v>7.5884205664407012E-2</v>
          </cell>
          <cell r="J192">
            <v>3.7680000000000002</v>
          </cell>
          <cell r="K192">
            <v>2.1000000000000001E-2</v>
          </cell>
          <cell r="L192">
            <v>0.15</v>
          </cell>
          <cell r="M192">
            <v>0.15</v>
          </cell>
          <cell r="N192">
            <v>7.5368717702755023E-2</v>
          </cell>
          <cell r="O192">
            <v>0.33264306824360212</v>
          </cell>
          <cell r="P192">
            <v>0.33271045366800933</v>
          </cell>
          <cell r="Q192">
            <v>6.9999999999996732E-3</v>
          </cell>
          <cell r="R192">
            <v>0</v>
          </cell>
          <cell r="S192">
            <v>0</v>
          </cell>
        </row>
        <row r="193">
          <cell r="D193">
            <v>42036</v>
          </cell>
          <cell r="E193">
            <v>3.657</v>
          </cell>
          <cell r="F193">
            <v>2.1000000000000001E-2</v>
          </cell>
          <cell r="G193">
            <v>0.15</v>
          </cell>
          <cell r="H193">
            <v>0.15</v>
          </cell>
          <cell r="I193">
            <v>7.5879466771218013E-2</v>
          </cell>
          <cell r="J193">
            <v>3.65</v>
          </cell>
          <cell r="K193">
            <v>2.1000000000000001E-2</v>
          </cell>
          <cell r="L193">
            <v>0.15</v>
          </cell>
          <cell r="M193">
            <v>0.15</v>
          </cell>
          <cell r="N193">
            <v>7.5360268949471024E-2</v>
          </cell>
          <cell r="O193">
            <v>0.33060114801778617</v>
          </cell>
          <cell r="P193">
            <v>0.33066811242757255</v>
          </cell>
          <cell r="Q193">
            <v>7.0000000000001172E-3</v>
          </cell>
          <cell r="R193">
            <v>0</v>
          </cell>
          <cell r="S193">
            <v>0</v>
          </cell>
        </row>
        <row r="194">
          <cell r="D194">
            <v>42064</v>
          </cell>
          <cell r="E194">
            <v>3.5780000000000003</v>
          </cell>
          <cell r="F194">
            <v>2.1000000000000001E-2</v>
          </cell>
          <cell r="G194">
            <v>0.15</v>
          </cell>
          <cell r="H194">
            <v>0.15</v>
          </cell>
          <cell r="I194">
            <v>7.5875186480602014E-2</v>
          </cell>
          <cell r="J194">
            <v>3.5780000000000003</v>
          </cell>
          <cell r="K194">
            <v>2.1000000000000001E-2</v>
          </cell>
          <cell r="L194">
            <v>0.15</v>
          </cell>
          <cell r="M194">
            <v>0.15</v>
          </cell>
          <cell r="N194">
            <v>7.5352637817493004E-2</v>
          </cell>
          <cell r="O194">
            <v>0.32876799927479805</v>
          </cell>
          <cell r="P194">
            <v>0.32883458575309843</v>
          </cell>
          <cell r="Q194">
            <v>0</v>
          </cell>
          <cell r="R194">
            <v>0</v>
          </cell>
          <cell r="S194">
            <v>0</v>
          </cell>
        </row>
        <row r="195">
          <cell r="D195">
            <v>42095</v>
          </cell>
          <cell r="E195">
            <v>3.4840000000000004</v>
          </cell>
          <cell r="F195">
            <v>2.1000000000000001E-2</v>
          </cell>
          <cell r="G195">
            <v>0.15</v>
          </cell>
          <cell r="H195">
            <v>0.15</v>
          </cell>
          <cell r="I195">
            <v>7.5870447587427017E-2</v>
          </cell>
          <cell r="J195">
            <v>3.4840000000000004</v>
          </cell>
          <cell r="K195">
            <v>2.1000000000000001E-2</v>
          </cell>
          <cell r="L195">
            <v>0.15</v>
          </cell>
          <cell r="M195">
            <v>0.15</v>
          </cell>
          <cell r="N195">
            <v>7.5344189064253012E-2</v>
          </cell>
          <cell r="O195">
            <v>0.32675072584490489</v>
          </cell>
          <cell r="P195">
            <v>0.32681689647282236</v>
          </cell>
          <cell r="Q195">
            <v>0</v>
          </cell>
          <cell r="R195">
            <v>0</v>
          </cell>
          <cell r="S195">
            <v>0</v>
          </cell>
        </row>
        <row r="196">
          <cell r="D196">
            <v>42125</v>
          </cell>
          <cell r="E196">
            <v>3.4649999999999999</v>
          </cell>
          <cell r="F196">
            <v>2.1000000000000001E-2</v>
          </cell>
          <cell r="G196">
            <v>0.15</v>
          </cell>
          <cell r="H196">
            <v>0.15</v>
          </cell>
          <cell r="I196">
            <v>7.5865861561782003E-2</v>
          </cell>
          <cell r="J196">
            <v>3.4649999999999999</v>
          </cell>
          <cell r="K196">
            <v>2.1000000000000001E-2</v>
          </cell>
          <cell r="L196">
            <v>0.15</v>
          </cell>
          <cell r="M196">
            <v>0.15</v>
          </cell>
          <cell r="N196">
            <v>7.5336012851463019E-2</v>
          </cell>
          <cell r="O196">
            <v>0.3248107393322246</v>
          </cell>
          <cell r="P196">
            <v>0.32487651008302998</v>
          </cell>
          <cell r="Q196">
            <v>0</v>
          </cell>
          <cell r="R196">
            <v>0</v>
          </cell>
          <cell r="S196">
            <v>0</v>
          </cell>
        </row>
        <row r="197">
          <cell r="D197">
            <v>42156</v>
          </cell>
          <cell r="E197">
            <v>3.4670000000000001</v>
          </cell>
          <cell r="F197">
            <v>2.1000000000000001E-2</v>
          </cell>
          <cell r="G197">
            <v>0.15</v>
          </cell>
          <cell r="H197">
            <v>0.15</v>
          </cell>
          <cell r="I197">
            <v>7.5861122668621009E-2</v>
          </cell>
          <cell r="J197">
            <v>3.472</v>
          </cell>
          <cell r="K197">
            <v>2.1000000000000001E-2</v>
          </cell>
          <cell r="L197">
            <v>0.15</v>
          </cell>
          <cell r="M197">
            <v>0.15</v>
          </cell>
          <cell r="N197">
            <v>7.5327564098269018E-2</v>
          </cell>
          <cell r="O197">
            <v>0.32281862533466549</v>
          </cell>
          <cell r="P197">
            <v>0.32288398550572506</v>
          </cell>
          <cell r="Q197">
            <v>-4.9999999999998934E-3</v>
          </cell>
          <cell r="R197">
            <v>0</v>
          </cell>
          <cell r="S197">
            <v>0</v>
          </cell>
        </row>
        <row r="198">
          <cell r="D198">
            <v>42186</v>
          </cell>
          <cell r="E198">
            <v>3.4690000000000003</v>
          </cell>
          <cell r="F198">
            <v>2.1000000000000001E-2</v>
          </cell>
          <cell r="G198">
            <v>0.15</v>
          </cell>
          <cell r="H198">
            <v>0.15</v>
          </cell>
          <cell r="I198">
            <v>7.5856536643000017E-2</v>
          </cell>
          <cell r="J198">
            <v>3.472</v>
          </cell>
          <cell r="K198">
            <v>2.1000000000000001E-2</v>
          </cell>
          <cell r="L198">
            <v>0.15</v>
          </cell>
          <cell r="M198">
            <v>0.15</v>
          </cell>
          <cell r="N198">
            <v>7.5319387885525016E-2</v>
          </cell>
          <cell r="O198">
            <v>0.32090282939614878</v>
          </cell>
          <cell r="P198">
            <v>0.32096779475727244</v>
          </cell>
          <cell r="Q198">
            <v>-2.9999999999996696E-3</v>
          </cell>
          <cell r="R198">
            <v>0</v>
          </cell>
          <cell r="S198">
            <v>0</v>
          </cell>
        </row>
        <row r="199">
          <cell r="D199">
            <v>42217</v>
          </cell>
          <cell r="E199">
            <v>3.48</v>
          </cell>
          <cell r="F199">
            <v>2.1000000000000001E-2</v>
          </cell>
          <cell r="G199">
            <v>0.15</v>
          </cell>
          <cell r="H199">
            <v>0.15</v>
          </cell>
          <cell r="I199">
            <v>7.5851797749844019E-2</v>
          </cell>
          <cell r="J199">
            <v>3.48</v>
          </cell>
          <cell r="K199">
            <v>2.1000000000000001E-2</v>
          </cell>
          <cell r="L199">
            <v>0.15</v>
          </cell>
          <cell r="M199">
            <v>0.15</v>
          </cell>
          <cell r="N199">
            <v>7.5310939132378019E-2</v>
          </cell>
          <cell r="O199">
            <v>0.31893555090603176</v>
          </cell>
          <cell r="P199">
            <v>0.31900011088917096</v>
          </cell>
          <cell r="Q199">
            <v>0</v>
          </cell>
          <cell r="R199">
            <v>0</v>
          </cell>
          <cell r="S199">
            <v>0</v>
          </cell>
        </row>
        <row r="200">
          <cell r="D200">
            <v>42248</v>
          </cell>
          <cell r="E200">
            <v>3.4870000000000001</v>
          </cell>
          <cell r="F200">
            <v>2.1000000000000001E-2</v>
          </cell>
          <cell r="G200">
            <v>0.15</v>
          </cell>
          <cell r="H200">
            <v>0.15</v>
          </cell>
          <cell r="I200">
            <v>7.5847058856706021E-2</v>
          </cell>
          <cell r="J200">
            <v>3.48</v>
          </cell>
          <cell r="K200">
            <v>2.1000000000000001E-2</v>
          </cell>
          <cell r="L200">
            <v>0.15</v>
          </cell>
          <cell r="M200">
            <v>0.15</v>
          </cell>
          <cell r="N200">
            <v>7.5302490379255016E-2</v>
          </cell>
          <cell r="O200">
            <v>0.31698077097931465</v>
          </cell>
          <cell r="P200">
            <v>0.31704492820188918</v>
          </cell>
          <cell r="Q200">
            <v>7.0000000000001172E-3</v>
          </cell>
          <cell r="R200">
            <v>0</v>
          </cell>
          <cell r="S200">
            <v>0</v>
          </cell>
        </row>
        <row r="201">
          <cell r="D201">
            <v>42278</v>
          </cell>
          <cell r="E201">
            <v>3.5180000000000002</v>
          </cell>
          <cell r="F201">
            <v>2.1000000000000001E-2</v>
          </cell>
          <cell r="G201">
            <v>0.15</v>
          </cell>
          <cell r="H201">
            <v>0.15</v>
          </cell>
          <cell r="I201">
            <v>7.584247283109502E-2</v>
          </cell>
          <cell r="J201">
            <v>3.5110000000000001</v>
          </cell>
          <cell r="K201">
            <v>2.1000000000000001E-2</v>
          </cell>
          <cell r="L201">
            <v>0.15</v>
          </cell>
          <cell r="M201">
            <v>0.15</v>
          </cell>
          <cell r="N201">
            <v>7.5294314166577017E-2</v>
          </cell>
          <cell r="O201">
            <v>0.31510087153570482</v>
          </cell>
          <cell r="P201">
            <v>0.31516464146570633</v>
          </cell>
          <cell r="Q201">
            <v>7.0000000000001172E-3</v>
          </cell>
          <cell r="R201">
            <v>0</v>
          </cell>
          <cell r="S201">
            <v>0</v>
          </cell>
        </row>
        <row r="202">
          <cell r="D202">
            <v>42309</v>
          </cell>
          <cell r="E202">
            <v>3.6540000000000004</v>
          </cell>
          <cell r="F202">
            <v>2.1000000000000001E-2</v>
          </cell>
          <cell r="G202">
            <v>0.15</v>
          </cell>
          <cell r="H202">
            <v>0.15</v>
          </cell>
          <cell r="I202">
            <v>7.583773393797201E-2</v>
          </cell>
          <cell r="J202">
            <v>3.6469999999999998</v>
          </cell>
          <cell r="K202">
            <v>2.1000000000000001E-2</v>
          </cell>
          <cell r="L202">
            <v>0.15</v>
          </cell>
          <cell r="M202">
            <v>0.15</v>
          </cell>
          <cell r="N202">
            <v>7.5285865413499992E-2</v>
          </cell>
          <cell r="O202">
            <v>0.31317044667494764</v>
          </cell>
          <cell r="P202">
            <v>0.31323381894401409</v>
          </cell>
          <cell r="Q202">
            <v>7.0000000000005613E-3</v>
          </cell>
          <cell r="R202">
            <v>0</v>
          </cell>
          <cell r="S202">
            <v>0</v>
          </cell>
        </row>
        <row r="203">
          <cell r="D203">
            <v>42339</v>
          </cell>
          <cell r="E203">
            <v>3.7790000000000004</v>
          </cell>
          <cell r="F203">
            <v>2.1000000000000001E-2</v>
          </cell>
          <cell r="G203">
            <v>0.15</v>
          </cell>
          <cell r="H203">
            <v>0.15</v>
          </cell>
          <cell r="I203">
            <v>7.5833147912374999E-2</v>
          </cell>
          <cell r="J203">
            <v>3.7719999999999998</v>
          </cell>
          <cell r="K203">
            <v>2.1000000000000001E-2</v>
          </cell>
          <cell r="L203">
            <v>0.15</v>
          </cell>
          <cell r="M203">
            <v>0.15</v>
          </cell>
          <cell r="N203">
            <v>7.5277689200867012E-2</v>
          </cell>
          <cell r="O203">
            <v>0.3113139645609046</v>
          </cell>
          <cell r="P203">
            <v>0.31137695444019847</v>
          </cell>
          <cell r="Q203">
            <v>7.0000000000005613E-3</v>
          </cell>
          <cell r="R203">
            <v>0</v>
          </cell>
          <cell r="S203">
            <v>0</v>
          </cell>
        </row>
        <row r="204">
          <cell r="D204">
            <v>42370</v>
          </cell>
          <cell r="E204">
            <v>3.8849999999999998</v>
          </cell>
          <cell r="F204">
            <v>2.8000000000000004E-2</v>
          </cell>
          <cell r="G204">
            <v>0.15</v>
          </cell>
          <cell r="H204">
            <v>0.15</v>
          </cell>
          <cell r="I204">
            <v>7.5828409019266005E-2</v>
          </cell>
          <cell r="J204">
            <v>3.8780000000000001</v>
          </cell>
          <cell r="K204">
            <v>2.8000000000000004E-2</v>
          </cell>
          <cell r="L204">
            <v>0.15</v>
          </cell>
          <cell r="M204">
            <v>0.15</v>
          </cell>
          <cell r="N204">
            <v>7.5269240447836006E-2</v>
          </cell>
          <cell r="O204">
            <v>0.30940758149842168</v>
          </cell>
          <cell r="P204">
            <v>0.30947017874983151</v>
          </cell>
          <cell r="Q204">
            <v>6.9999999999996732E-3</v>
          </cell>
          <cell r="R204">
            <v>0</v>
          </cell>
          <cell r="S204">
            <v>0</v>
          </cell>
        </row>
        <row r="205">
          <cell r="D205">
            <v>42401</v>
          </cell>
          <cell r="E205">
            <v>3.7669999999999999</v>
          </cell>
          <cell r="F205">
            <v>2.8000000000000004E-2</v>
          </cell>
          <cell r="G205">
            <v>0.15</v>
          </cell>
          <cell r="H205">
            <v>0.15</v>
          </cell>
          <cell r="I205">
            <v>7.5823670126165019E-2</v>
          </cell>
          <cell r="J205">
            <v>3.76</v>
          </cell>
          <cell r="K205">
            <v>2.8000000000000004E-2</v>
          </cell>
          <cell r="L205">
            <v>0.15</v>
          </cell>
          <cell r="M205">
            <v>0.15</v>
          </cell>
          <cell r="N205">
            <v>7.5260791694829021E-2</v>
          </cell>
          <cell r="O205">
            <v>0.30751329767656244</v>
          </cell>
          <cell r="P205">
            <v>0.30757550483264018</v>
          </cell>
          <cell r="Q205">
            <v>7.0000000000001172E-3</v>
          </cell>
          <cell r="R205">
            <v>0</v>
          </cell>
          <cell r="S205">
            <v>0</v>
          </cell>
        </row>
        <row r="206">
          <cell r="D206">
            <v>42430</v>
          </cell>
          <cell r="E206">
            <v>3.6880000000000002</v>
          </cell>
          <cell r="F206">
            <v>2.8000000000000004E-2</v>
          </cell>
          <cell r="G206">
            <v>0.15</v>
          </cell>
          <cell r="H206">
            <v>0.15</v>
          </cell>
          <cell r="I206">
            <v>7.5819236968107995E-2</v>
          </cell>
          <cell r="J206">
            <v>3.6880000000000002</v>
          </cell>
          <cell r="K206">
            <v>2.8000000000000004E-2</v>
          </cell>
          <cell r="L206">
            <v>0.15</v>
          </cell>
          <cell r="M206">
            <v>0.15</v>
          </cell>
          <cell r="N206">
            <v>7.5252888022682027E-2</v>
          </cell>
          <cell r="O206">
            <v>0.3057521089910894</v>
          </cell>
          <cell r="P206">
            <v>0.3058139534970869</v>
          </cell>
          <cell r="Q206">
            <v>0</v>
          </cell>
          <cell r="R206">
            <v>0</v>
          </cell>
          <cell r="S206">
            <v>0</v>
          </cell>
        </row>
        <row r="207">
          <cell r="D207">
            <v>42461</v>
          </cell>
          <cell r="E207">
            <v>3.5940000000000003</v>
          </cell>
          <cell r="F207">
            <v>2.8000000000000004E-2</v>
          </cell>
          <cell r="G207">
            <v>0.15</v>
          </cell>
          <cell r="H207">
            <v>0.15</v>
          </cell>
          <cell r="I207">
            <v>7.5814498075021025E-2</v>
          </cell>
          <cell r="J207">
            <v>3.5940000000000003</v>
          </cell>
          <cell r="K207">
            <v>2.8000000000000004E-2</v>
          </cell>
          <cell r="L207">
            <v>0.15</v>
          </cell>
          <cell r="M207">
            <v>0.15</v>
          </cell>
          <cell r="N207">
            <v>7.524443926972102E-2</v>
          </cell>
          <cell r="O207">
            <v>0.30388101826846875</v>
          </cell>
          <cell r="P207">
            <v>0.30394247753308934</v>
          </cell>
          <cell r="Q207">
            <v>0</v>
          </cell>
          <cell r="R207">
            <v>0</v>
          </cell>
          <cell r="S207">
            <v>0</v>
          </cell>
        </row>
        <row r="208">
          <cell r="D208">
            <v>42491</v>
          </cell>
          <cell r="E208">
            <v>3.5750000000000002</v>
          </cell>
          <cell r="F208">
            <v>2.8000000000000004E-2</v>
          </cell>
          <cell r="G208">
            <v>0.15</v>
          </cell>
          <cell r="H208">
            <v>0.15</v>
          </cell>
          <cell r="I208">
            <v>7.5809912049460013E-2</v>
          </cell>
          <cell r="J208">
            <v>3.5750000000000002</v>
          </cell>
          <cell r="K208">
            <v>2.8000000000000004E-2</v>
          </cell>
          <cell r="L208">
            <v>0.15</v>
          </cell>
          <cell r="M208">
            <v>0.15</v>
          </cell>
          <cell r="N208">
            <v>7.5236263057200006E-2</v>
          </cell>
          <cell r="O208">
            <v>0.30208158601444229</v>
          </cell>
          <cell r="P208">
            <v>0.30214267482954571</v>
          </cell>
          <cell r="Q208">
            <v>0</v>
          </cell>
          <cell r="R208">
            <v>0</v>
          </cell>
          <cell r="S208">
            <v>0</v>
          </cell>
        </row>
        <row r="209">
          <cell r="D209">
            <v>42522</v>
          </cell>
          <cell r="E209">
            <v>3.577</v>
          </cell>
          <cell r="F209">
            <v>2.8000000000000004E-2</v>
          </cell>
          <cell r="G209">
            <v>0.15</v>
          </cell>
          <cell r="H209">
            <v>0.15</v>
          </cell>
          <cell r="I209">
            <v>7.5805173156387018E-2</v>
          </cell>
          <cell r="J209">
            <v>3.5819999999999999</v>
          </cell>
          <cell r="K209">
            <v>2.8000000000000004E-2</v>
          </cell>
          <cell r="L209">
            <v>0.15</v>
          </cell>
          <cell r="M209">
            <v>0.15</v>
          </cell>
          <cell r="N209">
            <v>7.5227814304285018E-2</v>
          </cell>
          <cell r="O209">
            <v>0.30023377441204441</v>
          </cell>
          <cell r="P209">
            <v>0.30029448285678367</v>
          </cell>
          <cell r="Q209">
            <v>-4.9999999999998934E-3</v>
          </cell>
          <cell r="R209">
            <v>0</v>
          </cell>
          <cell r="S209">
            <v>0</v>
          </cell>
        </row>
        <row r="210">
          <cell r="D210">
            <v>42552</v>
          </cell>
          <cell r="E210">
            <v>3.5790000000000006</v>
          </cell>
          <cell r="F210">
            <v>2.8000000000000004E-2</v>
          </cell>
          <cell r="G210">
            <v>0.15</v>
          </cell>
          <cell r="H210">
            <v>0.15</v>
          </cell>
          <cell r="I210">
            <v>7.5800587130839009E-2</v>
          </cell>
          <cell r="J210">
            <v>3.5819999999999999</v>
          </cell>
          <cell r="K210">
            <v>2.8000000000000004E-2</v>
          </cell>
          <cell r="L210">
            <v>0.15</v>
          </cell>
          <cell r="M210">
            <v>0.15</v>
          </cell>
          <cell r="N210">
            <v>7.5219638091807997E-2</v>
          </cell>
          <cell r="O210">
            <v>0.29845672516378818</v>
          </cell>
          <cell r="P210">
            <v>0.29851706784205845</v>
          </cell>
          <cell r="Q210">
            <v>-2.9999999999992255E-3</v>
          </cell>
          <cell r="R210">
            <v>0</v>
          </cell>
          <cell r="S210">
            <v>0</v>
          </cell>
        </row>
        <row r="211">
          <cell r="D211">
            <v>42583</v>
          </cell>
          <cell r="E211">
            <v>3.59</v>
          </cell>
          <cell r="F211">
            <v>2.8000000000000004E-2</v>
          </cell>
          <cell r="G211">
            <v>0.15</v>
          </cell>
          <cell r="H211">
            <v>0.15</v>
          </cell>
          <cell r="I211">
            <v>7.5795848237782001E-2</v>
          </cell>
          <cell r="J211">
            <v>3.59</v>
          </cell>
          <cell r="K211">
            <v>2.8000000000000004E-2</v>
          </cell>
          <cell r="L211">
            <v>0.15</v>
          </cell>
          <cell r="M211">
            <v>0.15</v>
          </cell>
          <cell r="N211">
            <v>7.5211189338939027E-2</v>
          </cell>
          <cell r="O211">
            <v>0.2966318936538892</v>
          </cell>
          <cell r="P211">
            <v>0.2966918607692976</v>
          </cell>
          <cell r="Q211">
            <v>0</v>
          </cell>
          <cell r="R211">
            <v>0</v>
          </cell>
          <cell r="S211">
            <v>0</v>
          </cell>
        </row>
        <row r="212">
          <cell r="D212">
            <v>42614</v>
          </cell>
          <cell r="E212">
            <v>3.597</v>
          </cell>
          <cell r="F212">
            <v>2.8000000000000004E-2</v>
          </cell>
          <cell r="G212">
            <v>0.15</v>
          </cell>
          <cell r="H212">
            <v>0.15</v>
          </cell>
          <cell r="I212">
            <v>7.5791109344731017E-2</v>
          </cell>
          <cell r="J212">
            <v>3.59</v>
          </cell>
          <cell r="K212">
            <v>2.8000000000000004E-2</v>
          </cell>
          <cell r="L212">
            <v>0.15</v>
          </cell>
          <cell r="M212">
            <v>0.15</v>
          </cell>
          <cell r="N212">
            <v>7.5202740586094011E-2</v>
          </cell>
          <cell r="O212">
            <v>0.29481862722428176</v>
          </cell>
          <cell r="P212">
            <v>0.29487822119591939</v>
          </cell>
          <cell r="Q212">
            <v>7.0000000000001172E-3</v>
          </cell>
          <cell r="R212">
            <v>0</v>
          </cell>
          <cell r="S212">
            <v>0</v>
          </cell>
        </row>
        <row r="213">
          <cell r="D213">
            <v>42644</v>
          </cell>
          <cell r="E213">
            <v>3.6280000000000001</v>
          </cell>
          <cell r="F213">
            <v>2.8000000000000004E-2</v>
          </cell>
          <cell r="G213">
            <v>0.15</v>
          </cell>
          <cell r="H213">
            <v>0.15</v>
          </cell>
          <cell r="I213">
            <v>7.5786523319205018E-2</v>
          </cell>
          <cell r="J213">
            <v>3.6210000000000004</v>
          </cell>
          <cell r="K213">
            <v>2.8000000000000004E-2</v>
          </cell>
          <cell r="L213">
            <v>0.15</v>
          </cell>
          <cell r="M213">
            <v>0.15</v>
          </cell>
          <cell r="N213">
            <v>7.5194564373685005E-2</v>
          </cell>
          <cell r="O213">
            <v>0.29307479345892373</v>
          </cell>
          <cell r="P213">
            <v>0.29313402861184468</v>
          </cell>
          <cell r="Q213">
            <v>6.9999999999996732E-3</v>
          </cell>
          <cell r="R213">
            <v>0</v>
          </cell>
          <cell r="S213">
            <v>0</v>
          </cell>
        </row>
        <row r="214">
          <cell r="D214">
            <v>42675</v>
          </cell>
          <cell r="E214">
            <v>3.7640000000000002</v>
          </cell>
          <cell r="F214">
            <v>2.8000000000000004E-2</v>
          </cell>
          <cell r="G214">
            <v>0.15</v>
          </cell>
          <cell r="H214">
            <v>0.15</v>
          </cell>
          <cell r="I214">
            <v>7.5781784426169008E-2</v>
          </cell>
          <cell r="J214">
            <v>3.7570000000000001</v>
          </cell>
          <cell r="K214">
            <v>2.8000000000000004E-2</v>
          </cell>
          <cell r="L214">
            <v>0.15</v>
          </cell>
          <cell r="M214">
            <v>0.15</v>
          </cell>
          <cell r="N214">
            <v>7.5186115620887006E-2</v>
          </cell>
          <cell r="O214">
            <v>0.29128406359129494</v>
          </cell>
          <cell r="P214">
            <v>0.29134293031376834</v>
          </cell>
          <cell r="Q214">
            <v>7.0000000000001172E-3</v>
          </cell>
          <cell r="R214">
            <v>0</v>
          </cell>
          <cell r="S214">
            <v>0</v>
          </cell>
        </row>
        <row r="215">
          <cell r="D215">
            <v>42705</v>
          </cell>
          <cell r="E215">
            <v>3.8890000000000002</v>
          </cell>
          <cell r="F215">
            <v>2.8000000000000004E-2</v>
          </cell>
          <cell r="G215">
            <v>0.15</v>
          </cell>
          <cell r="H215">
            <v>0.15</v>
          </cell>
          <cell r="I215">
            <v>7.5777198400657012E-2</v>
          </cell>
          <cell r="J215">
            <v>3.8820000000000001</v>
          </cell>
          <cell r="K215">
            <v>2.8000000000000004E-2</v>
          </cell>
          <cell r="L215">
            <v>0.15</v>
          </cell>
          <cell r="M215">
            <v>0.15</v>
          </cell>
          <cell r="N215">
            <v>7.5177939408523006E-2</v>
          </cell>
          <cell r="O215">
            <v>0.28956189899340901</v>
          </cell>
          <cell r="P215">
            <v>0.28962041142863748</v>
          </cell>
          <cell r="Q215">
            <v>7.0000000000001172E-3</v>
          </cell>
          <cell r="R215">
            <v>0</v>
          </cell>
          <cell r="S215">
            <v>0</v>
          </cell>
        </row>
        <row r="216">
          <cell r="D216">
            <v>42736</v>
          </cell>
          <cell r="E216">
            <v>4</v>
          </cell>
          <cell r="F216">
            <v>3.5000000000000003E-2</v>
          </cell>
          <cell r="G216">
            <v>0.15</v>
          </cell>
          <cell r="H216">
            <v>0.15</v>
          </cell>
          <cell r="I216">
            <v>7.5772459507636003E-2</v>
          </cell>
          <cell r="J216">
            <v>3.9930000000000003</v>
          </cell>
          <cell r="K216">
            <v>3.5000000000000003E-2</v>
          </cell>
          <cell r="L216">
            <v>0.15</v>
          </cell>
          <cell r="M216">
            <v>0.15</v>
          </cell>
          <cell r="N216">
            <v>7.5169490655770013E-2</v>
          </cell>
          <cell r="O216">
            <v>0.2877934164769741</v>
          </cell>
          <cell r="P216">
            <v>0.28785156513368171</v>
          </cell>
          <cell r="Q216">
            <v>6.9999999999996732E-3</v>
          </cell>
          <cell r="R216">
            <v>0</v>
          </cell>
          <cell r="S216">
            <v>0</v>
          </cell>
        </row>
        <row r="217">
          <cell r="D217">
            <v>42767</v>
          </cell>
          <cell r="E217">
            <v>3.8820000000000001</v>
          </cell>
          <cell r="F217">
            <v>3.5000000000000003E-2</v>
          </cell>
          <cell r="G217">
            <v>0.15</v>
          </cell>
          <cell r="H217">
            <v>0.15</v>
          </cell>
          <cell r="I217">
            <v>7.5767720614621017E-2</v>
          </cell>
          <cell r="J217">
            <v>3.875</v>
          </cell>
          <cell r="K217">
            <v>3.5000000000000003E-2</v>
          </cell>
          <cell r="L217">
            <v>0.15</v>
          </cell>
          <cell r="M217">
            <v>0.15</v>
          </cell>
          <cell r="N217">
            <v>7.5161041903041015E-2</v>
          </cell>
          <cell r="O217">
            <v>0.28603613038346015</v>
          </cell>
          <cell r="P217">
            <v>0.28609391760247566</v>
          </cell>
          <cell r="Q217">
            <v>7.0000000000001172E-3</v>
          </cell>
          <cell r="R217">
            <v>0</v>
          </cell>
          <cell r="S217">
            <v>0</v>
          </cell>
        </row>
        <row r="218">
          <cell r="D218">
            <v>42795</v>
          </cell>
          <cell r="E218">
            <v>3.8030000000000004</v>
          </cell>
          <cell r="F218">
            <v>3.5000000000000003E-2</v>
          </cell>
          <cell r="G218">
            <v>0.15</v>
          </cell>
          <cell r="H218">
            <v>0.15</v>
          </cell>
          <cell r="I218">
            <v>7.5763440324163003E-2</v>
          </cell>
          <cell r="J218">
            <v>3.8030000000000004</v>
          </cell>
          <cell r="K218">
            <v>3.5000000000000003E-2</v>
          </cell>
          <cell r="L218">
            <v>0.15</v>
          </cell>
          <cell r="M218">
            <v>0.15</v>
          </cell>
          <cell r="N218">
            <v>7.5153410771564011E-2</v>
          </cell>
          <cell r="O218">
            <v>0.28445846689428189</v>
          </cell>
          <cell r="P218">
            <v>0.28451592965251321</v>
          </cell>
          <cell r="Q218">
            <v>0</v>
          </cell>
          <cell r="R218">
            <v>0</v>
          </cell>
          <cell r="S218">
            <v>0</v>
          </cell>
        </row>
        <row r="219">
          <cell r="D219">
            <v>42826</v>
          </cell>
          <cell r="E219">
            <v>3.7090000000000005</v>
          </cell>
          <cell r="F219">
            <v>3.5000000000000003E-2</v>
          </cell>
          <cell r="G219">
            <v>0.15</v>
          </cell>
          <cell r="H219">
            <v>0.15</v>
          </cell>
          <cell r="I219">
            <v>7.5758701431163006E-2</v>
          </cell>
          <cell r="J219">
            <v>3.7090000000000005</v>
          </cell>
          <cell r="K219">
            <v>3.5000000000000003E-2</v>
          </cell>
          <cell r="L219">
            <v>0.15</v>
          </cell>
          <cell r="M219">
            <v>0.15</v>
          </cell>
          <cell r="N219">
            <v>7.5144962018879019E-2</v>
          </cell>
          <cell r="O219">
            <v>0.28272228827481166</v>
          </cell>
          <cell r="P219">
            <v>0.28277939400764013</v>
          </cell>
          <cell r="Q219">
            <v>0</v>
          </cell>
          <cell r="R219">
            <v>0</v>
          </cell>
          <cell r="S219">
            <v>0</v>
          </cell>
        </row>
        <row r="220">
          <cell r="D220">
            <v>42856</v>
          </cell>
          <cell r="E220">
            <v>3.69</v>
          </cell>
          <cell r="F220">
            <v>3.5000000000000003E-2</v>
          </cell>
          <cell r="G220">
            <v>0.15</v>
          </cell>
          <cell r="H220">
            <v>0.15</v>
          </cell>
          <cell r="I220">
            <v>7.5754115405686009E-2</v>
          </cell>
          <cell r="J220">
            <v>3.69</v>
          </cell>
          <cell r="K220">
            <v>3.5000000000000003E-2</v>
          </cell>
          <cell r="L220">
            <v>0.15</v>
          </cell>
          <cell r="M220">
            <v>0.15</v>
          </cell>
          <cell r="N220">
            <v>7.5136785806626E-2</v>
          </cell>
          <cell r="O220">
            <v>0.28105257556568547</v>
          </cell>
          <cell r="P220">
            <v>0.28110933797632659</v>
          </cell>
          <cell r="Q220">
            <v>0</v>
          </cell>
          <cell r="R220">
            <v>0</v>
          </cell>
          <cell r="S220">
            <v>0</v>
          </cell>
        </row>
        <row r="221">
          <cell r="D221">
            <v>42887</v>
          </cell>
          <cell r="E221">
            <v>3.6920000000000002</v>
          </cell>
          <cell r="F221">
            <v>3.5000000000000003E-2</v>
          </cell>
          <cell r="G221">
            <v>0.15</v>
          </cell>
          <cell r="H221">
            <v>0.15</v>
          </cell>
          <cell r="I221">
            <v>7.5749376512701014E-2</v>
          </cell>
          <cell r="J221">
            <v>3.6970000000000001</v>
          </cell>
          <cell r="K221">
            <v>3.5000000000000003E-2</v>
          </cell>
          <cell r="L221">
            <v>0.15</v>
          </cell>
          <cell r="M221">
            <v>0.15</v>
          </cell>
          <cell r="N221">
            <v>7.5128337053988012E-2</v>
          </cell>
          <cell r="O221">
            <v>0.27933794470898843</v>
          </cell>
          <cell r="P221">
            <v>0.27939435459768625</v>
          </cell>
          <cell r="Q221">
            <v>-4.9999999999998934E-3</v>
          </cell>
          <cell r="R221">
            <v>0</v>
          </cell>
          <cell r="S221">
            <v>0</v>
          </cell>
        </row>
        <row r="222">
          <cell r="D222">
            <v>42917</v>
          </cell>
          <cell r="E222">
            <v>3.6940000000000004</v>
          </cell>
          <cell r="F222">
            <v>3.5000000000000003E-2</v>
          </cell>
          <cell r="G222">
            <v>0.15</v>
          </cell>
          <cell r="H222">
            <v>0.15</v>
          </cell>
          <cell r="I222">
            <v>7.574479048723802E-2</v>
          </cell>
          <cell r="J222">
            <v>3.6970000000000001</v>
          </cell>
          <cell r="K222">
            <v>3.5000000000000003E-2</v>
          </cell>
          <cell r="L222">
            <v>0.15</v>
          </cell>
          <cell r="M222">
            <v>0.15</v>
          </cell>
          <cell r="N222">
            <v>7.5120160841780012E-2</v>
          </cell>
          <cell r="O222">
            <v>0.277688950605048</v>
          </cell>
          <cell r="P222">
            <v>0.27774502150130098</v>
          </cell>
          <cell r="Q222">
            <v>-2.9999999999996696E-3</v>
          </cell>
          <cell r="R222">
            <v>0</v>
          </cell>
          <cell r="S222">
            <v>0</v>
          </cell>
        </row>
        <row r="223">
          <cell r="D223">
            <v>42948</v>
          </cell>
          <cell r="E223">
            <v>3.7050000000000001</v>
          </cell>
          <cell r="F223">
            <v>3.5000000000000003E-2</v>
          </cell>
          <cell r="G223">
            <v>0.15</v>
          </cell>
          <cell r="H223">
            <v>0.15</v>
          </cell>
          <cell r="I223">
            <v>7.5740051594267013E-2</v>
          </cell>
          <cell r="J223">
            <v>3.7050000000000001</v>
          </cell>
          <cell r="K223">
            <v>3.5000000000000003E-2</v>
          </cell>
          <cell r="L223">
            <v>0.15</v>
          </cell>
          <cell r="M223">
            <v>0.15</v>
          </cell>
          <cell r="N223">
            <v>7.5111712089189028E-2</v>
          </cell>
          <cell r="O223">
            <v>0.27599559135850815</v>
          </cell>
          <cell r="P223">
            <v>0.27605131417769108</v>
          </cell>
          <cell r="Q223">
            <v>0</v>
          </cell>
          <cell r="R223">
            <v>0</v>
          </cell>
          <cell r="S223">
            <v>0</v>
          </cell>
        </row>
        <row r="224">
          <cell r="D224">
            <v>42979</v>
          </cell>
          <cell r="E224">
            <v>3.7119999999999997</v>
          </cell>
          <cell r="F224">
            <v>3.5000000000000003E-2</v>
          </cell>
          <cell r="G224">
            <v>0.15</v>
          </cell>
          <cell r="H224">
            <v>0.15</v>
          </cell>
          <cell r="I224">
            <v>7.5735312701302987E-2</v>
          </cell>
          <cell r="J224">
            <v>3.7050000000000001</v>
          </cell>
          <cell r="K224">
            <v>3.5000000000000003E-2</v>
          </cell>
          <cell r="L224">
            <v>0.15</v>
          </cell>
          <cell r="M224">
            <v>0.15</v>
          </cell>
          <cell r="N224">
            <v>7.5103263336619999E-2</v>
          </cell>
          <cell r="O224">
            <v>0.27431293761394931</v>
          </cell>
          <cell r="P224">
            <v>0.27436831459273198</v>
          </cell>
          <cell r="Q224">
            <v>6.9999999999996732E-3</v>
          </cell>
          <cell r="R224">
            <v>0</v>
          </cell>
          <cell r="S224">
            <v>0</v>
          </cell>
        </row>
        <row r="225">
          <cell r="D225">
            <v>43009</v>
          </cell>
          <cell r="E225">
            <v>3.7430000000000003</v>
          </cell>
          <cell r="F225">
            <v>3.5000000000000003E-2</v>
          </cell>
          <cell r="G225">
            <v>0.15</v>
          </cell>
          <cell r="H225">
            <v>0.15</v>
          </cell>
          <cell r="I225">
            <v>7.5730726675861032E-2</v>
          </cell>
          <cell r="J225">
            <v>3.7360000000000002</v>
          </cell>
          <cell r="K225">
            <v>3.5000000000000003E-2</v>
          </cell>
          <cell r="L225">
            <v>0.15</v>
          </cell>
          <cell r="M225">
            <v>0.15</v>
          </cell>
          <cell r="N225">
            <v>7.5095087124480001E-2</v>
          </cell>
          <cell r="O225">
            <v>0.27269469023945098</v>
          </cell>
          <cell r="P225">
            <v>0.27274973464961721</v>
          </cell>
          <cell r="Q225">
            <v>7.0000000000001172E-3</v>
          </cell>
          <cell r="R225">
            <v>0</v>
          </cell>
          <cell r="S225">
            <v>0</v>
          </cell>
        </row>
        <row r="226">
          <cell r="D226">
            <v>43040</v>
          </cell>
          <cell r="E226">
            <v>3.8790000000000004</v>
          </cell>
          <cell r="F226">
            <v>3.5000000000000003E-2</v>
          </cell>
          <cell r="G226">
            <v>0.15</v>
          </cell>
          <cell r="H226">
            <v>0.15</v>
          </cell>
          <cell r="I226">
            <v>7.5725987782913007E-2</v>
          </cell>
          <cell r="J226">
            <v>3.8719999999999999</v>
          </cell>
          <cell r="K226">
            <v>3.5000000000000003E-2</v>
          </cell>
          <cell r="L226">
            <v>0.15</v>
          </cell>
          <cell r="M226">
            <v>0.15</v>
          </cell>
          <cell r="N226">
            <v>7.5086638371958017E-2</v>
          </cell>
          <cell r="O226">
            <v>0.27103289848893503</v>
          </cell>
          <cell r="P226">
            <v>0.27108760141669414</v>
          </cell>
          <cell r="Q226">
            <v>7.0000000000005613E-3</v>
          </cell>
          <cell r="R226">
            <v>0</v>
          </cell>
          <cell r="S226">
            <v>0</v>
          </cell>
        </row>
        <row r="227">
          <cell r="D227">
            <v>43070</v>
          </cell>
          <cell r="E227">
            <v>4.0040000000000004</v>
          </cell>
          <cell r="F227">
            <v>3.5000000000000003E-2</v>
          </cell>
          <cell r="G227">
            <v>0.15</v>
          </cell>
          <cell r="H227">
            <v>0.15</v>
          </cell>
          <cell r="I227">
            <v>7.5721401757484999E-2</v>
          </cell>
          <cell r="J227">
            <v>3.9969999999999999</v>
          </cell>
          <cell r="K227">
            <v>3.5000000000000003E-2</v>
          </cell>
          <cell r="L227">
            <v>0.15</v>
          </cell>
          <cell r="M227">
            <v>0.15</v>
          </cell>
          <cell r="N227">
            <v>7.5078462159863024E-2</v>
          </cell>
          <cell r="O227">
            <v>0.26943471046480494</v>
          </cell>
          <cell r="P227">
            <v>0.2694890850138611</v>
          </cell>
          <cell r="Q227">
            <v>7.0000000000005613E-3</v>
          </cell>
          <cell r="R227">
            <v>0</v>
          </cell>
          <cell r="S227">
            <v>0</v>
          </cell>
        </row>
        <row r="228">
          <cell r="D228">
            <v>43101</v>
          </cell>
          <cell r="E228">
            <v>4.12</v>
          </cell>
          <cell r="F228">
            <v>4.2000000000000003E-2</v>
          </cell>
          <cell r="I228">
            <v>7.5716662864551018E-2</v>
          </cell>
          <cell r="J228">
            <v>4.1130000000000004</v>
          </cell>
          <cell r="K228">
            <v>4.2000000000000003E-2</v>
          </cell>
          <cell r="N228">
            <v>7.5070013407387018E-2</v>
          </cell>
          <cell r="O228">
            <v>0.26779351360219089</v>
          </cell>
          <cell r="P228">
            <v>0.26784755097019297</v>
          </cell>
          <cell r="Q228">
            <v>6.9999999999996732E-3</v>
          </cell>
          <cell r="R228">
            <v>0</v>
          </cell>
          <cell r="S228">
            <v>0</v>
          </cell>
        </row>
        <row r="229">
          <cell r="D229">
            <v>43132</v>
          </cell>
          <cell r="E229">
            <v>4.0019999999999998</v>
          </cell>
          <cell r="F229">
            <v>4.2000000000000003E-2</v>
          </cell>
          <cell r="I229">
            <v>7.5711923971624004E-2</v>
          </cell>
          <cell r="J229">
            <v>3.9950000000000001</v>
          </cell>
          <cell r="K229">
            <v>4.2000000000000003E-2</v>
          </cell>
          <cell r="N229">
            <v>7.506156465493502E-2</v>
          </cell>
          <cell r="O229">
            <v>0.2661626817610529</v>
          </cell>
          <cell r="P229">
            <v>0.26621638411247112</v>
          </cell>
          <cell r="Q229">
            <v>6.9999999999996732E-3</v>
          </cell>
          <cell r="R229">
            <v>0</v>
          </cell>
          <cell r="S229">
            <v>0</v>
          </cell>
        </row>
        <row r="230">
          <cell r="D230">
            <v>43160</v>
          </cell>
          <cell r="E230">
            <v>3.923</v>
          </cell>
          <cell r="F230">
            <v>4.2000000000000003E-2</v>
          </cell>
          <cell r="I230">
            <v>7.570764368124501E-2</v>
          </cell>
          <cell r="J230">
            <v>3.923</v>
          </cell>
          <cell r="K230">
            <v>4.2000000000000003E-2</v>
          </cell>
          <cell r="N230">
            <v>7.5053933523707997E-2</v>
          </cell>
          <cell r="O230">
            <v>0.26469852506122182</v>
          </cell>
          <cell r="P230">
            <v>0.26475192666549946</v>
          </cell>
          <cell r="Q230">
            <v>0</v>
          </cell>
          <cell r="R230">
            <v>0</v>
          </cell>
          <cell r="S230">
            <v>0</v>
          </cell>
        </row>
        <row r="231">
          <cell r="D231">
            <v>43191</v>
          </cell>
          <cell r="E231">
            <v>3.8290000000000006</v>
          </cell>
          <cell r="F231">
            <v>4.2000000000000003E-2</v>
          </cell>
          <cell r="I231">
            <v>7.5702904788331013E-2</v>
          </cell>
          <cell r="J231">
            <v>3.8290000000000006</v>
          </cell>
          <cell r="K231">
            <v>4.2000000000000003E-2</v>
          </cell>
          <cell r="N231">
            <v>7.5045484771302018E-2</v>
          </cell>
          <cell r="O231">
            <v>0.2630872337677802</v>
          </cell>
          <cell r="P231">
            <v>0.26314030443542963</v>
          </cell>
          <cell r="Q231">
            <v>0</v>
          </cell>
          <cell r="R231">
            <v>0</v>
          </cell>
          <cell r="S231">
            <v>0</v>
          </cell>
        </row>
        <row r="232">
          <cell r="D232">
            <v>43221</v>
          </cell>
          <cell r="E232">
            <v>3.81</v>
          </cell>
          <cell r="F232">
            <v>4.2000000000000003E-2</v>
          </cell>
          <cell r="I232">
            <v>7.5698318762939018E-2</v>
          </cell>
          <cell r="J232">
            <v>3.81</v>
          </cell>
          <cell r="K232">
            <v>4.2000000000000003E-2</v>
          </cell>
          <cell r="N232">
            <v>7.503730855931702E-2</v>
          </cell>
          <cell r="O232">
            <v>0.26153760345764354</v>
          </cell>
          <cell r="P232">
            <v>0.2615903558856813</v>
          </cell>
          <cell r="Q232">
            <v>0</v>
          </cell>
          <cell r="R232">
            <v>0</v>
          </cell>
          <cell r="S232">
            <v>0</v>
          </cell>
        </row>
        <row r="233">
          <cell r="D233">
            <v>43252</v>
          </cell>
          <cell r="E233">
            <v>3.8119999999999998</v>
          </cell>
          <cell r="F233">
            <v>4.2000000000000003E-2</v>
          </cell>
          <cell r="I233">
            <v>7.5693579870040037E-2</v>
          </cell>
          <cell r="J233">
            <v>3.8170000000000002</v>
          </cell>
          <cell r="K233">
            <v>4.2000000000000003E-2</v>
          </cell>
          <cell r="N233">
            <v>7.5028859806956019E-2</v>
          </cell>
          <cell r="O233">
            <v>0.25994626090135975</v>
          </cell>
          <cell r="P233">
            <v>0.25999868655714981</v>
          </cell>
          <cell r="Q233">
            <v>-5.0000000000003375E-3</v>
          </cell>
          <cell r="R233">
            <v>0</v>
          </cell>
          <cell r="S233">
            <v>0</v>
          </cell>
        </row>
        <row r="234">
          <cell r="D234">
            <v>43282</v>
          </cell>
          <cell r="E234">
            <v>3.8140000000000005</v>
          </cell>
          <cell r="F234">
            <v>4.2000000000000003E-2</v>
          </cell>
          <cell r="I234">
            <v>7.5688993844662017E-2</v>
          </cell>
          <cell r="J234">
            <v>3.8170000000000002</v>
          </cell>
          <cell r="K234">
            <v>4.2000000000000003E-2</v>
          </cell>
          <cell r="N234">
            <v>7.5020683595015999E-2</v>
          </cell>
          <cell r="O234">
            <v>0.25841581198762481</v>
          </cell>
          <cell r="P234">
            <v>0.25846792340760588</v>
          </cell>
          <cell r="Q234">
            <v>-2.9999999999996696E-3</v>
          </cell>
          <cell r="R234">
            <v>0</v>
          </cell>
          <cell r="S234">
            <v>0</v>
          </cell>
        </row>
        <row r="235">
          <cell r="D235">
            <v>43313</v>
          </cell>
          <cell r="E235">
            <v>3.8250000000000002</v>
          </cell>
          <cell r="F235">
            <v>4.2000000000000003E-2</v>
          </cell>
          <cell r="I235">
            <v>7.5684254951778024E-2</v>
          </cell>
          <cell r="J235">
            <v>3.8250000000000002</v>
          </cell>
          <cell r="K235">
            <v>4.2000000000000003E-2</v>
          </cell>
          <cell r="N235">
            <v>7.501223484270203E-2</v>
          </cell>
          <cell r="O235">
            <v>0.25684416309670649</v>
          </cell>
          <cell r="P235">
            <v>0.25689595185476732</v>
          </cell>
          <cell r="Q235">
            <v>0</v>
          </cell>
          <cell r="R235">
            <v>0</v>
          </cell>
          <cell r="S235">
            <v>0</v>
          </cell>
        </row>
        <row r="236">
          <cell r="D236">
            <v>43344</v>
          </cell>
          <cell r="E236">
            <v>3.8319999999999999</v>
          </cell>
          <cell r="F236">
            <v>4.2000000000000003E-2</v>
          </cell>
          <cell r="I236">
            <v>7.5679516058902024E-2</v>
          </cell>
          <cell r="J236">
            <v>3.8250000000000002</v>
          </cell>
          <cell r="K236">
            <v>4.2000000000000003E-2</v>
          </cell>
          <cell r="N236">
            <v>7.5003786090411015E-2</v>
          </cell>
          <cell r="O236">
            <v>0.25528242578857863</v>
          </cell>
          <cell r="P236">
            <v>0.25533389395309108</v>
          </cell>
          <cell r="Q236">
            <v>6.9999999999996732E-3</v>
          </cell>
          <cell r="R236">
            <v>0</v>
          </cell>
          <cell r="S236">
            <v>0</v>
          </cell>
        </row>
        <row r="237">
          <cell r="D237">
            <v>43374</v>
          </cell>
          <cell r="E237">
            <v>3.863</v>
          </cell>
          <cell r="F237">
            <v>4.2000000000000003E-2</v>
          </cell>
          <cell r="I237">
            <v>7.5674930033545015E-2</v>
          </cell>
          <cell r="J237">
            <v>3.8560000000000003</v>
          </cell>
          <cell r="K237">
            <v>4.2000000000000003E-2</v>
          </cell>
          <cell r="N237">
            <v>7.499560987853901E-2</v>
          </cell>
          <cell r="O237">
            <v>0.25378044342742845</v>
          </cell>
          <cell r="P237">
            <v>0.25383160329659998</v>
          </cell>
          <cell r="Q237">
            <v>6.9999999999996732E-3</v>
          </cell>
          <cell r="R237">
            <v>0</v>
          </cell>
          <cell r="S237">
            <v>0</v>
          </cell>
        </row>
        <row r="238">
          <cell r="D238">
            <v>43405</v>
          </cell>
          <cell r="E238">
            <v>3.9990000000000006</v>
          </cell>
          <cell r="F238">
            <v>4.2000000000000003E-2</v>
          </cell>
          <cell r="I238">
            <v>7.5670191140683005E-2</v>
          </cell>
          <cell r="J238">
            <v>3.992</v>
          </cell>
          <cell r="K238">
            <v>4.2000000000000003E-2</v>
          </cell>
          <cell r="N238">
            <v>7.4987161126294014E-2</v>
          </cell>
          <cell r="O238">
            <v>0.25223802142390245</v>
          </cell>
          <cell r="P238">
            <v>0.25228886472969247</v>
          </cell>
          <cell r="Q238">
            <v>7.0000000000005613E-3</v>
          </cell>
          <cell r="R238">
            <v>0</v>
          </cell>
          <cell r="S238">
            <v>0</v>
          </cell>
        </row>
        <row r="239">
          <cell r="D239">
            <v>43435</v>
          </cell>
          <cell r="E239">
            <v>4.1240000000000006</v>
          </cell>
          <cell r="F239">
            <v>4.2000000000000003E-2</v>
          </cell>
          <cell r="I239">
            <v>7.5665605115340012E-2</v>
          </cell>
          <cell r="J239">
            <v>4.117</v>
          </cell>
          <cell r="K239">
            <v>4.2000000000000003E-2</v>
          </cell>
          <cell r="N239">
            <v>7.4978984914467015E-2</v>
          </cell>
          <cell r="O239">
            <v>0.25075461150818712</v>
          </cell>
          <cell r="P239">
            <v>0.25080515039342466</v>
          </cell>
          <cell r="Q239">
            <v>7.0000000000005613E-3</v>
          </cell>
          <cell r="R239">
            <v>0</v>
          </cell>
          <cell r="S239">
            <v>0</v>
          </cell>
        </row>
        <row r="240">
          <cell r="D240">
            <v>43466</v>
          </cell>
          <cell r="E240">
            <v>4.2450000000000001</v>
          </cell>
          <cell r="F240">
            <v>4.9000000000000002E-2</v>
          </cell>
          <cell r="I240">
            <v>7.5660866222492018E-2</v>
          </cell>
          <cell r="J240">
            <v>4.2380000000000004</v>
          </cell>
          <cell r="K240">
            <v>4.9000000000000002E-2</v>
          </cell>
          <cell r="N240">
            <v>7.4970536162269022E-2</v>
          </cell>
          <cell r="O240">
            <v>0.24923125807537422</v>
          </cell>
          <cell r="P240">
            <v>0.24928148437513575</v>
          </cell>
          <cell r="Q240">
            <v>6.9999999999996732E-3</v>
          </cell>
          <cell r="R240">
            <v>0</v>
          </cell>
          <cell r="S240">
            <v>0</v>
          </cell>
        </row>
        <row r="241">
          <cell r="D241">
            <v>43497</v>
          </cell>
          <cell r="E241">
            <v>4.1269999999999998</v>
          </cell>
          <cell r="F241">
            <v>4.9000000000000002E-2</v>
          </cell>
          <cell r="I241">
            <v>7.5656127329653003E-2</v>
          </cell>
          <cell r="J241">
            <v>4.12</v>
          </cell>
          <cell r="K241">
            <v>4.9000000000000002E-2</v>
          </cell>
          <cell r="N241">
            <v>7.4962087410094011E-2</v>
          </cell>
          <cell r="O241">
            <v>0.24771750171345217</v>
          </cell>
          <cell r="P241">
            <v>0.24776741742949174</v>
          </cell>
          <cell r="Q241">
            <v>6.9999999999996732E-3</v>
          </cell>
          <cell r="R241">
            <v>0</v>
          </cell>
          <cell r="S241">
            <v>0</v>
          </cell>
        </row>
        <row r="242">
          <cell r="D242">
            <v>43525</v>
          </cell>
          <cell r="E242">
            <v>4.048</v>
          </cell>
          <cell r="F242">
            <v>4.9000000000000002E-2</v>
          </cell>
          <cell r="I242">
            <v>7.5651847039352016E-2</v>
          </cell>
          <cell r="J242">
            <v>4.048</v>
          </cell>
          <cell r="K242">
            <v>4.9000000000000002E-2</v>
          </cell>
          <cell r="N242">
            <v>7.4954456279118009E-2</v>
          </cell>
          <cell r="O242">
            <v>0.24635843482592681</v>
          </cell>
          <cell r="P242">
            <v>0.24640807172428045</v>
          </cell>
          <cell r="Q242">
            <v>0</v>
          </cell>
          <cell r="R242">
            <v>0</v>
          </cell>
          <cell r="S242">
            <v>0</v>
          </cell>
        </row>
        <row r="243">
          <cell r="D243">
            <v>43556</v>
          </cell>
          <cell r="E243">
            <v>3.9540000000000006</v>
          </cell>
          <cell r="F243">
            <v>4.9000000000000002E-2</v>
          </cell>
          <cell r="I243">
            <v>7.5647108146526018E-2</v>
          </cell>
          <cell r="J243">
            <v>3.9540000000000006</v>
          </cell>
          <cell r="K243">
            <v>4.9000000000000002E-2</v>
          </cell>
          <cell r="N243">
            <v>7.4946007526988004E-2</v>
          </cell>
          <cell r="O243">
            <v>0.24486277163896911</v>
          </cell>
          <cell r="P243">
            <v>0.24491210172692435</v>
          </cell>
          <cell r="Q243">
            <v>0</v>
          </cell>
          <cell r="R243">
            <v>0</v>
          </cell>
          <cell r="S243">
            <v>0</v>
          </cell>
        </row>
        <row r="244">
          <cell r="D244">
            <v>43586</v>
          </cell>
          <cell r="E244">
            <v>3.9350000000000001</v>
          </cell>
          <cell r="F244">
            <v>4.9000000000000002E-2</v>
          </cell>
          <cell r="I244">
            <v>7.5642522121218012E-2</v>
          </cell>
          <cell r="J244">
            <v>3.9350000000000001</v>
          </cell>
          <cell r="K244">
            <v>4.9000000000000002E-2</v>
          </cell>
          <cell r="N244">
            <v>7.4937831315272013E-2</v>
          </cell>
          <cell r="O244">
            <v>0.2434243224080313</v>
          </cell>
          <cell r="P244">
            <v>0.24347335745244192</v>
          </cell>
          <cell r="Q244">
            <v>0</v>
          </cell>
          <cell r="R244">
            <v>0</v>
          </cell>
          <cell r="S244">
            <v>0</v>
          </cell>
        </row>
        <row r="245">
          <cell r="D245">
            <v>43617</v>
          </cell>
          <cell r="E245">
            <v>3.9369999999999998</v>
          </cell>
          <cell r="F245">
            <v>4.9000000000000002E-2</v>
          </cell>
          <cell r="I245">
            <v>7.5637783228407002E-2</v>
          </cell>
          <cell r="J245">
            <v>3.9420000000000002</v>
          </cell>
          <cell r="K245">
            <v>4.9000000000000002E-2</v>
          </cell>
          <cell r="N245">
            <v>7.4929382563188013E-2</v>
          </cell>
          <cell r="O245">
            <v>0.24194713089310366</v>
          </cell>
          <cell r="P245">
            <v>0.24199586297863168</v>
          </cell>
          <cell r="Q245">
            <v>-5.0000000000003375E-3</v>
          </cell>
          <cell r="R245">
            <v>0</v>
          </cell>
          <cell r="S245">
            <v>0</v>
          </cell>
        </row>
        <row r="246">
          <cell r="D246">
            <v>43647</v>
          </cell>
          <cell r="E246">
            <v>3.9390000000000005</v>
          </cell>
          <cell r="F246">
            <v>4.9000000000000002E-2</v>
          </cell>
          <cell r="I246">
            <v>7.5633197203113012E-2</v>
          </cell>
          <cell r="J246">
            <v>3.9420000000000002</v>
          </cell>
          <cell r="K246">
            <v>4.9000000000000002E-2</v>
          </cell>
          <cell r="N246">
            <v>7.4921206351517E-2</v>
          </cell>
          <cell r="O246">
            <v>0.24052644307477031</v>
          </cell>
          <cell r="P246">
            <v>0.24057488381981063</v>
          </cell>
          <cell r="Q246">
            <v>-2.9999999999996696E-3</v>
          </cell>
          <cell r="R246">
            <v>0</v>
          </cell>
          <cell r="S246">
            <v>0</v>
          </cell>
        </row>
        <row r="247">
          <cell r="D247">
            <v>43678</v>
          </cell>
          <cell r="E247">
            <v>3.95</v>
          </cell>
          <cell r="F247">
            <v>4.9000000000000002E-2</v>
          </cell>
          <cell r="I247">
            <v>7.5628458310316019E-2</v>
          </cell>
          <cell r="J247">
            <v>3.95</v>
          </cell>
          <cell r="K247">
            <v>4.9000000000000002E-2</v>
          </cell>
          <cell r="N247">
            <v>7.4912757599479018E-2</v>
          </cell>
          <cell r="O247">
            <v>0.23906748759069074</v>
          </cell>
          <cell r="P247">
            <v>0.239115629178485</v>
          </cell>
          <cell r="Q247">
            <v>0</v>
          </cell>
          <cell r="R247">
            <v>0</v>
          </cell>
          <cell r="S247">
            <v>0</v>
          </cell>
        </row>
        <row r="248">
          <cell r="D248">
            <v>43709</v>
          </cell>
          <cell r="E248">
            <v>3.9569999999999999</v>
          </cell>
          <cell r="F248">
            <v>4.9000000000000002E-2</v>
          </cell>
          <cell r="I248">
            <v>7.5623719417527019E-2</v>
          </cell>
          <cell r="J248">
            <v>3.95</v>
          </cell>
          <cell r="K248">
            <v>4.9000000000000002E-2</v>
          </cell>
          <cell r="N248">
            <v>7.4904308847466017E-2</v>
          </cell>
          <cell r="O248">
            <v>0.23761771028642703</v>
          </cell>
          <cell r="P248">
            <v>0.23766555463005251</v>
          </cell>
          <cell r="Q248">
            <v>6.9999999999996732E-3</v>
          </cell>
          <cell r="R248">
            <v>0</v>
          </cell>
          <cell r="S248">
            <v>0</v>
          </cell>
        </row>
        <row r="249">
          <cell r="D249">
            <v>43739</v>
          </cell>
          <cell r="E249">
            <v>3.988</v>
          </cell>
          <cell r="F249">
            <v>4.9000000000000002E-2</v>
          </cell>
          <cell r="I249">
            <v>7.5619133392255011E-2</v>
          </cell>
          <cell r="J249">
            <v>3.9810000000000003</v>
          </cell>
          <cell r="K249">
            <v>4.9000000000000002E-2</v>
          </cell>
          <cell r="N249">
            <v>7.489613263586202E-2</v>
          </cell>
          <cell r="O249">
            <v>0.23622338264964751</v>
          </cell>
          <cell r="P249">
            <v>0.23627094114723901</v>
          </cell>
          <cell r="Q249">
            <v>6.9999999999996732E-3</v>
          </cell>
          <cell r="R249">
            <v>0</v>
          </cell>
          <cell r="S249">
            <v>0</v>
          </cell>
        </row>
        <row r="250">
          <cell r="D250">
            <v>43770</v>
          </cell>
          <cell r="E250">
            <v>4.1240000000000006</v>
          </cell>
          <cell r="F250">
            <v>4.9000000000000002E-2</v>
          </cell>
          <cell r="I250">
            <v>7.5614394499479015E-2</v>
          </cell>
          <cell r="J250">
            <v>4.117</v>
          </cell>
          <cell r="K250">
            <v>4.9000000000000002E-2</v>
          </cell>
          <cell r="N250">
            <v>7.4887683883894024E-2</v>
          </cell>
          <cell r="O250">
            <v>0.23479149182513345</v>
          </cell>
          <cell r="P250">
            <v>0.23483875680621913</v>
          </cell>
          <cell r="Q250">
            <v>7.0000000000005613E-3</v>
          </cell>
          <cell r="R250">
            <v>0</v>
          </cell>
          <cell r="S250">
            <v>0</v>
          </cell>
        </row>
        <row r="251">
          <cell r="D251">
            <v>43800</v>
          </cell>
          <cell r="E251">
            <v>4.2490000000000006</v>
          </cell>
          <cell r="F251">
            <v>4.9000000000000002E-2</v>
          </cell>
          <cell r="I251">
            <v>7.5609808474221024E-2</v>
          </cell>
          <cell r="J251">
            <v>4.242</v>
          </cell>
          <cell r="K251">
            <v>4.9000000000000002E-2</v>
          </cell>
          <cell r="N251">
            <v>7.4879507672336032E-2</v>
          </cell>
          <cell r="O251">
            <v>0.23341436301764248</v>
          </cell>
          <cell r="P251">
            <v>0.2334613457366945</v>
          </cell>
          <cell r="Q251">
            <v>7.0000000000005613E-3</v>
          </cell>
          <cell r="R251">
            <v>0</v>
          </cell>
          <cell r="S251">
            <v>0</v>
          </cell>
        </row>
        <row r="252">
          <cell r="D252">
            <v>43831</v>
          </cell>
          <cell r="E252">
            <v>4.375</v>
          </cell>
          <cell r="F252">
            <v>5.6000000000000008E-2</v>
          </cell>
          <cell r="I252">
            <v>7.5605069581461029E-2</v>
          </cell>
          <cell r="J252">
            <v>4.3680000000000003</v>
          </cell>
          <cell r="K252">
            <v>5.6000000000000008E-2</v>
          </cell>
          <cell r="N252">
            <v>7.4871058920414998E-2</v>
          </cell>
          <cell r="O252">
            <v>0.2320001307178195</v>
          </cell>
          <cell r="P252">
            <v>0.23204682359979908</v>
          </cell>
          <cell r="Q252">
            <v>6.9999999999996732E-3</v>
          </cell>
          <cell r="R252">
            <v>0</v>
          </cell>
          <cell r="S252">
            <v>0</v>
          </cell>
        </row>
        <row r="253">
          <cell r="D253">
            <v>43862</v>
          </cell>
          <cell r="E253">
            <v>4.2569999999999997</v>
          </cell>
          <cell r="F253">
            <v>5.6000000000000008E-2</v>
          </cell>
          <cell r="I253">
            <v>7.5600330688708001E-2</v>
          </cell>
          <cell r="J253">
            <v>4.25</v>
          </cell>
          <cell r="K253">
            <v>5.6000000000000008E-2</v>
          </cell>
          <cell r="N253">
            <v>7.4862610168517016E-2</v>
          </cell>
          <cell r="O253">
            <v>0.23059478602336</v>
          </cell>
          <cell r="P253">
            <v>0.23064119091986612</v>
          </cell>
          <cell r="Q253">
            <v>6.9999999999996732E-3</v>
          </cell>
          <cell r="R253">
            <v>0</v>
          </cell>
          <cell r="S253">
            <v>0</v>
          </cell>
        </row>
        <row r="254">
          <cell r="D254">
            <v>43891</v>
          </cell>
          <cell r="E254">
            <v>4.1779999999999999</v>
          </cell>
          <cell r="F254">
            <v>5.6000000000000008E-2</v>
          </cell>
          <cell r="I254">
            <v>7.5593402106941016E-2</v>
          </cell>
          <cell r="J254">
            <v>4.1779999999999999</v>
          </cell>
          <cell r="K254">
            <v>5.6000000000000008E-2</v>
          </cell>
          <cell r="N254">
            <v>7.4853502113787024E-2</v>
          </cell>
          <cell r="O254">
            <v>0.22929343836975324</v>
          </cell>
          <cell r="P254">
            <v>0.22933957587045339</v>
          </cell>
          <cell r="Q254">
            <v>0</v>
          </cell>
          <cell r="R254">
            <v>0</v>
          </cell>
          <cell r="S254">
            <v>0</v>
          </cell>
        </row>
        <row r="255">
          <cell r="D255">
            <v>43922</v>
          </cell>
          <cell r="E255">
            <v>4.0840000000000005</v>
          </cell>
          <cell r="F255">
            <v>5.6000000000000008E-2</v>
          </cell>
          <cell r="I255">
            <v>7.5582216702129029E-2</v>
          </cell>
          <cell r="J255">
            <v>4.0840000000000005</v>
          </cell>
          <cell r="K255">
            <v>5.6000000000000008E-2</v>
          </cell>
          <cell r="N255">
            <v>7.484194203759402E-2</v>
          </cell>
          <cell r="O255">
            <v>0.22791887873761293</v>
          </cell>
          <cell r="P255">
            <v>0.22796473270021272</v>
          </cell>
          <cell r="Q255">
            <v>0</v>
          </cell>
          <cell r="R255">
            <v>0</v>
          </cell>
          <cell r="S255">
            <v>0</v>
          </cell>
        </row>
        <row r="256">
          <cell r="D256">
            <v>43952</v>
          </cell>
          <cell r="E256">
            <v>4.0650000000000004</v>
          </cell>
          <cell r="F256">
            <v>5.6000000000000008E-2</v>
          </cell>
          <cell r="I256">
            <v>7.5571392116866018E-2</v>
          </cell>
          <cell r="J256">
            <v>4.0650000000000004</v>
          </cell>
          <cell r="K256">
            <v>5.6000000000000008E-2</v>
          </cell>
          <cell r="N256">
            <v>7.4830754867127008E-2</v>
          </cell>
          <cell r="O256">
            <v>0.22659691433503473</v>
          </cell>
          <cell r="P256">
            <v>0.22664249564622069</v>
          </cell>
          <cell r="Q256">
            <v>0</v>
          </cell>
          <cell r="R256">
            <v>0</v>
          </cell>
          <cell r="S256">
            <v>0</v>
          </cell>
        </row>
        <row r="257">
          <cell r="D257">
            <v>43983</v>
          </cell>
          <cell r="E257">
            <v>4.0670000000000002</v>
          </cell>
          <cell r="F257">
            <v>5.6000000000000008E-2</v>
          </cell>
          <cell r="I257">
            <v>7.5560206712134995E-2</v>
          </cell>
          <cell r="J257">
            <v>4.0720000000000001</v>
          </cell>
          <cell r="K257">
            <v>5.6000000000000008E-2</v>
          </cell>
          <cell r="N257">
            <v>7.4819194791021018E-2</v>
          </cell>
          <cell r="O257">
            <v>0.22523935861722491</v>
          </cell>
          <cell r="P257">
            <v>0.22528465997497124</v>
          </cell>
          <cell r="Q257">
            <v>-4.9999999999998934E-3</v>
          </cell>
          <cell r="R257">
            <v>0</v>
          </cell>
          <cell r="S257">
            <v>0</v>
          </cell>
        </row>
        <row r="258">
          <cell r="D258">
            <v>44013</v>
          </cell>
          <cell r="E258">
            <v>4.0690000000000008</v>
          </cell>
          <cell r="F258">
            <v>5.6000000000000008E-2</v>
          </cell>
          <cell r="I258">
            <v>7.5549382126950004E-2</v>
          </cell>
          <cell r="J258">
            <v>4.0720000000000001</v>
          </cell>
          <cell r="K258">
            <v>5.6000000000000008E-2</v>
          </cell>
          <cell r="N258">
            <v>7.4808007620637995E-2</v>
          </cell>
          <cell r="O258">
            <v>0.22393374297548777</v>
          </cell>
          <cell r="P258">
            <v>0.22397877512791947</v>
          </cell>
          <cell r="Q258">
            <v>-2.9999999999992255E-3</v>
          </cell>
          <cell r="R258">
            <v>0</v>
          </cell>
          <cell r="S258">
            <v>0</v>
          </cell>
        </row>
        <row r="259">
          <cell r="D259">
            <v>44044</v>
          </cell>
          <cell r="E259">
            <v>4.08</v>
          </cell>
          <cell r="F259">
            <v>5.6000000000000008E-2</v>
          </cell>
          <cell r="I259">
            <v>7.5538196722299999E-2</v>
          </cell>
          <cell r="J259">
            <v>4.08</v>
          </cell>
          <cell r="K259">
            <v>5.6000000000000008E-2</v>
          </cell>
          <cell r="N259">
            <v>7.4796447544618005E-2</v>
          </cell>
          <cell r="O259">
            <v>0.22259297152849303</v>
          </cell>
          <cell r="P259">
            <v>0.22263772726492614</v>
          </cell>
        </row>
        <row r="260">
          <cell r="D260">
            <v>44075</v>
          </cell>
          <cell r="E260">
            <v>4.0869999999999997</v>
          </cell>
          <cell r="F260">
            <v>5.6000000000000008E-2</v>
          </cell>
          <cell r="I260">
            <v>7.5527011317692017E-2</v>
          </cell>
          <cell r="J260">
            <v>4.08</v>
          </cell>
          <cell r="K260">
            <v>5.6000000000000008E-2</v>
          </cell>
          <cell r="N260">
            <v>7.4784887468643022E-2</v>
          </cell>
          <cell r="O260">
            <v>0.22126064656482478</v>
          </cell>
          <cell r="P260">
            <v>0.22130512766508634</v>
          </cell>
        </row>
        <row r="261">
          <cell r="D261">
            <v>44105</v>
          </cell>
          <cell r="E261">
            <v>4.1180000000000003</v>
          </cell>
          <cell r="F261">
            <v>5.6000000000000008E-2</v>
          </cell>
          <cell r="I261">
            <v>7.5516186732626014E-2</v>
          </cell>
          <cell r="J261">
            <v>4.1110000000000007</v>
          </cell>
          <cell r="K261">
            <v>5.6000000000000008E-2</v>
          </cell>
          <cell r="N261">
            <v>7.4773700298386009E-2</v>
          </cell>
          <cell r="O261">
            <v>0.21997928964825914</v>
          </cell>
          <cell r="P261">
            <v>0.22002350665496145</v>
          </cell>
        </row>
        <row r="262">
          <cell r="D262">
            <v>44136</v>
          </cell>
          <cell r="E262">
            <v>4.2540000000000004</v>
          </cell>
          <cell r="F262">
            <v>5.6000000000000008E-2</v>
          </cell>
          <cell r="I262">
            <v>7.5505001328098023E-2</v>
          </cell>
          <cell r="J262">
            <v>4.2469999999999999</v>
          </cell>
          <cell r="K262">
            <v>5.6000000000000008E-2</v>
          </cell>
          <cell r="N262">
            <v>7.4762140222497997E-2</v>
          </cell>
          <cell r="O262">
            <v>0.21866342325146756</v>
          </cell>
          <cell r="P262">
            <v>0.21870736908943988</v>
          </cell>
        </row>
        <row r="263">
          <cell r="D263">
            <v>44166</v>
          </cell>
          <cell r="E263">
            <v>4.3790000000000004</v>
          </cell>
          <cell r="F263">
            <v>5.6000000000000008E-2</v>
          </cell>
          <cell r="I263">
            <v>7.5494176743111027E-2</v>
          </cell>
          <cell r="J263">
            <v>4.3719999999999999</v>
          </cell>
          <cell r="K263">
            <v>5.6000000000000008E-2</v>
          </cell>
          <cell r="N263">
            <v>7.4750953052324015E-2</v>
          </cell>
          <cell r="O263">
            <v>0.2173978908923381</v>
          </cell>
          <cell r="P263">
            <v>0.21744157597018993</v>
          </cell>
        </row>
        <row r="264">
          <cell r="D264">
            <v>44197</v>
          </cell>
          <cell r="E264">
            <v>4.51</v>
          </cell>
          <cell r="F264">
            <v>6.3E-2</v>
          </cell>
          <cell r="I264">
            <v>7.5482991338665026E-2</v>
          </cell>
          <cell r="J264">
            <v>4.5030000000000001</v>
          </cell>
          <cell r="K264">
            <v>6.3E-2</v>
          </cell>
          <cell r="N264">
            <v>7.4739392976523003E-2</v>
          </cell>
          <cell r="O264">
            <v>0.2160982707343955</v>
          </cell>
          <cell r="P264">
            <v>0.2161416880653399</v>
          </cell>
        </row>
        <row r="265">
          <cell r="D265">
            <v>44228</v>
          </cell>
          <cell r="E265">
            <v>4.3920000000000003</v>
          </cell>
          <cell r="F265">
            <v>0</v>
          </cell>
          <cell r="I265">
            <v>7.547180593425902E-2</v>
          </cell>
          <cell r="J265">
            <v>4.3849999999999998</v>
          </cell>
          <cell r="K265">
            <v>0</v>
          </cell>
          <cell r="N265">
            <v>7.4727832900765012E-2</v>
          </cell>
          <cell r="O265">
            <v>0.21480682640463436</v>
          </cell>
          <cell r="P265">
            <v>0.21484997771034769</v>
          </cell>
        </row>
        <row r="266">
          <cell r="D266">
            <v>44256</v>
          </cell>
          <cell r="E266">
            <v>4.3130000000000006</v>
          </cell>
          <cell r="F266">
            <v>0</v>
          </cell>
          <cell r="I266">
            <v>7.5461702988381035E-2</v>
          </cell>
          <cell r="J266">
            <v>4.3130000000000006</v>
          </cell>
          <cell r="K266">
            <v>0</v>
          </cell>
          <cell r="N266">
            <v>7.4717391542054007E-2</v>
          </cell>
          <cell r="O266">
            <v>0.21364734315618078</v>
          </cell>
          <cell r="P266">
            <v>0.21369025565125727</v>
          </cell>
        </row>
        <row r="267">
          <cell r="D267">
            <v>44287</v>
          </cell>
          <cell r="E267">
            <v>4.2190000000000003</v>
          </cell>
          <cell r="F267">
            <v>0</v>
          </cell>
          <cell r="I267">
            <v>7.5450517584053994E-2</v>
          </cell>
          <cell r="J267">
            <v>4.2190000000000003</v>
          </cell>
          <cell r="K267">
            <v>0</v>
          </cell>
          <cell r="N267">
            <v>7.4705831466380018E-2</v>
          </cell>
          <cell r="O267">
            <v>0.21237131113248733</v>
          </cell>
          <cell r="P267">
            <v>0.21241396084725614</v>
          </cell>
        </row>
        <row r="268">
          <cell r="D268">
            <v>44317</v>
          </cell>
          <cell r="E268">
            <v>4.2</v>
          </cell>
          <cell r="F268">
            <v>0</v>
          </cell>
          <cell r="I268">
            <v>7.543969299926101E-2</v>
          </cell>
          <cell r="J268">
            <v>4.2</v>
          </cell>
          <cell r="K268">
            <v>0</v>
          </cell>
          <cell r="N268">
            <v>7.4694644296415022E-2</v>
          </cell>
          <cell r="O268">
            <v>0.21114407888547718</v>
          </cell>
          <cell r="P268">
            <v>0.21118647590441464</v>
          </cell>
        </row>
        <row r="269">
          <cell r="D269">
            <v>44348</v>
          </cell>
          <cell r="E269">
            <v>4.202</v>
          </cell>
          <cell r="F269">
            <v>0</v>
          </cell>
          <cell r="I269">
            <v>7.5428507595016014E-2</v>
          </cell>
          <cell r="J269">
            <v>4.2069999999999999</v>
          </cell>
          <cell r="K269">
            <v>0</v>
          </cell>
          <cell r="N269">
            <v>7.4683084220828005E-2</v>
          </cell>
          <cell r="O269">
            <v>0.20988377966000143</v>
          </cell>
          <cell r="P269">
            <v>0.2099259172101875</v>
          </cell>
        </row>
        <row r="270">
          <cell r="D270">
            <v>44378</v>
          </cell>
          <cell r="E270">
            <v>4.2040000000000006</v>
          </cell>
          <cell r="F270">
            <v>0</v>
          </cell>
          <cell r="I270">
            <v>7.5417683010301009E-2</v>
          </cell>
          <cell r="J270">
            <v>4.2069999999999999</v>
          </cell>
          <cell r="K270">
            <v>0</v>
          </cell>
          <cell r="N270">
            <v>7.4671897050947025E-2</v>
          </cell>
          <cell r="O270">
            <v>0.20867167433435016</v>
          </cell>
          <cell r="P270">
            <v>0.20871356237231914</v>
          </cell>
        </row>
        <row r="271">
          <cell r="D271">
            <v>44409</v>
          </cell>
          <cell r="E271">
            <v>4.2149999999999999</v>
          </cell>
          <cell r="F271">
            <v>0</v>
          </cell>
          <cell r="I271">
            <v>7.5406497606137018E-2</v>
          </cell>
          <cell r="J271">
            <v>4.2149999999999999</v>
          </cell>
          <cell r="K271">
            <v>0</v>
          </cell>
          <cell r="N271">
            <v>7.4660336975447023E-2</v>
          </cell>
          <cell r="O271">
            <v>0.20742690530104135</v>
          </cell>
          <cell r="P271">
            <v>0.20746853713832222</v>
          </cell>
        </row>
        <row r="272">
          <cell r="D272">
            <v>44440</v>
          </cell>
          <cell r="E272">
            <v>4.2219999999999995</v>
          </cell>
          <cell r="F272">
            <v>0</v>
          </cell>
          <cell r="I272">
            <v>7.5395312202014023E-2</v>
          </cell>
          <cell r="J272">
            <v>4.2149999999999999</v>
          </cell>
          <cell r="K272">
            <v>0</v>
          </cell>
          <cell r="N272">
            <v>7.4648776900000019E-2</v>
          </cell>
          <cell r="O272">
            <v>0.20618995188578693</v>
          </cell>
          <cell r="P272">
            <v>0.20623132916672099</v>
          </cell>
        </row>
        <row r="273">
          <cell r="D273">
            <v>44470</v>
          </cell>
          <cell r="E273">
            <v>4.2530000000000001</v>
          </cell>
          <cell r="F273">
            <v>0</v>
          </cell>
          <cell r="I273">
            <v>7.5384487617419019E-2</v>
          </cell>
          <cell r="J273">
            <v>4.2460000000000004</v>
          </cell>
          <cell r="K273">
            <v>0</v>
          </cell>
          <cell r="N273">
            <v>7.4637589730236015E-2</v>
          </cell>
          <cell r="O273">
            <v>0.20500029340670428</v>
          </cell>
          <cell r="P273">
            <v>0.2050414258980548</v>
          </cell>
        </row>
        <row r="274">
          <cell r="D274">
            <v>44501</v>
          </cell>
          <cell r="E274">
            <v>4.3890000000000002</v>
          </cell>
          <cell r="F274">
            <v>0</v>
          </cell>
          <cell r="I274">
            <v>7.5373302213377E-2</v>
          </cell>
          <cell r="J274">
            <v>4.3819999999999997</v>
          </cell>
          <cell r="K274">
            <v>0</v>
          </cell>
          <cell r="N274">
            <v>7.4626029654867004E-2</v>
          </cell>
          <cell r="O274">
            <v>0.20377856972966382</v>
          </cell>
          <cell r="P274">
            <v>0.2038194508682529</v>
          </cell>
        </row>
        <row r="275">
          <cell r="D275">
            <v>44531</v>
          </cell>
          <cell r="E275">
            <v>4.5140000000000002</v>
          </cell>
          <cell r="F275">
            <v>0</v>
          </cell>
          <cell r="I275">
            <v>7.5362477628859989E-2</v>
          </cell>
          <cell r="J275">
            <v>4.5069999999999997</v>
          </cell>
          <cell r="K275">
            <v>0</v>
          </cell>
          <cell r="N275">
            <v>7.4614842485197008E-2</v>
          </cell>
          <cell r="O275">
            <v>0.2026035546070365</v>
          </cell>
          <cell r="P275">
            <v>0.20264419403588232</v>
          </cell>
        </row>
        <row r="276">
          <cell r="D276">
            <v>44562</v>
          </cell>
          <cell r="E276">
            <v>4.6500000000000004</v>
          </cell>
          <cell r="F276">
            <v>0</v>
          </cell>
          <cell r="I276">
            <v>7.5351292224899002E-2</v>
          </cell>
          <cell r="J276">
            <v>4.6429999999999998</v>
          </cell>
          <cell r="K276">
            <v>0</v>
          </cell>
          <cell r="N276">
            <v>7.4603282409914012E-2</v>
          </cell>
          <cell r="O276">
            <v>0.20139686479124683</v>
          </cell>
          <cell r="P276">
            <v>0.20143725602889404</v>
          </cell>
        </row>
        <row r="277">
          <cell r="D277">
            <v>44593</v>
          </cell>
          <cell r="E277">
            <v>4.532</v>
          </cell>
          <cell r="F277">
            <v>0</v>
          </cell>
          <cell r="I277">
            <v>7.5340106820979996E-2</v>
          </cell>
          <cell r="J277">
            <v>4.5250000000000004</v>
          </cell>
          <cell r="K277">
            <v>0</v>
          </cell>
          <cell r="N277">
            <v>7.4591722334675009E-2</v>
          </cell>
          <cell r="O277">
            <v>0.20019774090870762</v>
          </cell>
          <cell r="P277">
            <v>0.20023788554593119</v>
          </cell>
        </row>
        <row r="278">
          <cell r="D278">
            <v>44621</v>
          </cell>
          <cell r="E278">
            <v>4.4530000000000003</v>
          </cell>
          <cell r="F278">
            <v>0</v>
          </cell>
          <cell r="I278">
            <v>7.5330003875540022E-2</v>
          </cell>
          <cell r="J278">
            <v>4.4530000000000003</v>
          </cell>
          <cell r="K278">
            <v>0</v>
          </cell>
          <cell r="N278">
            <v>7.4581280976433018E-2</v>
          </cell>
          <cell r="O278">
            <v>0.19912112311398422</v>
          </cell>
          <cell r="P278">
            <v>0.1991610463738023</v>
          </cell>
        </row>
        <row r="279">
          <cell r="D279">
            <v>44652</v>
          </cell>
          <cell r="E279">
            <v>4.3590000000000009</v>
          </cell>
          <cell r="F279">
            <v>0</v>
          </cell>
          <cell r="I279">
            <v>7.5318818471699023E-2</v>
          </cell>
          <cell r="J279">
            <v>4.3590000000000009</v>
          </cell>
          <cell r="K279">
            <v>0</v>
          </cell>
          <cell r="N279">
            <v>7.4569720901278003E-2</v>
          </cell>
          <cell r="O279">
            <v>0.1979362622389251</v>
          </cell>
          <cell r="P279">
            <v>0.19797594189661483</v>
          </cell>
        </row>
        <row r="280">
          <cell r="D280">
            <v>44682</v>
          </cell>
          <cell r="E280">
            <v>4.34</v>
          </cell>
          <cell r="F280">
            <v>0</v>
          </cell>
          <cell r="I280">
            <v>7.5307993887376024E-2</v>
          </cell>
          <cell r="J280">
            <v>4.34</v>
          </cell>
          <cell r="K280">
            <v>0</v>
          </cell>
          <cell r="N280">
            <v>7.4558533731815008E-2</v>
          </cell>
          <cell r="O280">
            <v>0.19679669081554277</v>
          </cell>
          <cell r="P280">
            <v>0.19683613621478102</v>
          </cell>
        </row>
        <row r="281">
          <cell r="D281">
            <v>44713</v>
          </cell>
          <cell r="E281">
            <v>4.3419999999999996</v>
          </cell>
          <cell r="F281">
            <v>0</v>
          </cell>
          <cell r="I281">
            <v>7.5296808483617014E-2</v>
          </cell>
          <cell r="J281">
            <v>4.3470000000000004</v>
          </cell>
          <cell r="K281">
            <v>0</v>
          </cell>
          <cell r="N281">
            <v>7.454697365674702E-2</v>
          </cell>
          <cell r="O281">
            <v>0.19562639011070798</v>
          </cell>
          <cell r="P281">
            <v>0.19566559496780045</v>
          </cell>
        </row>
        <row r="282">
          <cell r="D282">
            <v>44743</v>
          </cell>
          <cell r="E282">
            <v>4.3440000000000003</v>
          </cell>
          <cell r="F282">
            <v>0</v>
          </cell>
          <cell r="I282">
            <v>7.5285983899373021E-2</v>
          </cell>
          <cell r="J282">
            <v>4.3470000000000004</v>
          </cell>
          <cell r="K282">
            <v>0</v>
          </cell>
          <cell r="N282">
            <v>7.4535786487369013E-2</v>
          </cell>
          <cell r="O282">
            <v>0.19450081841758901</v>
          </cell>
          <cell r="P282">
            <v>0.19453979195804835</v>
          </cell>
        </row>
        <row r="283">
          <cell r="D283">
            <v>44774</v>
          </cell>
          <cell r="E283">
            <v>4.3550000000000004</v>
          </cell>
          <cell r="F283">
            <v>0</v>
          </cell>
          <cell r="I283">
            <v>7.5274798495695003E-2</v>
          </cell>
          <cell r="J283">
            <v>4.3550000000000004</v>
          </cell>
          <cell r="K283">
            <v>0</v>
          </cell>
          <cell r="N283">
            <v>7.4524226412387998E-2</v>
          </cell>
          <cell r="O283">
            <v>0.19334489094976326</v>
          </cell>
          <cell r="P283">
            <v>0.19338362696798989</v>
          </cell>
        </row>
        <row r="284">
          <cell r="D284">
            <v>44805</v>
          </cell>
          <cell r="E284">
            <v>4.3620000000000001</v>
          </cell>
          <cell r="F284">
            <v>0</v>
          </cell>
          <cell r="I284">
            <v>7.5263613092058007E-2</v>
          </cell>
          <cell r="J284">
            <v>4.3550000000000004</v>
          </cell>
          <cell r="K284">
            <v>0</v>
          </cell>
          <cell r="N284">
            <v>7.4512666337450004E-2</v>
          </cell>
          <cell r="O284">
            <v>0.19219619707593633</v>
          </cell>
          <cell r="P284">
            <v>0.19223469709145904</v>
          </cell>
        </row>
        <row r="285">
          <cell r="D285">
            <v>44835</v>
          </cell>
          <cell r="E285">
            <v>4.3929999999999998</v>
          </cell>
          <cell r="F285">
            <v>0</v>
          </cell>
          <cell r="I285">
            <v>7.5252788507932003E-2</v>
          </cell>
          <cell r="J285">
            <v>4.3860000000000001</v>
          </cell>
          <cell r="K285">
            <v>0</v>
          </cell>
          <cell r="N285">
            <v>7.4501479168199006E-2</v>
          </cell>
          <cell r="O285">
            <v>0.1910914006251857</v>
          </cell>
          <cell r="P285">
            <v>0.19112967368824016</v>
          </cell>
        </row>
        <row r="286">
          <cell r="D286">
            <v>44866</v>
          </cell>
          <cell r="E286">
            <v>4.5290000000000008</v>
          </cell>
          <cell r="F286">
            <v>0</v>
          </cell>
          <cell r="I286">
            <v>7.5241603104376026E-2</v>
          </cell>
          <cell r="J286">
            <v>4.5220000000000002</v>
          </cell>
          <cell r="K286">
            <v>0</v>
          </cell>
          <cell r="N286">
            <v>7.4489919093348012E-2</v>
          </cell>
          <cell r="O286">
            <v>0.18995680276299681</v>
          </cell>
          <cell r="P286">
            <v>0.18999484278385489</v>
          </cell>
        </row>
        <row r="287">
          <cell r="D287">
            <v>44896</v>
          </cell>
          <cell r="E287">
            <v>4.6540000000000008</v>
          </cell>
          <cell r="F287">
            <v>0</v>
          </cell>
          <cell r="I287">
            <v>7.5230778520329014E-2</v>
          </cell>
          <cell r="J287">
            <v>4.6470000000000002</v>
          </cell>
          <cell r="K287">
            <v>0</v>
          </cell>
          <cell r="N287">
            <v>7.4478731924180017E-2</v>
          </cell>
          <cell r="O287">
            <v>0.1888655598629759</v>
          </cell>
          <cell r="P287">
            <v>0.18890337577757399</v>
          </cell>
        </row>
        <row r="288">
          <cell r="D288">
            <v>44927</v>
          </cell>
          <cell r="E288">
            <v>4.7949999999999999</v>
          </cell>
          <cell r="F288">
            <v>0</v>
          </cell>
          <cell r="I288">
            <v>7.5219593116854E-2</v>
          </cell>
          <cell r="J288">
            <v>4.7880000000000003</v>
          </cell>
          <cell r="K288">
            <v>0</v>
          </cell>
          <cell r="N288">
            <v>7.4467171849417008E-2</v>
          </cell>
          <cell r="O288">
            <v>0.18774487727034556</v>
          </cell>
          <cell r="P288">
            <v>0.1877824630645363</v>
          </cell>
        </row>
        <row r="289">
          <cell r="D289">
            <v>44958</v>
          </cell>
          <cell r="E289">
            <v>4.6769999999999996</v>
          </cell>
          <cell r="F289">
            <v>0</v>
          </cell>
          <cell r="I289">
            <v>7.5208407713421035E-2</v>
          </cell>
          <cell r="J289">
            <v>4.67</v>
          </cell>
          <cell r="K289">
            <v>0</v>
          </cell>
          <cell r="N289">
            <v>7.445561177469702E-2</v>
          </cell>
          <cell r="O289">
            <v>0.18663119787935523</v>
          </cell>
          <cell r="P289">
            <v>0.18666855502331284</v>
          </cell>
        </row>
        <row r="290">
          <cell r="D290">
            <v>44986</v>
          </cell>
          <cell r="E290">
            <v>4.5979999999999999</v>
          </cell>
          <cell r="F290">
            <v>0</v>
          </cell>
          <cell r="I290">
            <v>7.519830476842003E-2</v>
          </cell>
          <cell r="J290">
            <v>4.5979999999999999</v>
          </cell>
          <cell r="K290">
            <v>0</v>
          </cell>
          <cell r="N290">
            <v>7.4445170416924014E-2</v>
          </cell>
          <cell r="O290">
            <v>0.18563127525888473</v>
          </cell>
          <cell r="P290">
            <v>0.18566842713554779</v>
          </cell>
        </row>
        <row r="291">
          <cell r="D291">
            <v>45017</v>
          </cell>
          <cell r="E291">
            <v>4.5040000000000004</v>
          </cell>
          <cell r="F291">
            <v>0</v>
          </cell>
          <cell r="I291">
            <v>7.5187119365065003E-2</v>
          </cell>
          <cell r="J291">
            <v>4.5040000000000004</v>
          </cell>
          <cell r="K291">
            <v>0</v>
          </cell>
          <cell r="N291">
            <v>7.4433610342288001E-2</v>
          </cell>
          <cell r="O291">
            <v>0.18453079842222608</v>
          </cell>
          <cell r="P291">
            <v>0.18456772441972308</v>
          </cell>
        </row>
        <row r="292">
          <cell r="D292">
            <v>45047</v>
          </cell>
          <cell r="E292">
            <v>4.4850000000000003</v>
          </cell>
          <cell r="F292">
            <v>0</v>
          </cell>
          <cell r="I292">
            <v>7.5176294781213002E-2</v>
          </cell>
          <cell r="J292">
            <v>4.4850000000000003</v>
          </cell>
          <cell r="K292">
            <v>0</v>
          </cell>
          <cell r="N292">
            <v>7.4422423173328006E-2</v>
          </cell>
          <cell r="O292">
            <v>0.18347236364721234</v>
          </cell>
          <cell r="P292">
            <v>0.18350907242496831</v>
          </cell>
        </row>
        <row r="293">
          <cell r="D293">
            <v>45078</v>
          </cell>
          <cell r="E293">
            <v>4.4870000000000001</v>
          </cell>
          <cell r="F293">
            <v>0</v>
          </cell>
          <cell r="I293">
            <v>7.5165109377939007E-2</v>
          </cell>
          <cell r="J293">
            <v>4.492</v>
          </cell>
          <cell r="K293">
            <v>0</v>
          </cell>
          <cell r="N293">
            <v>7.441086309877902E-2</v>
          </cell>
          <cell r="O293">
            <v>0.18238536496073593</v>
          </cell>
          <cell r="P293">
            <v>0.18242185068751512</v>
          </cell>
        </row>
        <row r="294">
          <cell r="D294">
            <v>45108</v>
          </cell>
          <cell r="E294">
            <v>4.4890000000000008</v>
          </cell>
          <cell r="F294">
            <v>0</v>
          </cell>
          <cell r="I294">
            <v>7.5154284794165027E-2</v>
          </cell>
          <cell r="J294">
            <v>4.492</v>
          </cell>
          <cell r="K294">
            <v>0</v>
          </cell>
          <cell r="N294">
            <v>7.4399675929903014E-2</v>
          </cell>
          <cell r="O294">
            <v>0.1813398898019736</v>
          </cell>
          <cell r="P294">
            <v>0.18137616102804152</v>
          </cell>
        </row>
        <row r="295">
          <cell r="D295">
            <v>45139</v>
          </cell>
          <cell r="E295">
            <v>4.5</v>
          </cell>
          <cell r="F295">
            <v>0</v>
          </cell>
          <cell r="I295">
            <v>7.5143099390973023E-2</v>
          </cell>
          <cell r="J295">
            <v>4.5</v>
          </cell>
          <cell r="K295">
            <v>0</v>
          </cell>
          <cell r="N295">
            <v>7.4388115855441014E-2</v>
          </cell>
          <cell r="O295">
            <v>0.18026619675320091</v>
          </cell>
          <cell r="P295">
            <v>0.18030224771955741</v>
          </cell>
        </row>
        <row r="296">
          <cell r="D296">
            <v>45170</v>
          </cell>
          <cell r="E296">
            <v>4.5069999999999997</v>
          </cell>
          <cell r="F296">
            <v>0</v>
          </cell>
          <cell r="I296">
            <v>7.5131913987822027E-2</v>
          </cell>
          <cell r="J296">
            <v>4.5</v>
          </cell>
          <cell r="K296">
            <v>0</v>
          </cell>
          <cell r="N296">
            <v>7.4376555781023007E-2</v>
          </cell>
          <cell r="O296">
            <v>0.17919920021056082</v>
          </cell>
          <cell r="P296">
            <v>0.17923503232172797</v>
          </cell>
        </row>
        <row r="297">
          <cell r="D297">
            <v>45200</v>
          </cell>
          <cell r="E297">
            <v>4.5380000000000003</v>
          </cell>
          <cell r="F297">
            <v>0</v>
          </cell>
          <cell r="I297">
            <v>7.5121089404166008E-2</v>
          </cell>
          <cell r="J297">
            <v>4.5310000000000006</v>
          </cell>
          <cell r="K297">
            <v>0</v>
          </cell>
          <cell r="N297">
            <v>7.4365368612273011E-2</v>
          </cell>
          <cell r="O297">
            <v>0.17817295774941905</v>
          </cell>
          <cell r="P297">
            <v>0.17820857939373416</v>
          </cell>
        </row>
        <row r="298">
          <cell r="D298">
            <v>45231</v>
          </cell>
          <cell r="E298">
            <v>4.6740000000000004</v>
          </cell>
          <cell r="F298">
            <v>0</v>
          </cell>
          <cell r="I298">
            <v>7.5109904001096017E-2</v>
          </cell>
          <cell r="J298">
            <v>4.6669999999999998</v>
          </cell>
          <cell r="K298">
            <v>0</v>
          </cell>
          <cell r="N298">
            <v>7.4353808537942018E-2</v>
          </cell>
          <cell r="O298">
            <v>0.17711901099300817</v>
          </cell>
          <cell r="P298">
            <v>0.17715441651865463</v>
          </cell>
        </row>
        <row r="299">
          <cell r="D299">
            <v>45261</v>
          </cell>
          <cell r="E299">
            <v>4.7990000000000004</v>
          </cell>
          <cell r="F299">
            <v>0</v>
          </cell>
          <cell r="I299">
            <v>7.5099079417519018E-2</v>
          </cell>
          <cell r="J299">
            <v>4.7919999999999998</v>
          </cell>
          <cell r="K299">
            <v>0</v>
          </cell>
          <cell r="N299">
            <v>7.4342621369277023E-2</v>
          </cell>
          <cell r="O299">
            <v>0.17610531636878926</v>
          </cell>
          <cell r="P299">
            <v>0.17614051405850467</v>
          </cell>
        </row>
        <row r="300">
          <cell r="D300">
            <v>45292</v>
          </cell>
          <cell r="E300">
            <v>4.9450000000000003</v>
          </cell>
          <cell r="F300">
            <v>0</v>
          </cell>
          <cell r="I300">
            <v>7.5087894014531004E-2</v>
          </cell>
          <cell r="J300">
            <v>4.9380000000000006</v>
          </cell>
          <cell r="K300">
            <v>0</v>
          </cell>
          <cell r="N300">
            <v>7.4331061295033016E-2</v>
          </cell>
          <cell r="O300">
            <v>0.17506425258357652</v>
          </cell>
          <cell r="P300">
            <v>0.17509923685546139</v>
          </cell>
        </row>
        <row r="301">
          <cell r="D301">
            <v>45323</v>
          </cell>
          <cell r="E301">
            <v>4.827</v>
          </cell>
          <cell r="F301">
            <v>0</v>
          </cell>
          <cell r="I301">
            <v>7.5076708611582998E-2</v>
          </cell>
          <cell r="J301">
            <v>4.82</v>
          </cell>
          <cell r="K301">
            <v>0</v>
          </cell>
          <cell r="N301">
            <v>7.4319501220832002E-2</v>
          </cell>
          <cell r="O301">
            <v>0.17402967266501615</v>
          </cell>
          <cell r="P301">
            <v>0.1740644448781081</v>
          </cell>
        </row>
        <row r="302">
          <cell r="D302">
            <v>45352</v>
          </cell>
          <cell r="E302">
            <v>4.7480000000000002</v>
          </cell>
          <cell r="F302">
            <v>0</v>
          </cell>
          <cell r="I302">
            <v>7.5066244847572988E-2</v>
          </cell>
          <cell r="J302">
            <v>4.7480000000000002</v>
          </cell>
          <cell r="K302">
            <v>0</v>
          </cell>
          <cell r="N302">
            <v>7.430868695791E-2</v>
          </cell>
          <cell r="O302">
            <v>0.17306767232228901</v>
          </cell>
          <cell r="P302">
            <v>0.17310224738014829</v>
          </cell>
        </row>
        <row r="303">
          <cell r="D303">
            <v>45383</v>
          </cell>
          <cell r="E303">
            <v>4.6540000000000008</v>
          </cell>
          <cell r="F303">
            <v>0</v>
          </cell>
          <cell r="I303">
            <v>7.5055059444705002E-2</v>
          </cell>
          <cell r="J303">
            <v>4.6540000000000008</v>
          </cell>
          <cell r="K303">
            <v>0</v>
          </cell>
          <cell r="N303">
            <v>7.4297126883795014E-2</v>
          </cell>
          <cell r="O303">
            <v>0.17204552213432026</v>
          </cell>
          <cell r="P303">
            <v>0.17207988773819027</v>
          </cell>
        </row>
        <row r="304">
          <cell r="D304">
            <v>45413</v>
          </cell>
          <cell r="E304">
            <v>4.6349999999999998</v>
          </cell>
          <cell r="F304">
            <v>0</v>
          </cell>
          <cell r="I304">
            <v>7.5044234861324027E-2</v>
          </cell>
          <cell r="J304">
            <v>4.6349999999999998</v>
          </cell>
          <cell r="K304">
            <v>0</v>
          </cell>
          <cell r="N304">
            <v>7.4285939715339019E-2</v>
          </cell>
          <cell r="O304">
            <v>0.17106240122636227</v>
          </cell>
          <cell r="P304">
            <v>0.17109656540183391</v>
          </cell>
        </row>
        <row r="305">
          <cell r="F305">
            <v>0</v>
          </cell>
          <cell r="I305">
            <v>7.5033049458538004E-2</v>
          </cell>
          <cell r="K305">
            <v>0</v>
          </cell>
          <cell r="N305">
            <v>7.4274379641310992E-2</v>
          </cell>
          <cell r="O305">
            <v>1483.3046818231915</v>
          </cell>
          <cell r="P305">
            <v>1483.6008786283583</v>
          </cell>
        </row>
        <row r="306">
          <cell r="F306">
            <v>0</v>
          </cell>
          <cell r="I306">
            <v>7.5022224875234994E-2</v>
          </cell>
          <cell r="K306">
            <v>0</v>
          </cell>
          <cell r="N306">
            <v>7.4263192472938E-2</v>
          </cell>
          <cell r="O306">
            <v>1481.7035480635775</v>
          </cell>
          <cell r="P306">
            <v>1481.9993813763797</v>
          </cell>
        </row>
        <row r="307">
          <cell r="F307">
            <v>0</v>
          </cell>
          <cell r="I307">
            <v>7.5011039472530003E-2</v>
          </cell>
          <cell r="K307">
            <v>0</v>
          </cell>
          <cell r="N307">
            <v>7.4251632399000012E-2</v>
          </cell>
          <cell r="O307">
            <v>1480.0508498056745</v>
          </cell>
          <cell r="P307">
            <v>1480.3463079694766</v>
          </cell>
        </row>
        <row r="308">
          <cell r="F308">
            <v>0</v>
          </cell>
          <cell r="I308">
            <v>7.499985406986602E-2</v>
          </cell>
          <cell r="K308">
            <v>0</v>
          </cell>
          <cell r="N308">
            <v>7.4240072325099021E-2</v>
          </cell>
          <cell r="O308">
            <v>1478.3999857841752</v>
          </cell>
          <cell r="P308">
            <v>1478.6950692657222</v>
          </cell>
        </row>
        <row r="309">
          <cell r="F309">
            <v>0</v>
          </cell>
          <cell r="I309">
            <v>7.4989029486682027E-2</v>
          </cell>
          <cell r="K309">
            <v>0</v>
          </cell>
          <cell r="N309">
            <v>7.4228885156852997E-2</v>
          </cell>
          <cell r="O309">
            <v>1476.8041199718025</v>
          </cell>
          <cell r="P309">
            <v>1477.0988413014877</v>
          </cell>
        </row>
        <row r="310">
          <cell r="F310">
            <v>0</v>
          </cell>
          <cell r="I310">
            <v>7.4977844084100007E-2</v>
          </cell>
          <cell r="K310">
            <v>0</v>
          </cell>
          <cell r="N310">
            <v>7.4217325083043018E-2</v>
          </cell>
          <cell r="O310">
            <v>1475.156859344735</v>
          </cell>
          <cell r="P310">
            <v>1475.451206908938</v>
          </cell>
        </row>
        <row r="311">
          <cell r="F311">
            <v>0</v>
          </cell>
          <cell r="I311">
            <v>7.4967019501000001E-2</v>
          </cell>
          <cell r="K311">
            <v>0</v>
          </cell>
          <cell r="N311">
            <v>7.4206137914881037E-2</v>
          </cell>
          <cell r="O311">
            <v>1473.5644768988298</v>
          </cell>
          <cell r="P311">
            <v>1473.858463197299</v>
          </cell>
        </row>
        <row r="312">
          <cell r="F312">
            <v>0</v>
          </cell>
          <cell r="I312">
            <v>7.4955834098492991E-2</v>
          </cell>
          <cell r="K312">
            <v>0</v>
          </cell>
          <cell r="N312">
            <v>7.4194577841157017E-2</v>
          </cell>
          <cell r="O312">
            <v>1471.9208118394884</v>
          </cell>
          <cell r="P312">
            <v>1472.2144252870389</v>
          </cell>
        </row>
        <row r="313">
          <cell r="F313">
            <v>0</v>
          </cell>
          <cell r="I313">
            <v>7.4944648696032012E-2</v>
          </cell>
          <cell r="K313">
            <v>0</v>
          </cell>
          <cell r="N313">
            <v>7.418301776747703E-2</v>
          </cell>
          <cell r="O313">
            <v>1470.2789710422358</v>
          </cell>
          <cell r="P313">
            <v>1470.5722121028023</v>
          </cell>
        </row>
        <row r="314">
          <cell r="F314">
            <v>0</v>
          </cell>
          <cell r="I314">
            <v>7.4934545751910012E-2</v>
          </cell>
          <cell r="K314">
            <v>0</v>
          </cell>
          <cell r="N314">
            <v>7.417257641064301E-2</v>
          </cell>
          <cell r="O314">
            <v>1468.7975843806162</v>
          </cell>
          <cell r="P314">
            <v>1469.0904894899361</v>
          </cell>
        </row>
        <row r="315">
          <cell r="F315">
            <v>0</v>
          </cell>
          <cell r="I315">
            <v>7.4923360349528012E-2</v>
          </cell>
          <cell r="K315">
            <v>0</v>
          </cell>
          <cell r="N315">
            <v>7.4161016337048011E-2</v>
          </cell>
          <cell r="O315">
            <v>1467.159210002344</v>
          </cell>
          <cell r="P315">
            <v>1467.4517436060821</v>
          </cell>
        </row>
        <row r="316">
          <cell r="F316">
            <v>0</v>
          </cell>
          <cell r="I316">
            <v>7.4912535766618021E-2</v>
          </cell>
          <cell r="K316">
            <v>0</v>
          </cell>
          <cell r="N316">
            <v>7.4149829169094017E-2</v>
          </cell>
          <cell r="O316">
            <v>1465.5754178085535</v>
          </cell>
          <cell r="P316">
            <v>1465.8675923309261</v>
          </cell>
        </row>
        <row r="317">
          <cell r="F317">
            <v>0</v>
          </cell>
          <cell r="I317">
            <v>7.4901350364316999E-2</v>
          </cell>
          <cell r="K317">
            <v>0</v>
          </cell>
          <cell r="N317">
            <v>7.4138269095585005E-2</v>
          </cell>
          <cell r="O317">
            <v>1463.9406196984692</v>
          </cell>
          <cell r="P317">
            <v>1464.2324236243835</v>
          </cell>
        </row>
        <row r="318">
          <cell r="F318">
            <v>0</v>
          </cell>
          <cell r="I318">
            <v>7.4890525781485015E-2</v>
          </cell>
          <cell r="K318">
            <v>0</v>
          </cell>
          <cell r="N318">
            <v>7.4127081927715027E-2</v>
          </cell>
          <cell r="O318">
            <v>1462.3602846490569</v>
          </cell>
          <cell r="P318">
            <v>1462.6517303723417</v>
          </cell>
        </row>
        <row r="319">
          <cell r="F319">
            <v>0</v>
          </cell>
          <cell r="I319">
            <v>7.487934037926601E-2</v>
          </cell>
          <cell r="K319">
            <v>0</v>
          </cell>
          <cell r="N319">
            <v>7.4115521854293015E-2</v>
          </cell>
          <cell r="O319">
            <v>1460.7290550400219</v>
          </cell>
          <cell r="P319">
            <v>1461.0201310737823</v>
          </cell>
        </row>
        <row r="320">
          <cell r="F320">
            <v>0</v>
          </cell>
          <cell r="I320">
            <v>7.4868154977088014E-2</v>
          </cell>
          <cell r="K320">
            <v>0</v>
          </cell>
          <cell r="N320">
            <v>7.4103961780914024E-2</v>
          </cell>
          <cell r="O320">
            <v>1459.0996359600833</v>
          </cell>
          <cell r="P320">
            <v>1459.3903427643834</v>
          </cell>
        </row>
        <row r="321">
          <cell r="F321">
            <v>0</v>
          </cell>
          <cell r="I321">
            <v>7.4857330394374019E-2</v>
          </cell>
          <cell r="K321">
            <v>0</v>
          </cell>
          <cell r="N321">
            <v>7.4092774613171986E-2</v>
          </cell>
          <cell r="O321">
            <v>1457.5245007679375</v>
          </cell>
          <cell r="P321">
            <v>1457.8148506909167</v>
          </cell>
        </row>
        <row r="322">
          <cell r="F322">
            <v>0</v>
          </cell>
          <cell r="I322">
            <v>7.4846144992277014E-2</v>
          </cell>
          <cell r="K322">
            <v>0</v>
          </cell>
          <cell r="N322">
            <v>7.4081214539880022E-2</v>
          </cell>
          <cell r="O322">
            <v>1455.8986385062178</v>
          </cell>
          <cell r="P322">
            <v>1456.188620103379</v>
          </cell>
        </row>
        <row r="323">
          <cell r="F323">
            <v>0</v>
          </cell>
          <cell r="I323">
            <v>7.4835320409642012E-2</v>
          </cell>
          <cell r="K323">
            <v>0</v>
          </cell>
          <cell r="N323">
            <v>7.4070027372221015E-2</v>
          </cell>
          <cell r="O323">
            <v>1454.3269416559417</v>
          </cell>
          <cell r="P323">
            <v>1454.6165672452209</v>
          </cell>
        </row>
        <row r="324">
          <cell r="F324">
            <v>0</v>
          </cell>
          <cell r="I324">
            <v>7.4824135007626996E-2</v>
          </cell>
          <cell r="K324">
            <v>0</v>
          </cell>
          <cell r="N324">
            <v>7.4058467299016023E-2</v>
          </cell>
          <cell r="O324">
            <v>1452.7046284872047</v>
          </cell>
          <cell r="P324">
            <v>1452.9938866521336</v>
          </cell>
        </row>
        <row r="325">
          <cell r="F325">
            <v>0</v>
          </cell>
          <cell r="I325">
            <v>7.4812949605652004E-2</v>
          </cell>
          <cell r="N325">
            <v>7.4046907225855996E-2</v>
          </cell>
          <cell r="O325">
            <v>1451.084116000779</v>
          </cell>
          <cell r="P325">
            <v>1451.3730071986472</v>
          </cell>
          <cell r="Q325">
            <v>0</v>
          </cell>
          <cell r="R325">
            <v>0</v>
          </cell>
          <cell r="S325">
            <v>6.120532190035001E-2</v>
          </cell>
        </row>
        <row r="326">
          <cell r="F326">
            <v>0</v>
          </cell>
          <cell r="I326">
            <v>7.4802846661969E-2</v>
          </cell>
          <cell r="N326">
            <v>7.4036465869491017E-2</v>
          </cell>
          <cell r="O326">
            <v>1449.6219733739206</v>
          </cell>
          <cell r="P326">
            <v>1449.9105335102543</v>
          </cell>
          <cell r="Q326">
            <v>0</v>
          </cell>
          <cell r="R326">
            <v>0</v>
          </cell>
          <cell r="S326">
            <v>6.1204864854840009E-2</v>
          </cell>
        </row>
        <row r="327">
          <cell r="F327">
            <v>0</v>
          </cell>
          <cell r="I327">
            <v>7.4791661260073E-2</v>
          </cell>
          <cell r="N327">
            <v>7.4024905796414006E-2</v>
          </cell>
          <cell r="O327">
            <v>1448.0048824998958</v>
          </cell>
          <cell r="P327">
            <v>1448.2930765379494</v>
          </cell>
          <cell r="Q327">
            <v>0</v>
          </cell>
          <cell r="R327">
            <v>0</v>
          </cell>
          <cell r="S327">
            <v>6.1204392574480009E-2</v>
          </cell>
        </row>
        <row r="328">
          <cell r="F328">
            <v>0</v>
          </cell>
          <cell r="I328">
            <v>7.4780836677633009E-2</v>
          </cell>
          <cell r="N328">
            <v>7.4013718628963013E-2</v>
          </cell>
          <cell r="O328">
            <v>1446.4416648659349</v>
          </cell>
          <cell r="P328">
            <v>1446.7295050491914</v>
          </cell>
          <cell r="Q328">
            <v>0</v>
          </cell>
          <cell r="R328">
            <v>0</v>
          </cell>
          <cell r="S328">
            <v>6.1203920294120008E-2</v>
          </cell>
        </row>
        <row r="329">
          <cell r="F329">
            <v>0</v>
          </cell>
          <cell r="I329">
            <v>7.4769651275819013E-2</v>
          </cell>
          <cell r="N329">
            <v>7.4002158555973016E-2</v>
          </cell>
          <cell r="O329">
            <v>1444.8281040335066</v>
          </cell>
          <cell r="P329">
            <v>1445.1155790145858</v>
          </cell>
          <cell r="Q329">
            <v>0</v>
          </cell>
          <cell r="R329">
            <v>0</v>
          </cell>
          <cell r="S329">
            <v>6.1203463248610007E-2</v>
          </cell>
        </row>
        <row r="330">
          <cell r="F330">
            <v>0</v>
          </cell>
          <cell r="I330">
            <v>7.4758826693457014E-2</v>
          </cell>
          <cell r="N330">
            <v>7.3990971388604998E-2</v>
          </cell>
          <cell r="O330">
            <v>1443.2682988566312</v>
          </cell>
          <cell r="P330">
            <v>1443.5554208490641</v>
          </cell>
          <cell r="Q330">
            <v>0</v>
          </cell>
          <cell r="R330">
            <v>0</v>
          </cell>
          <cell r="S330">
            <v>6.1202990968250007E-2</v>
          </cell>
        </row>
        <row r="331">
          <cell r="F331">
            <v>0</v>
          </cell>
          <cell r="I331">
            <v>7.474764129172401E-2</v>
          </cell>
          <cell r="N331">
            <v>7.3979411315702029E-2</v>
          </cell>
          <cell r="O331">
            <v>1441.6582603984307</v>
          </cell>
          <cell r="P331">
            <v>1441.9450180826332</v>
          </cell>
          <cell r="Q331">
            <v>0</v>
          </cell>
          <cell r="R331">
            <v>0</v>
          </cell>
          <cell r="S331">
            <v>6.1202533922740006E-2</v>
          </cell>
        </row>
        <row r="332">
          <cell r="F332">
            <v>0</v>
          </cell>
          <cell r="I332">
            <v>7.4736455890032E-2</v>
          </cell>
          <cell r="N332">
            <v>7.3967851242844024E-2</v>
          </cell>
          <cell r="O332">
            <v>1440.0500090662918</v>
          </cell>
          <cell r="P332">
            <v>1440.3364028957365</v>
          </cell>
          <cell r="Q332">
            <v>0</v>
          </cell>
          <cell r="R332">
            <v>0</v>
          </cell>
          <cell r="S332">
            <v>6.1202061642380012E-2</v>
          </cell>
        </row>
        <row r="333">
          <cell r="F333">
            <v>0</v>
          </cell>
          <cell r="I333">
            <v>7.472563130778799E-2</v>
          </cell>
          <cell r="N333">
            <v>7.3956664075603001E-2</v>
          </cell>
          <cell r="O333">
            <v>1438.4953365321064</v>
          </cell>
          <cell r="P333">
            <v>1438.7813786752879</v>
          </cell>
          <cell r="Q333">
            <v>0</v>
          </cell>
          <cell r="R333">
            <v>0</v>
          </cell>
          <cell r="S333">
            <v>6.1201589362020012E-2</v>
          </cell>
        </row>
        <row r="334">
          <cell r="F334">
            <v>0</v>
          </cell>
          <cell r="I334">
            <v>7.4714445906177013E-2</v>
          </cell>
          <cell r="N334">
            <v>7.3945104002830012E-2</v>
          </cell>
          <cell r="O334">
            <v>1436.8905960413788</v>
          </cell>
          <cell r="P334">
            <v>1437.1762752205034</v>
          </cell>
          <cell r="Q334">
            <v>0</v>
          </cell>
          <cell r="R334">
            <v>0</v>
          </cell>
          <cell r="S334">
            <v>6.120116278621001E-2</v>
          </cell>
        </row>
        <row r="335">
          <cell r="F335">
            <v>0</v>
          </cell>
          <cell r="I335">
            <v>7.4703621324013009E-2</v>
          </cell>
          <cell r="N335">
            <v>7.3933916835674018E-2</v>
          </cell>
          <cell r="O335">
            <v>1435.3393174040259</v>
          </cell>
          <cell r="P335">
            <v>1435.624645757817</v>
          </cell>
          <cell r="Q335">
            <v>0</v>
          </cell>
          <cell r="R335">
            <v>0</v>
          </cell>
          <cell r="S335">
            <v>6.120069050585001E-2</v>
          </cell>
        </row>
        <row r="336">
          <cell r="F336">
            <v>0</v>
          </cell>
          <cell r="I336">
            <v>7.4692435922483008E-2</v>
          </cell>
          <cell r="N336">
            <v>7.3922356762989E-2</v>
          </cell>
          <cell r="O336">
            <v>1433.7380801292018</v>
          </cell>
          <cell r="P336">
            <v>1434.0230464074905</v>
          </cell>
          <cell r="Q336">
            <v>0</v>
          </cell>
          <cell r="R336">
            <v>0</v>
          </cell>
          <cell r="S336">
            <v>6.1200233460340009E-2</v>
          </cell>
        </row>
        <row r="337">
          <cell r="F337">
            <v>0</v>
          </cell>
          <cell r="I337">
            <v>7.4681250521000012E-2</v>
          </cell>
          <cell r="N337">
            <v>7.3910796690348016E-2</v>
          </cell>
          <cell r="O337">
            <v>1432.1386202599299</v>
          </cell>
          <cell r="P337">
            <v>1432.4232249134554</v>
          </cell>
          <cell r="Q337">
            <v>0</v>
          </cell>
          <cell r="R337">
            <v>0</v>
          </cell>
          <cell r="S337">
            <v>6.1199761179980008E-2</v>
          </cell>
        </row>
        <row r="338">
          <cell r="F338">
            <v>0</v>
          </cell>
          <cell r="I338">
            <v>7.4671147577750008E-2</v>
          </cell>
          <cell r="N338">
            <v>7.3900355334451023E-2</v>
          </cell>
          <cell r="O338">
            <v>1430.6954729145116</v>
          </cell>
          <cell r="P338">
            <v>1430.9797513261819</v>
          </cell>
          <cell r="Q338">
            <v>0</v>
          </cell>
          <cell r="R338">
            <v>0</v>
          </cell>
          <cell r="S338">
            <v>6.1199304134470008E-2</v>
          </cell>
        </row>
        <row r="339">
          <cell r="F339">
            <v>0</v>
          </cell>
          <cell r="I339">
            <v>7.4659962176341022E-2</v>
          </cell>
          <cell r="N339">
            <v>7.3888795261894014E-2</v>
          </cell>
          <cell r="O339">
            <v>1429.0993904277113</v>
          </cell>
          <cell r="P339">
            <v>1429.3833080709549</v>
          </cell>
          <cell r="Q339">
            <v>0</v>
          </cell>
          <cell r="R339">
            <v>0</v>
          </cell>
          <cell r="S339">
            <v>6.1198831854110007E-2</v>
          </cell>
        </row>
        <row r="340">
          <cell r="F340">
            <v>0</v>
          </cell>
          <cell r="I340">
            <v>7.4649137594370002E-2</v>
          </cell>
          <cell r="N340">
            <v>7.3877608094945021E-2</v>
          </cell>
          <cell r="O340">
            <v>1427.5564813988385</v>
          </cell>
          <cell r="P340">
            <v>1427.8400503389946</v>
          </cell>
          <cell r="Q340">
            <v>0</v>
          </cell>
          <cell r="R340">
            <v>0</v>
          </cell>
          <cell r="S340">
            <v>6.1198359573750007E-2</v>
          </cell>
        </row>
        <row r="341">
          <cell r="F341">
            <v>0</v>
          </cell>
          <cell r="I341">
            <v>7.4637952193042006E-2</v>
          </cell>
          <cell r="N341">
            <v>7.3866048022475012E-2</v>
          </cell>
          <cell r="O341">
            <v>1425.9638833214715</v>
          </cell>
          <cell r="P341">
            <v>1426.2470923764672</v>
          </cell>
          <cell r="Q341">
            <v>0</v>
          </cell>
          <cell r="R341">
            <v>0</v>
          </cell>
          <cell r="S341">
            <v>6.1197902528240006E-2</v>
          </cell>
        </row>
        <row r="342">
          <cell r="F342">
            <v>0</v>
          </cell>
          <cell r="I342">
            <v>7.462712761115102E-2</v>
          </cell>
          <cell r="N342">
            <v>7.3854860855609994E-2</v>
          </cell>
          <cell r="O342">
            <v>1424.4243426373325</v>
          </cell>
          <cell r="P342">
            <v>1424.7072038429828</v>
          </cell>
          <cell r="Q342">
            <v>0</v>
          </cell>
          <cell r="R342">
            <v>0</v>
          </cell>
          <cell r="S342">
            <v>6.1197430247880012E-2</v>
          </cell>
        </row>
        <row r="343">
          <cell r="F343">
            <v>0</v>
          </cell>
          <cell r="I343">
            <v>7.4615942209903002E-2</v>
          </cell>
          <cell r="N343">
            <v>7.3843300783226026E-2</v>
          </cell>
          <cell r="O343">
            <v>1422.8352214005233</v>
          </cell>
          <cell r="P343">
            <v>1423.1177236021549</v>
          </cell>
          <cell r="Q343">
            <v>0</v>
          </cell>
          <cell r="R343">
            <v>0</v>
          </cell>
          <cell r="S343">
            <v>6.1196973202370011E-2</v>
          </cell>
        </row>
        <row r="344">
          <cell r="F344">
            <v>0</v>
          </cell>
          <cell r="I344">
            <v>7.460475680869702E-2</v>
          </cell>
          <cell r="N344">
            <v>7.3831740710887023E-2</v>
          </cell>
          <cell r="O344">
            <v>1421.2478641874995</v>
          </cell>
          <cell r="P344">
            <v>1421.5300078320886</v>
          </cell>
          <cell r="Q344">
            <v>0</v>
          </cell>
          <cell r="R344">
            <v>0</v>
          </cell>
          <cell r="S344">
            <v>6.1196500922009012E-2</v>
          </cell>
        </row>
        <row r="345">
          <cell r="F345">
            <v>0</v>
          </cell>
          <cell r="I345">
            <v>7.4593932226924009E-2</v>
          </cell>
          <cell r="N345">
            <v>7.3820553544149001E-2</v>
          </cell>
          <cell r="O345">
            <v>1419.7133897961644</v>
          </cell>
          <cell r="P345">
            <v>1419.9951868751341</v>
          </cell>
          <cell r="Q345">
            <v>0</v>
          </cell>
          <cell r="R345">
            <v>0</v>
          </cell>
          <cell r="S345">
            <v>6.1196028641649011E-2</v>
          </cell>
        </row>
        <row r="346">
          <cell r="F346">
            <v>0</v>
          </cell>
          <cell r="I346">
            <v>7.4582746825799018E-2</v>
          </cell>
          <cell r="N346">
            <v>7.3808993471896026E-2</v>
          </cell>
          <cell r="O346">
            <v>1418.1294980394018</v>
          </cell>
          <cell r="P346">
            <v>1418.4109374392701</v>
          </cell>
          <cell r="Q346">
            <v>0</v>
          </cell>
          <cell r="R346">
            <v>0</v>
          </cell>
          <cell r="S346">
            <v>6.1195602065840009E-2</v>
          </cell>
        </row>
        <row r="347">
          <cell r="F347">
            <v>0</v>
          </cell>
          <cell r="I347">
            <v>7.4571922244104999E-2</v>
          </cell>
          <cell r="N347">
            <v>7.3797806305242006E-2</v>
          </cell>
          <cell r="O347">
            <v>1416.5983736710934</v>
          </cell>
          <cell r="P347">
            <v>1416.8794673539387</v>
          </cell>
          <cell r="Q347">
            <v>0</v>
          </cell>
          <cell r="R347">
            <v>0</v>
          </cell>
          <cell r="S347">
            <v>6.1195129785480008E-2</v>
          </cell>
        </row>
        <row r="348">
          <cell r="F348">
            <v>0</v>
          </cell>
          <cell r="I348">
            <v>7.4560736843061012E-2</v>
          </cell>
          <cell r="N348">
            <v>7.3786246233075004E-2</v>
          </cell>
          <cell r="O348">
            <v>1415.0179398428684</v>
          </cell>
          <cell r="P348">
            <v>1415.298676722437</v>
          </cell>
          <cell r="Q348">
            <v>0</v>
          </cell>
          <cell r="R348">
            <v>0</v>
          </cell>
          <cell r="S348">
            <v>6.1194672739970007E-2</v>
          </cell>
        </row>
        <row r="349">
          <cell r="F349">
            <v>0</v>
          </cell>
          <cell r="I349">
            <v>7.454955144205902E-2</v>
          </cell>
          <cell r="N349">
            <v>7.3774686160954034E-2</v>
          </cell>
          <cell r="O349">
            <v>1413.4392604432517</v>
          </cell>
          <cell r="P349">
            <v>1413.719640963827</v>
          </cell>
          <cell r="Q349">
            <v>0</v>
          </cell>
          <cell r="R349">
            <v>0</v>
          </cell>
          <cell r="S349">
            <v>6.1194200459610007E-2</v>
          </cell>
        </row>
        <row r="350">
          <cell r="F350">
            <v>0</v>
          </cell>
          <cell r="I350">
            <v>7.4539087679867999E-2</v>
          </cell>
          <cell r="N350">
            <v>7.3763871899976019E-2</v>
          </cell>
          <cell r="O350">
            <v>1411.964017906796</v>
          </cell>
          <cell r="P350">
            <v>1412.2440654610102</v>
          </cell>
          <cell r="Q350">
            <v>0</v>
          </cell>
          <cell r="R350">
            <v>0</v>
          </cell>
          <cell r="S350">
            <v>6.1193743414100006E-2</v>
          </cell>
        </row>
        <row r="351">
          <cell r="F351">
            <v>0</v>
          </cell>
          <cell r="I351">
            <v>7.4527902278946026E-2</v>
          </cell>
          <cell r="N351">
            <v>7.3752311827940023E-2</v>
          </cell>
          <cell r="O351">
            <v>1410.3887286718355</v>
          </cell>
          <cell r="P351">
            <v>1410.6684207254136</v>
          </cell>
          <cell r="Q351">
            <v>0</v>
          </cell>
          <cell r="R351">
            <v>0</v>
          </cell>
          <cell r="S351">
            <v>6.1193271133740006E-2</v>
          </cell>
        </row>
        <row r="352">
          <cell r="F352">
            <v>0</v>
          </cell>
          <cell r="I352">
            <v>7.4517077697447004E-2</v>
          </cell>
          <cell r="N352">
            <v>7.3741124661495003E-2</v>
          </cell>
          <cell r="O352">
            <v>1408.8659202773274</v>
          </cell>
          <cell r="P352">
            <v>1409.1452687195324</v>
          </cell>
          <cell r="Q352">
            <v>0</v>
          </cell>
          <cell r="R352">
            <v>0</v>
          </cell>
          <cell r="S352">
            <v>6.1192798853379013E-2</v>
          </cell>
        </row>
        <row r="353">
          <cell r="F353">
            <v>0</v>
          </cell>
          <cell r="I353">
            <v>7.4505892296606008E-2</v>
          </cell>
          <cell r="N353">
            <v>7.3729564589544994E-2</v>
          </cell>
          <cell r="O353">
            <v>1407.2940702837807</v>
          </cell>
          <cell r="P353">
            <v>1407.5730640959255</v>
          </cell>
          <cell r="Q353">
            <v>0</v>
          </cell>
          <cell r="R353">
            <v>0</v>
          </cell>
          <cell r="S353">
            <v>6.1192341807870011E-2</v>
          </cell>
        </row>
        <row r="354">
          <cell r="F354">
            <v>0</v>
          </cell>
          <cell r="I354">
            <v>7.449506771518602E-2</v>
          </cell>
          <cell r="N354">
            <v>7.3718377423184003E-2</v>
          </cell>
          <cell r="O354">
            <v>1405.7745865705806</v>
          </cell>
          <cell r="P354">
            <v>1406.0532376128317</v>
          </cell>
          <cell r="Q354">
            <v>0</v>
          </cell>
          <cell r="R354">
            <v>0</v>
          </cell>
          <cell r="S354">
            <v>6.1191869527509012E-2</v>
          </cell>
        </row>
        <row r="355">
          <cell r="F355">
            <v>0</v>
          </cell>
          <cell r="I355">
            <v>7.4483882314426014E-2</v>
          </cell>
          <cell r="N355">
            <v>7.3706817351321022E-2</v>
          </cell>
          <cell r="O355">
            <v>1404.2061683474424</v>
          </cell>
          <cell r="P355">
            <v>1404.4844656281143</v>
          </cell>
          <cell r="Q355">
            <v>0</v>
          </cell>
          <cell r="R355">
            <v>0</v>
          </cell>
          <cell r="S355">
            <v>6.119141248200001E-2</v>
          </cell>
        </row>
        <row r="356">
          <cell r="F356">
            <v>0</v>
          </cell>
          <cell r="I356">
            <v>7.4472696913708003E-2</v>
          </cell>
          <cell r="N356">
            <v>7.3695257279502019E-2</v>
          </cell>
          <cell r="O356">
            <v>1402.6394912808398</v>
          </cell>
          <cell r="P356">
            <v>1402.917435240488</v>
          </cell>
          <cell r="Q356">
            <v>0</v>
          </cell>
          <cell r="R356">
            <v>0</v>
          </cell>
          <cell r="S356">
            <v>6.119094020163901E-2</v>
          </cell>
        </row>
        <row r="357">
          <cell r="F357">
            <v>0</v>
          </cell>
          <cell r="I357">
            <v>7.4461872332406018E-2</v>
          </cell>
          <cell r="N357">
            <v>7.368407011326801E-2</v>
          </cell>
          <cell r="O357">
            <v>1401.1250081855949</v>
          </cell>
          <cell r="P357">
            <v>1401.402610640632</v>
          </cell>
          <cell r="Q357">
            <v>0</v>
          </cell>
          <cell r="R357">
            <v>0</v>
          </cell>
          <cell r="S357">
            <v>6.119046792127901E-2</v>
          </cell>
        </row>
        <row r="358">
          <cell r="F358">
            <v>0</v>
          </cell>
          <cell r="I358">
            <v>7.4450686931768012E-2</v>
          </cell>
          <cell r="N358">
            <v>7.3672510041536021E-2</v>
          </cell>
          <cell r="O358">
            <v>1399.561751651999</v>
          </cell>
          <cell r="P358">
            <v>1399.8390016513385</v>
          </cell>
          <cell r="Q358">
            <v>0</v>
          </cell>
          <cell r="R358">
            <v>0</v>
          </cell>
          <cell r="S358">
            <v>6.1190041345470007E-2</v>
          </cell>
        </row>
        <row r="359">
          <cell r="F359">
            <v>0</v>
          </cell>
          <cell r="I359">
            <v>7.4439862350546004E-2</v>
          </cell>
          <cell r="N359">
            <v>7.3661322875386015E-2</v>
          </cell>
          <cell r="O359">
            <v>1398.0505751525488</v>
          </cell>
          <cell r="P359">
            <v>1398.3274844836824</v>
          </cell>
          <cell r="Q359">
            <v>0</v>
          </cell>
          <cell r="R359">
            <v>0</v>
          </cell>
          <cell r="S359">
            <v>6.1189569065110007E-2</v>
          </cell>
        </row>
        <row r="360">
          <cell r="I360">
            <v>7.4428676950000008E-2</v>
          </cell>
          <cell r="N360">
            <v>7.3649762803741026E-2</v>
          </cell>
          <cell r="O360">
            <v>1396.4907317213901</v>
          </cell>
          <cell r="P360">
            <v>1396.7672894600669</v>
          </cell>
          <cell r="Q360">
            <v>0</v>
          </cell>
          <cell r="R360">
            <v>0</v>
          </cell>
          <cell r="S360">
            <v>6.1189112019600006E-2</v>
          </cell>
        </row>
        <row r="361">
          <cell r="I361">
            <v>7.4417491549475009E-2</v>
          </cell>
          <cell r="N361">
            <v>7.3638202732139016E-2</v>
          </cell>
          <cell r="O361">
            <v>1394.9326199749305</v>
          </cell>
          <cell r="P361">
            <v>1395.2088265590505</v>
          </cell>
          <cell r="Q361">
            <v>0</v>
          </cell>
          <cell r="R361">
            <v>0</v>
          </cell>
          <cell r="S361">
            <v>6.1188639739240006E-2</v>
          </cell>
        </row>
        <row r="362">
          <cell r="I362">
            <v>7.4407388607109021E-2</v>
          </cell>
          <cell r="N362">
            <v>7.3627761377182993E-2</v>
          </cell>
          <cell r="O362">
            <v>1393.5267800654342</v>
          </cell>
          <cell r="P362">
            <v>1393.8026698536348</v>
          </cell>
          <cell r="Q362">
            <v>0</v>
          </cell>
          <cell r="R362">
            <v>0</v>
          </cell>
          <cell r="S362">
            <v>6.1188182693730012E-2</v>
          </cell>
        </row>
        <row r="363">
          <cell r="I363">
            <v>7.4396203206673006E-2</v>
          </cell>
          <cell r="N363">
            <v>7.3616201305666012E-2</v>
          </cell>
          <cell r="O363">
            <v>1391.971958823578</v>
          </cell>
          <cell r="P363">
            <v>1392.2474982891599</v>
          </cell>
          <cell r="Q363">
            <v>0</v>
          </cell>
          <cell r="R363">
            <v>0</v>
          </cell>
          <cell r="S363">
            <v>6.1187710413369012E-2</v>
          </cell>
        </row>
        <row r="364">
          <cell r="I364">
            <v>7.4385378625645024E-2</v>
          </cell>
          <cell r="N364">
            <v>7.3605014139723007E-2</v>
          </cell>
          <cell r="O364">
            <v>1390.4689366377854</v>
          </cell>
          <cell r="P364">
            <v>1390.7441374969426</v>
          </cell>
          <cell r="Q364">
            <v>0</v>
          </cell>
          <cell r="R364">
            <v>0</v>
          </cell>
          <cell r="S364">
            <v>6.1187238133009011E-2</v>
          </cell>
        </row>
        <row r="365">
          <cell r="I365">
            <v>7.4374193225290028E-2</v>
          </cell>
          <cell r="N365">
            <v>7.3593454068293013E-2</v>
          </cell>
          <cell r="O365">
            <v>1388.9175101733713</v>
          </cell>
          <cell r="P365">
            <v>1389.1923615680112</v>
          </cell>
          <cell r="Q365">
            <v>0</v>
          </cell>
          <cell r="R365">
            <v>0</v>
          </cell>
          <cell r="S365">
            <v>6.1186781087499011E-2</v>
          </cell>
        </row>
        <row r="366">
          <cell r="I366">
            <v>7.4363368644340011E-2</v>
          </cell>
          <cell r="N366">
            <v>7.358226690243401E-2</v>
          </cell>
          <cell r="O366">
            <v>1387.4177696854733</v>
          </cell>
          <cell r="P366">
            <v>1387.6922833031078</v>
          </cell>
          <cell r="Q366">
            <v>0</v>
          </cell>
          <cell r="R366">
            <v>0</v>
          </cell>
          <cell r="S366">
            <v>6.118630880713901E-2</v>
          </cell>
        </row>
        <row r="367">
          <cell r="I367">
            <v>7.435218324406602E-2</v>
          </cell>
          <cell r="N367">
            <v>7.3570706831091015E-2</v>
          </cell>
          <cell r="O367">
            <v>1385.869730623418</v>
          </cell>
          <cell r="P367">
            <v>1386.1438956325703</v>
          </cell>
          <cell r="Q367">
            <v>0</v>
          </cell>
          <cell r="R367">
            <v>0</v>
          </cell>
          <cell r="S367">
            <v>6.1185851761629009E-2</v>
          </cell>
        </row>
        <row r="368">
          <cell r="I368">
            <v>7.4340997843834022E-2</v>
          </cell>
          <cell r="N368">
            <v>7.3559146759792013E-2</v>
          </cell>
          <cell r="O368">
            <v>1384.3234102068191</v>
          </cell>
          <cell r="P368">
            <v>1384.5972270417312</v>
          </cell>
          <cell r="S368">
            <v>6.1185379481269009E-2</v>
          </cell>
        </row>
        <row r="369">
          <cell r="I369">
            <v>7.4330173263003008E-2</v>
          </cell>
          <cell r="N369">
            <v>7.3547959594060006E-2</v>
          </cell>
          <cell r="O369">
            <v>1382.8286056851803</v>
          </cell>
          <cell r="P369">
            <v>1383.1020859902367</v>
          </cell>
          <cell r="S369">
            <v>6.1184907200909008E-2</v>
          </cell>
        </row>
        <row r="370">
          <cell r="I370">
            <v>7.4318987862852015E-2</v>
          </cell>
          <cell r="N370">
            <v>7.3536399522847004E-2</v>
          </cell>
          <cell r="O370">
            <v>1381.2856615780402</v>
          </cell>
          <cell r="P370">
            <v>1381.5587945617822</v>
          </cell>
          <cell r="S370">
            <v>6.1184465390249007E-2</v>
          </cell>
        </row>
        <row r="371">
          <cell r="I371">
            <v>7.4308163282100007E-2</v>
          </cell>
          <cell r="N371">
            <v>7.3525212357199998E-2</v>
          </cell>
          <cell r="O371">
            <v>1379.7941209016135</v>
          </cell>
          <cell r="P371">
            <v>1380.0669181799153</v>
          </cell>
          <cell r="S371">
            <v>6.1183993109889014E-2</v>
          </cell>
        </row>
        <row r="372">
          <cell r="I372">
            <v>7.4296977882029019E-2</v>
          </cell>
          <cell r="N372">
            <v>7.351365228607401E-2</v>
          </cell>
          <cell r="O372">
            <v>1378.2545457688889</v>
          </cell>
          <cell r="P372">
            <v>1378.5269965767466</v>
          </cell>
          <cell r="S372">
            <v>6.1183536064379013E-2</v>
          </cell>
        </row>
        <row r="373">
          <cell r="I373">
            <v>7.4285792482001012E-2</v>
          </cell>
          <cell r="N373">
            <v>7.3502092214999995E-2</v>
          </cell>
          <cell r="O373">
            <v>1376.7166799329307</v>
          </cell>
          <cell r="P373">
            <v>1376.9887847019666</v>
          </cell>
          <cell r="S373">
            <v>6.1183063784019012E-2</v>
          </cell>
        </row>
        <row r="374">
          <cell r="S374">
            <v>6.1182606738509011E-2</v>
          </cell>
        </row>
      </sheetData>
      <sheetData sheetId="1">
        <row r="17">
          <cell r="K17">
            <v>0</v>
          </cell>
          <cell r="U17">
            <v>36100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K18" t="e">
            <v>#N/A</v>
          </cell>
          <cell r="U18">
            <v>36161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e">
            <v>#N/A</v>
          </cell>
        </row>
        <row r="19">
          <cell r="K19" t="e">
            <v>#N/A</v>
          </cell>
          <cell r="U19">
            <v>36161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e">
            <v>#N/A</v>
          </cell>
        </row>
        <row r="21">
          <cell r="K21" t="e">
            <v>#N/A</v>
          </cell>
          <cell r="U21">
            <v>36251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e">
            <v>#N/A</v>
          </cell>
        </row>
        <row r="22">
          <cell r="K22" t="e">
            <v>#N/A</v>
          </cell>
          <cell r="U22">
            <v>36281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 t="e">
            <v>#N/A</v>
          </cell>
        </row>
        <row r="23">
          <cell r="K23" t="e">
            <v>#N/A</v>
          </cell>
          <cell r="U23">
            <v>36220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e">
            <v>#N/A</v>
          </cell>
        </row>
        <row r="24">
          <cell r="K24" t="e">
            <v>#N/A</v>
          </cell>
          <cell r="U24">
            <v>36465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e">
            <v>#N/A</v>
          </cell>
        </row>
        <row r="25">
          <cell r="K25" t="e">
            <v>#N/A</v>
          </cell>
          <cell r="U25">
            <v>36526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 t="e">
            <v>#N/A</v>
          </cell>
        </row>
        <row r="26">
          <cell r="K26" t="e">
            <v>#N/A</v>
          </cell>
          <cell r="U26">
            <v>36526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e">
            <v>#N/A</v>
          </cell>
        </row>
        <row r="28">
          <cell r="K28">
            <v>7.8620470466799847E-2</v>
          </cell>
          <cell r="U28">
            <v>36617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</row>
        <row r="29">
          <cell r="K29">
            <v>-8.4840590955762879E-2</v>
          </cell>
          <cell r="U29">
            <v>36647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</row>
        <row r="30">
          <cell r="K30">
            <v>7.7036732405350375E-2</v>
          </cell>
          <cell r="U30">
            <v>36586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</row>
        <row r="31">
          <cell r="K31">
            <v>-1.560176163902756E-2</v>
          </cell>
          <cell r="U31">
            <v>36831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</row>
        <row r="32">
          <cell r="K32">
            <v>9.1722098508512373E-2</v>
          </cell>
          <cell r="U32">
            <v>36892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</row>
        <row r="33">
          <cell r="K33">
            <v>7.6625351178325835E-2</v>
          </cell>
          <cell r="U33">
            <v>36892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</row>
        <row r="35">
          <cell r="K35">
            <v>8.7757517543953167E-2</v>
          </cell>
          <cell r="U35">
            <v>36982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</row>
        <row r="36">
          <cell r="K36">
            <v>-9.0419789348653856E-2</v>
          </cell>
          <cell r="U36">
            <v>37012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</row>
        <row r="37">
          <cell r="K37">
            <v>9.1753226764551776E-2</v>
          </cell>
          <cell r="U37">
            <v>36951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</row>
        <row r="38">
          <cell r="K38">
            <v>-1.6128035858099139E-2</v>
          </cell>
          <cell r="U38">
            <v>37196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</row>
        <row r="39">
          <cell r="K39">
            <v>9.2594684876127542E-2</v>
          </cell>
          <cell r="U39">
            <v>37257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</row>
        <row r="40">
          <cell r="K40">
            <v>7.7079924321885276E-2</v>
          </cell>
          <cell r="U40">
            <v>37257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</row>
        <row r="42">
          <cell r="K42">
            <v>9.1126024613778944E-2</v>
          </cell>
          <cell r="U42">
            <v>37347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</row>
        <row r="43">
          <cell r="K43">
            <v>-9.4587289163273816E-2</v>
          </cell>
          <cell r="U43">
            <v>37377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</row>
        <row r="44">
          <cell r="K44">
            <v>9.4770690665553617E-2</v>
          </cell>
          <cell r="U44">
            <v>37316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</row>
        <row r="45">
          <cell r="K45">
            <v>-1.6577202359739317E-2</v>
          </cell>
          <cell r="U45">
            <v>37561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</row>
        <row r="46">
          <cell r="K46">
            <v>9.334626398219048E-2</v>
          </cell>
          <cell r="U46">
            <v>37622</v>
          </cell>
          <cell r="V46" t="e">
            <v>#N/A</v>
          </cell>
          <cell r="W46" t="e">
            <v>#N/A</v>
          </cell>
          <cell r="X46" t="e">
            <v>#N/A</v>
          </cell>
          <cell r="Y46" t="e">
            <v>#N/A</v>
          </cell>
          <cell r="Z46" t="e">
            <v>#N/A</v>
          </cell>
          <cell r="AA46" t="e">
            <v>#N/A</v>
          </cell>
          <cell r="AB46" t="e">
            <v>#N/A</v>
          </cell>
        </row>
        <row r="47">
          <cell r="K47">
            <v>7.7472551448812099E-2</v>
          </cell>
          <cell r="U47">
            <v>37622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</row>
        <row r="49">
          <cell r="K49">
            <v>9.4297402770787284E-2</v>
          </cell>
          <cell r="U49">
            <v>37712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</row>
        <row r="50">
          <cell r="K50">
            <v>-9.7601187821227439E-2</v>
          </cell>
          <cell r="U50">
            <v>37742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</row>
        <row r="51">
          <cell r="K51">
            <v>9.8186481903549894E-2</v>
          </cell>
          <cell r="U51">
            <v>37681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</row>
        <row r="52">
          <cell r="K52">
            <v>-1.6995454326769795E-2</v>
          </cell>
          <cell r="U52">
            <v>37926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</row>
        <row r="53">
          <cell r="K53">
            <v>9.4839142765190815E-2</v>
          </cell>
          <cell r="U53">
            <v>37987</v>
          </cell>
          <cell r="V53" t="e">
            <v>#N/A</v>
          </cell>
          <cell r="W53" t="e">
            <v>#N/A</v>
          </cell>
          <cell r="X53" t="e">
            <v>#N/A</v>
          </cell>
          <cell r="Y53" t="e">
            <v>#N/A</v>
          </cell>
          <cell r="Z53" t="e">
            <v>#N/A</v>
          </cell>
          <cell r="AA53" t="e">
            <v>#N/A</v>
          </cell>
          <cell r="AB53" t="e">
            <v>#N/A</v>
          </cell>
        </row>
        <row r="54">
          <cell r="K54">
            <v>7.794818332652631E-2</v>
          </cell>
          <cell r="U54">
            <v>37987</v>
          </cell>
          <cell r="V54" t="e">
            <v>#N/A</v>
          </cell>
          <cell r="W54" t="e">
            <v>#N/A</v>
          </cell>
          <cell r="X54" t="e">
            <v>#N/A</v>
          </cell>
          <cell r="Y54" t="e">
            <v>#N/A</v>
          </cell>
          <cell r="Z54" t="e">
            <v>#N/A</v>
          </cell>
          <cell r="AA54" t="e">
            <v>#N/A</v>
          </cell>
          <cell r="AB54" t="e">
            <v>#N/A</v>
          </cell>
        </row>
        <row r="56">
          <cell r="K56">
            <v>9.6882142881915809E-2</v>
          </cell>
          <cell r="U56">
            <v>38078</v>
          </cell>
          <cell r="V56" t="e">
            <v>#N/A</v>
          </cell>
          <cell r="W56" t="e">
            <v>#N/A</v>
          </cell>
          <cell r="X56" t="e">
            <v>#N/A</v>
          </cell>
          <cell r="Y56" t="e">
            <v>#N/A</v>
          </cell>
          <cell r="Z56" t="e">
            <v>#N/A</v>
          </cell>
          <cell r="AA56" t="e">
            <v>#N/A</v>
          </cell>
          <cell r="AB56" t="e">
            <v>#N/A</v>
          </cell>
        </row>
        <row r="57">
          <cell r="K57">
            <v>-0.10009191059635016</v>
          </cell>
          <cell r="U57">
            <v>38108</v>
          </cell>
          <cell r="V57" t="e">
            <v>#N/A</v>
          </cell>
          <cell r="W57" t="e">
            <v>#N/A</v>
          </cell>
          <cell r="X57" t="e">
            <v>#N/A</v>
          </cell>
          <cell r="Y57" t="e">
            <v>#N/A</v>
          </cell>
          <cell r="Z57" t="e">
            <v>#N/A</v>
          </cell>
          <cell r="AA57" t="e">
            <v>#N/A</v>
          </cell>
          <cell r="AB57" t="e">
            <v>#N/A</v>
          </cell>
        </row>
        <row r="58">
          <cell r="K58">
            <v>0.10087384225339639</v>
          </cell>
          <cell r="U58">
            <v>38047</v>
          </cell>
          <cell r="V58" t="e">
            <v>#N/A</v>
          </cell>
          <cell r="W58" t="e">
            <v>#N/A</v>
          </cell>
          <cell r="X58" t="e">
            <v>#N/A</v>
          </cell>
          <cell r="Y58" t="e">
            <v>#N/A</v>
          </cell>
          <cell r="Z58" t="e">
            <v>#N/A</v>
          </cell>
          <cell r="AA58" t="e">
            <v>#N/A</v>
          </cell>
          <cell r="AB58" t="e">
            <v>#N/A</v>
          </cell>
        </row>
        <row r="59">
          <cell r="K59">
            <v>-1.7388652612497044E-2</v>
          </cell>
          <cell r="U59">
            <v>38292</v>
          </cell>
          <cell r="V59" t="e">
            <v>#N/A</v>
          </cell>
          <cell r="W59" t="e">
            <v>#N/A</v>
          </cell>
          <cell r="X59" t="e">
            <v>#N/A</v>
          </cell>
          <cell r="Y59" t="e">
            <v>#N/A</v>
          </cell>
          <cell r="Z59" t="e">
            <v>#N/A</v>
          </cell>
          <cell r="AA59" t="e">
            <v>#N/A</v>
          </cell>
          <cell r="AB59" t="e">
            <v>#N/A</v>
          </cell>
        </row>
        <row r="60">
          <cell r="K60">
            <v>9.5148350532181639E-2</v>
          </cell>
          <cell r="U60">
            <v>38353</v>
          </cell>
          <cell r="V60" t="e">
            <v>#N/A</v>
          </cell>
          <cell r="W60" t="e">
            <v>#N/A</v>
          </cell>
          <cell r="X60" t="e">
            <v>#N/A</v>
          </cell>
          <cell r="Y60" t="e">
            <v>#N/A</v>
          </cell>
          <cell r="Z60" t="e">
            <v>#N/A</v>
          </cell>
          <cell r="AA60" t="e">
            <v>#N/A</v>
          </cell>
          <cell r="AB60" t="e">
            <v>#N/A</v>
          </cell>
        </row>
        <row r="61">
          <cell r="K61">
            <v>7.841586854649843E-2</v>
          </cell>
          <cell r="U61">
            <v>38353</v>
          </cell>
          <cell r="V61" t="e">
            <v>#N/A</v>
          </cell>
          <cell r="W61" t="e">
            <v>#N/A</v>
          </cell>
          <cell r="X61" t="e">
            <v>#N/A</v>
          </cell>
          <cell r="Y61" t="e">
            <v>#N/A</v>
          </cell>
          <cell r="Z61" t="e">
            <v>#N/A</v>
          </cell>
          <cell r="AA61" t="e">
            <v>#N/A</v>
          </cell>
          <cell r="AB61" t="e">
            <v>#N/A</v>
          </cell>
        </row>
        <row r="63">
          <cell r="K63">
            <v>9.9543469118176575E-2</v>
          </cell>
          <cell r="U63">
            <v>38443</v>
          </cell>
          <cell r="V63" t="e">
            <v>#N/A</v>
          </cell>
          <cell r="W63" t="e">
            <v>#N/A</v>
          </cell>
          <cell r="X63" t="e">
            <v>#N/A</v>
          </cell>
          <cell r="Y63" t="e">
            <v>#N/A</v>
          </cell>
          <cell r="Z63" t="e">
            <v>#N/A</v>
          </cell>
          <cell r="AA63" t="e">
            <v>#N/A</v>
          </cell>
          <cell r="AB63" t="e">
            <v>#N/A</v>
          </cell>
        </row>
        <row r="64">
          <cell r="K64">
            <v>-0.10267323849983546</v>
          </cell>
          <cell r="U64">
            <v>38473</v>
          </cell>
          <cell r="V64" t="e">
            <v>#N/A</v>
          </cell>
          <cell r="W64" t="e">
            <v>#N/A</v>
          </cell>
          <cell r="X64" t="e">
            <v>#N/A</v>
          </cell>
          <cell r="Y64" t="e">
            <v>#N/A</v>
          </cell>
          <cell r="Z64" t="e">
            <v>#N/A</v>
          </cell>
          <cell r="AA64" t="e">
            <v>#N/A</v>
          </cell>
          <cell r="AB64" t="e">
            <v>#N/A</v>
          </cell>
        </row>
        <row r="65">
          <cell r="K65">
            <v>0.10359899490565389</v>
          </cell>
          <cell r="U65">
            <v>38412</v>
          </cell>
          <cell r="V65" t="e">
            <v>#N/A</v>
          </cell>
          <cell r="W65" t="e">
            <v>#N/A</v>
          </cell>
          <cell r="X65" t="e">
            <v>#N/A</v>
          </cell>
          <cell r="Y65" t="e">
            <v>#N/A</v>
          </cell>
          <cell r="Z65" t="e">
            <v>#N/A</v>
          </cell>
          <cell r="AA65" t="e">
            <v>#N/A</v>
          </cell>
          <cell r="AB65" t="e">
            <v>#N/A</v>
          </cell>
        </row>
        <row r="66">
          <cell r="K66">
            <v>-1.780766676337182E-2</v>
          </cell>
          <cell r="U66">
            <v>38657</v>
          </cell>
          <cell r="V66" t="e">
            <v>#N/A</v>
          </cell>
          <cell r="W66" t="e">
            <v>#N/A</v>
          </cell>
          <cell r="X66" t="e">
            <v>#N/A</v>
          </cell>
          <cell r="Y66" t="e">
            <v>#N/A</v>
          </cell>
          <cell r="Z66" t="e">
            <v>#N/A</v>
          </cell>
          <cell r="AA66" t="e">
            <v>#N/A</v>
          </cell>
          <cell r="AB66" t="e">
            <v>#N/A</v>
          </cell>
        </row>
        <row r="67">
          <cell r="K67">
            <v>9.6034591653499951E-2</v>
          </cell>
          <cell r="U67">
            <v>38718</v>
          </cell>
          <cell r="V67" t="e">
            <v>#N/A</v>
          </cell>
          <cell r="W67" t="e">
            <v>#N/A</v>
          </cell>
          <cell r="X67" t="e">
            <v>#N/A</v>
          </cell>
          <cell r="Y67" t="e">
            <v>#N/A</v>
          </cell>
          <cell r="Z67" t="e">
            <v>#N/A</v>
          </cell>
          <cell r="AA67" t="e">
            <v>#N/A</v>
          </cell>
          <cell r="AB67" t="e">
            <v>#N/A</v>
          </cell>
        </row>
        <row r="68">
          <cell r="K68">
            <v>7.8879959017279483E-2</v>
          </cell>
          <cell r="U68">
            <v>38718</v>
          </cell>
          <cell r="V68" t="e">
            <v>#N/A</v>
          </cell>
          <cell r="W68" t="e">
            <v>#N/A</v>
          </cell>
          <cell r="X68" t="e">
            <v>#N/A</v>
          </cell>
          <cell r="Y68" t="e">
            <v>#N/A</v>
          </cell>
          <cell r="Z68" t="e">
            <v>#N/A</v>
          </cell>
          <cell r="AA68" t="e">
            <v>#N/A</v>
          </cell>
          <cell r="AB68" t="e">
            <v>#N/A</v>
          </cell>
        </row>
        <row r="70">
          <cell r="K70">
            <v>0.10235409120031172</v>
          </cell>
          <cell r="U70">
            <v>38808</v>
          </cell>
          <cell r="V70" t="e">
            <v>#N/A</v>
          </cell>
          <cell r="W70" t="e">
            <v>#N/A</v>
          </cell>
          <cell r="X70" t="e">
            <v>#N/A</v>
          </cell>
          <cell r="Y70" t="e">
            <v>#N/A</v>
          </cell>
          <cell r="Z70" t="e">
            <v>#N/A</v>
          </cell>
          <cell r="AA70" t="e">
            <v>#N/A</v>
          </cell>
          <cell r="AB70" t="e">
            <v>#N/A</v>
          </cell>
        </row>
        <row r="71">
          <cell r="K71">
            <v>-0.10540853321186427</v>
          </cell>
          <cell r="U71">
            <v>38838</v>
          </cell>
          <cell r="V71" t="e">
            <v>#N/A</v>
          </cell>
          <cell r="W71" t="e">
            <v>#N/A</v>
          </cell>
          <cell r="X71" t="e">
            <v>#N/A</v>
          </cell>
          <cell r="Y71" t="e">
            <v>#N/A</v>
          </cell>
          <cell r="Z71" t="e">
            <v>#N/A</v>
          </cell>
          <cell r="AA71" t="e">
            <v>#N/A</v>
          </cell>
          <cell r="AB71" t="e">
            <v>#N/A</v>
          </cell>
        </row>
        <row r="72">
          <cell r="K72">
            <v>0.10644068204228396</v>
          </cell>
          <cell r="U72">
            <v>38777</v>
          </cell>
          <cell r="V72" t="e">
            <v>#N/A</v>
          </cell>
          <cell r="W72" t="e">
            <v>#N/A</v>
          </cell>
          <cell r="X72" t="e">
            <v>#N/A</v>
          </cell>
          <cell r="Y72" t="e">
            <v>#N/A</v>
          </cell>
          <cell r="Z72" t="e">
            <v>#N/A</v>
          </cell>
          <cell r="AA72" t="e">
            <v>#N/A</v>
          </cell>
          <cell r="AB72" t="e">
            <v>#N/A</v>
          </cell>
        </row>
        <row r="73">
          <cell r="K73">
            <v>-1.8250941732736201E-2</v>
          </cell>
          <cell r="U73">
            <v>39022</v>
          </cell>
          <cell r="V73" t="e">
            <v>#N/A</v>
          </cell>
          <cell r="W73" t="e">
            <v>#N/A</v>
          </cell>
          <cell r="X73" t="e">
            <v>#N/A</v>
          </cell>
          <cell r="Y73" t="e">
            <v>#N/A</v>
          </cell>
          <cell r="Z73" t="e">
            <v>#N/A</v>
          </cell>
          <cell r="AA73" t="e">
            <v>#N/A</v>
          </cell>
          <cell r="AB73" t="e">
            <v>#N/A</v>
          </cell>
        </row>
        <row r="74">
          <cell r="K74">
            <v>9.6979392417301039E-2</v>
          </cell>
          <cell r="U74">
            <v>39083</v>
          </cell>
          <cell r="V74" t="e">
            <v>#N/A</v>
          </cell>
          <cell r="W74" t="e">
            <v>#N/A</v>
          </cell>
          <cell r="X74" t="e">
            <v>#N/A</v>
          </cell>
          <cell r="Y74" t="e">
            <v>#N/A</v>
          </cell>
          <cell r="Z74" t="e">
            <v>#N/A</v>
          </cell>
          <cell r="AA74" t="e">
            <v>#N/A</v>
          </cell>
          <cell r="AB74" t="e">
            <v>#N/A</v>
          </cell>
        </row>
        <row r="75">
          <cell r="K75">
            <v>7.9374730856974524E-2</v>
          </cell>
          <cell r="U75">
            <v>39083</v>
          </cell>
          <cell r="V75" t="e">
            <v>#N/A</v>
          </cell>
          <cell r="W75" t="e">
            <v>#N/A</v>
          </cell>
          <cell r="X75" t="e">
            <v>#N/A</v>
          </cell>
          <cell r="Y75" t="e">
            <v>#N/A</v>
          </cell>
          <cell r="Z75" t="e">
            <v>#N/A</v>
          </cell>
          <cell r="AA75" t="e">
            <v>#N/A</v>
          </cell>
          <cell r="AB75" t="e">
            <v>#N/A</v>
          </cell>
        </row>
      </sheetData>
      <sheetData sheetId="2">
        <row r="4">
          <cell r="A4">
            <v>36586</v>
          </cell>
          <cell r="B4">
            <v>0</v>
          </cell>
          <cell r="C4">
            <v>0</v>
          </cell>
          <cell r="D4">
            <v>0</v>
          </cell>
          <cell r="F4">
            <v>0</v>
          </cell>
        </row>
        <row r="5">
          <cell r="A5">
            <v>36617</v>
          </cell>
          <cell r="B5">
            <v>0</v>
          </cell>
          <cell r="C5">
            <v>0</v>
          </cell>
          <cell r="D5">
            <v>0</v>
          </cell>
          <cell r="F5">
            <v>0</v>
          </cell>
        </row>
        <row r="6">
          <cell r="A6">
            <v>36647</v>
          </cell>
          <cell r="B6">
            <v>0</v>
          </cell>
          <cell r="C6">
            <v>0</v>
          </cell>
          <cell r="D6">
            <v>0</v>
          </cell>
          <cell r="F6">
            <v>0</v>
          </cell>
        </row>
        <row r="7">
          <cell r="A7">
            <v>36678</v>
          </cell>
          <cell r="B7">
            <v>0</v>
          </cell>
          <cell r="C7">
            <v>0</v>
          </cell>
          <cell r="D7">
            <v>0</v>
          </cell>
          <cell r="F7">
            <v>0</v>
          </cell>
        </row>
        <row r="8">
          <cell r="A8">
            <v>36708</v>
          </cell>
          <cell r="B8">
            <v>0</v>
          </cell>
          <cell r="C8">
            <v>0</v>
          </cell>
          <cell r="D8">
            <v>0</v>
          </cell>
          <cell r="F8">
            <v>0</v>
          </cell>
        </row>
        <row r="9">
          <cell r="A9">
            <v>36739</v>
          </cell>
          <cell r="B9">
            <v>0</v>
          </cell>
          <cell r="C9">
            <v>0</v>
          </cell>
          <cell r="D9">
            <v>0</v>
          </cell>
          <cell r="F9">
            <v>0</v>
          </cell>
        </row>
        <row r="10">
          <cell r="A10">
            <v>36770</v>
          </cell>
          <cell r="B10">
            <v>0</v>
          </cell>
          <cell r="C10">
            <v>0</v>
          </cell>
          <cell r="D10">
            <v>0</v>
          </cell>
          <cell r="F10">
            <v>0</v>
          </cell>
        </row>
        <row r="11">
          <cell r="A11">
            <v>36800</v>
          </cell>
          <cell r="B11">
            <v>0</v>
          </cell>
          <cell r="C11">
            <v>0</v>
          </cell>
          <cell r="D11">
            <v>0</v>
          </cell>
          <cell r="F11">
            <v>0</v>
          </cell>
        </row>
        <row r="12">
          <cell r="A12">
            <v>36831</v>
          </cell>
          <cell r="B12">
            <v>0</v>
          </cell>
          <cell r="C12">
            <v>0</v>
          </cell>
          <cell r="D12">
            <v>0</v>
          </cell>
          <cell r="F12">
            <v>0</v>
          </cell>
        </row>
        <row r="13">
          <cell r="A13">
            <v>36861</v>
          </cell>
          <cell r="B13">
            <v>0</v>
          </cell>
          <cell r="C13">
            <v>0</v>
          </cell>
          <cell r="D13">
            <v>0</v>
          </cell>
          <cell r="F13">
            <v>0</v>
          </cell>
        </row>
        <row r="14">
          <cell r="A14">
            <v>36892</v>
          </cell>
          <cell r="B14">
            <v>0</v>
          </cell>
          <cell r="C14">
            <v>0</v>
          </cell>
          <cell r="D14">
            <v>0</v>
          </cell>
          <cell r="F14">
            <v>0</v>
          </cell>
        </row>
        <row r="15">
          <cell r="A15">
            <v>36923</v>
          </cell>
          <cell r="B15">
            <v>0</v>
          </cell>
          <cell r="C15">
            <v>0</v>
          </cell>
          <cell r="D15">
            <v>0</v>
          </cell>
          <cell r="F15">
            <v>0</v>
          </cell>
        </row>
        <row r="16">
          <cell r="A16">
            <v>36951</v>
          </cell>
          <cell r="B16">
            <v>0</v>
          </cell>
          <cell r="C16">
            <v>-118.19621833824283</v>
          </cell>
          <cell r="D16">
            <v>-118.19621833824283</v>
          </cell>
          <cell r="F16">
            <v>-1181962.1833824283</v>
          </cell>
        </row>
        <row r="17">
          <cell r="A17">
            <v>36982</v>
          </cell>
          <cell r="B17">
            <v>0</v>
          </cell>
          <cell r="C17">
            <v>-245.06072114763566</v>
          </cell>
          <cell r="D17">
            <v>-245.06072114763566</v>
          </cell>
          <cell r="F17">
            <v>-2450607.2114763567</v>
          </cell>
        </row>
        <row r="18">
          <cell r="A18">
            <v>37012</v>
          </cell>
          <cell r="B18">
            <v>211.61543790464188</v>
          </cell>
          <cell r="C18">
            <v>0</v>
          </cell>
          <cell r="D18">
            <v>211.61543790464188</v>
          </cell>
          <cell r="F18">
            <v>2116154.3790464187</v>
          </cell>
        </row>
        <row r="19">
          <cell r="A19">
            <v>37043</v>
          </cell>
          <cell r="B19">
            <v>0</v>
          </cell>
          <cell r="C19">
            <v>0</v>
          </cell>
          <cell r="D19">
            <v>0</v>
          </cell>
          <cell r="F19">
            <v>0</v>
          </cell>
        </row>
        <row r="20">
          <cell r="A20">
            <v>37073</v>
          </cell>
          <cell r="B20">
            <v>0</v>
          </cell>
          <cell r="C20">
            <v>0</v>
          </cell>
          <cell r="D20">
            <v>0</v>
          </cell>
          <cell r="F20">
            <v>0</v>
          </cell>
        </row>
        <row r="21">
          <cell r="A21">
            <v>37104</v>
          </cell>
          <cell r="B21">
            <v>0</v>
          </cell>
          <cell r="C21">
            <v>0</v>
          </cell>
          <cell r="D21">
            <v>0</v>
          </cell>
          <cell r="F21">
            <v>0</v>
          </cell>
        </row>
        <row r="22">
          <cell r="A22">
            <v>37135</v>
          </cell>
          <cell r="B22">
            <v>136.42660733993611</v>
          </cell>
          <cell r="C22">
            <v>0</v>
          </cell>
          <cell r="D22">
            <v>136.42660733993611</v>
          </cell>
          <cell r="F22">
            <v>1364266.0733993612</v>
          </cell>
        </row>
        <row r="23">
          <cell r="A23">
            <v>37165</v>
          </cell>
          <cell r="B23">
            <v>262.08145560959673</v>
          </cell>
          <cell r="C23">
            <v>0</v>
          </cell>
          <cell r="D23">
            <v>262.08145560959673</v>
          </cell>
          <cell r="F23">
            <v>2620814.5560959675</v>
          </cell>
        </row>
        <row r="24">
          <cell r="A24">
            <v>37196</v>
          </cell>
          <cell r="B24">
            <v>0</v>
          </cell>
          <cell r="C24">
            <v>-198.43236037927304</v>
          </cell>
          <cell r="D24">
            <v>-198.43236037927304</v>
          </cell>
          <cell r="F24">
            <v>-1984323.6037927303</v>
          </cell>
        </row>
        <row r="25">
          <cell r="A25">
            <v>37226</v>
          </cell>
          <cell r="B25">
            <v>0</v>
          </cell>
          <cell r="C25">
            <v>0</v>
          </cell>
          <cell r="D25">
            <v>0</v>
          </cell>
          <cell r="F25">
            <v>0</v>
          </cell>
        </row>
        <row r="26">
          <cell r="A26">
            <v>37257</v>
          </cell>
          <cell r="B26">
            <v>0</v>
          </cell>
          <cell r="C26">
            <v>0</v>
          </cell>
          <cell r="D26">
            <v>0</v>
          </cell>
          <cell r="F26">
            <v>0</v>
          </cell>
        </row>
        <row r="27">
          <cell r="A27">
            <v>37288</v>
          </cell>
          <cell r="B27">
            <v>0</v>
          </cell>
          <cell r="C27">
            <v>0</v>
          </cell>
          <cell r="D27">
            <v>0</v>
          </cell>
          <cell r="F27">
            <v>0</v>
          </cell>
        </row>
        <row r="28">
          <cell r="A28">
            <v>37316</v>
          </cell>
          <cell r="B28">
            <v>0</v>
          </cell>
          <cell r="C28">
            <v>-91.04882484168148</v>
          </cell>
          <cell r="D28">
            <v>-91.04882484168148</v>
          </cell>
          <cell r="F28">
            <v>-910488.24841681484</v>
          </cell>
        </row>
        <row r="29">
          <cell r="A29">
            <v>37347</v>
          </cell>
          <cell r="B29">
            <v>0</v>
          </cell>
          <cell r="C29">
            <v>-253.05230482444986</v>
          </cell>
          <cell r="D29">
            <v>-253.05230482444986</v>
          </cell>
          <cell r="F29">
            <v>-2530523.0482444987</v>
          </cell>
        </row>
        <row r="30">
          <cell r="A30">
            <v>37377</v>
          </cell>
          <cell r="B30">
            <v>200.93590700701992</v>
          </cell>
          <cell r="C30">
            <v>0</v>
          </cell>
          <cell r="D30">
            <v>200.93590700701992</v>
          </cell>
          <cell r="F30">
            <v>2009359.0700701992</v>
          </cell>
        </row>
        <row r="31">
          <cell r="A31">
            <v>37408</v>
          </cell>
          <cell r="B31">
            <v>0</v>
          </cell>
          <cell r="C31">
            <v>0</v>
          </cell>
          <cell r="D31">
            <v>0</v>
          </cell>
          <cell r="F31">
            <v>0</v>
          </cell>
        </row>
        <row r="32">
          <cell r="A32">
            <v>37438</v>
          </cell>
          <cell r="B32">
            <v>0</v>
          </cell>
          <cell r="C32">
            <v>0</v>
          </cell>
          <cell r="D32">
            <v>0</v>
          </cell>
          <cell r="F32">
            <v>0</v>
          </cell>
        </row>
        <row r="33">
          <cell r="A33">
            <v>37469</v>
          </cell>
          <cell r="B33">
            <v>0</v>
          </cell>
          <cell r="C33">
            <v>0</v>
          </cell>
          <cell r="D33">
            <v>0</v>
          </cell>
          <cell r="F33">
            <v>0</v>
          </cell>
        </row>
        <row r="34">
          <cell r="A34">
            <v>37500</v>
          </cell>
          <cell r="B34">
            <v>101.54218435009039</v>
          </cell>
          <cell r="C34">
            <v>0</v>
          </cell>
          <cell r="D34">
            <v>101.54218435009039</v>
          </cell>
          <cell r="F34">
            <v>1015421.8435009039</v>
          </cell>
        </row>
        <row r="35">
          <cell r="A35">
            <v>37530</v>
          </cell>
          <cell r="B35">
            <v>268.15496714665454</v>
          </cell>
          <cell r="C35">
            <v>0</v>
          </cell>
          <cell r="D35">
            <v>268.15496714665454</v>
          </cell>
          <cell r="F35">
            <v>2681549.6714665452</v>
          </cell>
        </row>
        <row r="36">
          <cell r="A36">
            <v>37561</v>
          </cell>
          <cell r="B36">
            <v>0</v>
          </cell>
          <cell r="C36">
            <v>-187.77238252530586</v>
          </cell>
          <cell r="D36">
            <v>-187.77238252530586</v>
          </cell>
          <cell r="F36">
            <v>-1877723.8252530587</v>
          </cell>
        </row>
        <row r="37">
          <cell r="A37">
            <v>37591</v>
          </cell>
          <cell r="B37">
            <v>0</v>
          </cell>
          <cell r="C37">
            <v>0</v>
          </cell>
          <cell r="D37">
            <v>0</v>
          </cell>
          <cell r="F37">
            <v>0</v>
          </cell>
        </row>
        <row r="38">
          <cell r="A38">
            <v>37622</v>
          </cell>
          <cell r="B38">
            <v>0</v>
          </cell>
          <cell r="C38">
            <v>0</v>
          </cell>
          <cell r="D38">
            <v>0</v>
          </cell>
          <cell r="F38">
            <v>0</v>
          </cell>
        </row>
        <row r="39">
          <cell r="A39">
            <v>37653</v>
          </cell>
          <cell r="B39">
            <v>0</v>
          </cell>
          <cell r="C39">
            <v>0</v>
          </cell>
          <cell r="D39">
            <v>0</v>
          </cell>
          <cell r="F39">
            <v>0</v>
          </cell>
        </row>
        <row r="40">
          <cell r="A40">
            <v>37681</v>
          </cell>
          <cell r="B40">
            <v>0</v>
          </cell>
          <cell r="C40">
            <v>-80.961910594503053</v>
          </cell>
          <cell r="D40">
            <v>-80.961910594503053</v>
          </cell>
          <cell r="F40">
            <v>-809619.10594503058</v>
          </cell>
        </row>
        <row r="41">
          <cell r="A41">
            <v>37712</v>
          </cell>
          <cell r="B41">
            <v>0</v>
          </cell>
          <cell r="C41">
            <v>-243.19900517324595</v>
          </cell>
          <cell r="D41">
            <v>-243.19900517324595</v>
          </cell>
          <cell r="F41">
            <v>-2431990.0517324596</v>
          </cell>
        </row>
        <row r="42">
          <cell r="A42">
            <v>37742</v>
          </cell>
          <cell r="B42">
            <v>212.15274163590496</v>
          </cell>
          <cell r="C42">
            <v>0</v>
          </cell>
          <cell r="D42">
            <v>212.15274163590496</v>
          </cell>
          <cell r="F42">
            <v>2121527.4163590497</v>
          </cell>
        </row>
        <row r="43">
          <cell r="A43">
            <v>37773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</row>
        <row r="44">
          <cell r="A44">
            <v>37803</v>
          </cell>
          <cell r="B44">
            <v>0</v>
          </cell>
          <cell r="C44">
            <v>0</v>
          </cell>
          <cell r="D44">
            <v>0</v>
          </cell>
          <cell r="F44">
            <v>0</v>
          </cell>
        </row>
        <row r="45">
          <cell r="A45">
            <v>37834</v>
          </cell>
          <cell r="B45">
            <v>0</v>
          </cell>
          <cell r="C45">
            <v>0</v>
          </cell>
          <cell r="D45">
            <v>0</v>
          </cell>
          <cell r="F45">
            <v>0</v>
          </cell>
        </row>
        <row r="46">
          <cell r="A46">
            <v>37865</v>
          </cell>
          <cell r="B46">
            <v>89.538696434161565</v>
          </cell>
          <cell r="C46">
            <v>0</v>
          </cell>
          <cell r="D46">
            <v>89.538696434161565</v>
          </cell>
          <cell r="F46">
            <v>895386.96434161568</v>
          </cell>
        </row>
        <row r="47">
          <cell r="A47">
            <v>37895</v>
          </cell>
          <cell r="B47">
            <v>259.13657806129589</v>
          </cell>
          <cell r="C47">
            <v>0</v>
          </cell>
          <cell r="D47">
            <v>259.13657806129589</v>
          </cell>
          <cell r="F47">
            <v>2591365.7806129591</v>
          </cell>
        </row>
        <row r="48">
          <cell r="A48">
            <v>37926</v>
          </cell>
          <cell r="B48">
            <v>0</v>
          </cell>
          <cell r="C48">
            <v>-197.57058234409939</v>
          </cell>
          <cell r="D48">
            <v>-197.57058234409939</v>
          </cell>
          <cell r="F48">
            <v>-1975705.8234409939</v>
          </cell>
        </row>
        <row r="49">
          <cell r="A49">
            <v>37956</v>
          </cell>
          <cell r="B49">
            <v>0</v>
          </cell>
          <cell r="C49">
            <v>0</v>
          </cell>
          <cell r="D49">
            <v>0</v>
          </cell>
          <cell r="F49">
            <v>0</v>
          </cell>
        </row>
        <row r="50">
          <cell r="A50">
            <v>37987</v>
          </cell>
          <cell r="B50">
            <v>0</v>
          </cell>
          <cell r="C50">
            <v>0</v>
          </cell>
          <cell r="D50">
            <v>0</v>
          </cell>
          <cell r="F50">
            <v>0</v>
          </cell>
        </row>
        <row r="51">
          <cell r="A51">
            <v>38018</v>
          </cell>
          <cell r="B51">
            <v>0</v>
          </cell>
          <cell r="C51">
            <v>0</v>
          </cell>
          <cell r="D51">
            <v>0</v>
          </cell>
          <cell r="F51">
            <v>0</v>
          </cell>
        </row>
        <row r="52">
          <cell r="A52">
            <v>38047</v>
          </cell>
          <cell r="B52">
            <v>0</v>
          </cell>
          <cell r="C52">
            <v>-90.91952601993485</v>
          </cell>
          <cell r="D52">
            <v>-90.91952601993485</v>
          </cell>
          <cell r="F52">
            <v>-909195.26019934844</v>
          </cell>
        </row>
        <row r="53">
          <cell r="A53">
            <v>38078</v>
          </cell>
          <cell r="B53">
            <v>0</v>
          </cell>
          <cell r="C53">
            <v>-231.09150918932804</v>
          </cell>
          <cell r="D53">
            <v>-231.09150918932804</v>
          </cell>
          <cell r="F53">
            <v>-2310915.0918932804</v>
          </cell>
        </row>
        <row r="54">
          <cell r="A54">
            <v>38108</v>
          </cell>
          <cell r="B54">
            <v>214.01158896158458</v>
          </cell>
          <cell r="C54">
            <v>0</v>
          </cell>
          <cell r="D54">
            <v>214.01158896158458</v>
          </cell>
          <cell r="F54">
            <v>2140115.8896158459</v>
          </cell>
        </row>
        <row r="55">
          <cell r="A55">
            <v>38139</v>
          </cell>
          <cell r="B55">
            <v>0</v>
          </cell>
          <cell r="C55">
            <v>0</v>
          </cell>
          <cell r="D55">
            <v>0</v>
          </cell>
          <cell r="F55">
            <v>0</v>
          </cell>
        </row>
        <row r="56">
          <cell r="A56">
            <v>38169</v>
          </cell>
          <cell r="B56">
            <v>0</v>
          </cell>
          <cell r="C56">
            <v>0</v>
          </cell>
          <cell r="D56">
            <v>0</v>
          </cell>
          <cell r="F56">
            <v>0</v>
          </cell>
        </row>
        <row r="57">
          <cell r="A57">
            <v>38200</v>
          </cell>
          <cell r="B57">
            <v>0</v>
          </cell>
          <cell r="C57">
            <v>0</v>
          </cell>
          <cell r="D57">
            <v>0</v>
          </cell>
          <cell r="F57">
            <v>0</v>
          </cell>
        </row>
        <row r="58">
          <cell r="A58">
            <v>38231</v>
          </cell>
          <cell r="B58">
            <v>101.02227404672904</v>
          </cell>
          <cell r="C58">
            <v>0</v>
          </cell>
          <cell r="D58">
            <v>101.02227404672904</v>
          </cell>
          <cell r="F58">
            <v>1010222.7404672904</v>
          </cell>
        </row>
        <row r="59">
          <cell r="A59">
            <v>38261</v>
          </cell>
          <cell r="B59">
            <v>247.58259145178096</v>
          </cell>
          <cell r="C59">
            <v>0</v>
          </cell>
          <cell r="D59">
            <v>247.58259145178096</v>
          </cell>
          <cell r="F59">
            <v>2475825.9145178096</v>
          </cell>
        </row>
        <row r="60">
          <cell r="A60">
            <v>38292</v>
          </cell>
          <cell r="B60">
            <v>0</v>
          </cell>
          <cell r="C60">
            <v>-198.53992153837083</v>
          </cell>
          <cell r="D60">
            <v>-198.53992153837083</v>
          </cell>
          <cell r="F60">
            <v>-1985399.2153837082</v>
          </cell>
        </row>
        <row r="61">
          <cell r="A61">
            <v>38322</v>
          </cell>
          <cell r="B61">
            <v>0</v>
          </cell>
          <cell r="C61">
            <v>0</v>
          </cell>
          <cell r="D61">
            <v>0</v>
          </cell>
          <cell r="F61">
            <v>0</v>
          </cell>
        </row>
        <row r="62">
          <cell r="A62">
            <v>38353</v>
          </cell>
          <cell r="B62">
            <v>0</v>
          </cell>
          <cell r="C62">
            <v>0</v>
          </cell>
          <cell r="D62">
            <v>0</v>
          </cell>
          <cell r="F62">
            <v>0</v>
          </cell>
        </row>
        <row r="63">
          <cell r="A63">
            <v>38384</v>
          </cell>
          <cell r="B63">
            <v>0</v>
          </cell>
          <cell r="C63">
            <v>0</v>
          </cell>
          <cell r="D63">
            <v>0</v>
          </cell>
          <cell r="F63">
            <v>0</v>
          </cell>
        </row>
        <row r="64">
          <cell r="A64">
            <v>38412</v>
          </cell>
          <cell r="B64">
            <v>0</v>
          </cell>
          <cell r="C64">
            <v>-96.389996138118619</v>
          </cell>
          <cell r="D64">
            <v>-96.389996138118619</v>
          </cell>
          <cell r="F64">
            <v>-963899.96138118615</v>
          </cell>
        </row>
        <row r="65">
          <cell r="A65">
            <v>38443</v>
          </cell>
          <cell r="B65">
            <v>0</v>
          </cell>
          <cell r="C65">
            <v>-190.58145606182578</v>
          </cell>
          <cell r="D65">
            <v>-190.58145606182578</v>
          </cell>
          <cell r="F65">
            <v>-1905814.5606182578</v>
          </cell>
        </row>
        <row r="66">
          <cell r="A66">
            <v>38473</v>
          </cell>
          <cell r="B66">
            <v>211.92124697031201</v>
          </cell>
          <cell r="C66">
            <v>0</v>
          </cell>
          <cell r="D66">
            <v>211.92124697031201</v>
          </cell>
          <cell r="F66">
            <v>2119212.4697031202</v>
          </cell>
        </row>
        <row r="67">
          <cell r="A67">
            <v>38504</v>
          </cell>
          <cell r="B67">
            <v>0</v>
          </cell>
          <cell r="C67">
            <v>0</v>
          </cell>
          <cell r="D67">
            <v>0</v>
          </cell>
          <cell r="F67">
            <v>0</v>
          </cell>
        </row>
        <row r="68">
          <cell r="A68">
            <v>38534</v>
          </cell>
          <cell r="B68">
            <v>0</v>
          </cell>
          <cell r="C68">
            <v>0</v>
          </cell>
          <cell r="D68">
            <v>0</v>
          </cell>
          <cell r="F68">
            <v>0</v>
          </cell>
        </row>
        <row r="69">
          <cell r="A69">
            <v>38565</v>
          </cell>
          <cell r="B69">
            <v>0</v>
          </cell>
          <cell r="C69">
            <v>0</v>
          </cell>
          <cell r="D69">
            <v>0</v>
          </cell>
          <cell r="F69">
            <v>0</v>
          </cell>
        </row>
        <row r="70">
          <cell r="A70">
            <v>38596</v>
          </cell>
          <cell r="B70">
            <v>107.40706079706031</v>
          </cell>
          <cell r="C70">
            <v>0</v>
          </cell>
          <cell r="D70">
            <v>107.40706079706031</v>
          </cell>
          <cell r="F70">
            <v>1074070.607970603</v>
          </cell>
        </row>
        <row r="71">
          <cell r="A71">
            <v>38626</v>
          </cell>
          <cell r="B71">
            <v>201.54508546927315</v>
          </cell>
          <cell r="C71">
            <v>0</v>
          </cell>
          <cell r="D71">
            <v>201.54508546927315</v>
          </cell>
          <cell r="F71">
            <v>2015450.8546927315</v>
          </cell>
        </row>
        <row r="72">
          <cell r="A72">
            <v>38657</v>
          </cell>
          <cell r="B72">
            <v>0</v>
          </cell>
          <cell r="C72">
            <v>-195.99260406383368</v>
          </cell>
          <cell r="D72">
            <v>-195.99260406383368</v>
          </cell>
          <cell r="F72">
            <v>-1959926.0406383369</v>
          </cell>
        </row>
        <row r="73">
          <cell r="A73">
            <v>38687</v>
          </cell>
          <cell r="B73">
            <v>0</v>
          </cell>
          <cell r="C73">
            <v>0</v>
          </cell>
          <cell r="D73">
            <v>0</v>
          </cell>
          <cell r="F73">
            <v>0</v>
          </cell>
        </row>
        <row r="74">
          <cell r="A74">
            <v>38718</v>
          </cell>
          <cell r="B74">
            <v>0</v>
          </cell>
          <cell r="C74">
            <v>0</v>
          </cell>
          <cell r="D74">
            <v>0</v>
          </cell>
          <cell r="F74">
            <v>0</v>
          </cell>
        </row>
        <row r="75">
          <cell r="A75">
            <v>38749</v>
          </cell>
          <cell r="B75">
            <v>0</v>
          </cell>
          <cell r="C75">
            <v>0</v>
          </cell>
          <cell r="D75">
            <v>0</v>
          </cell>
          <cell r="F75">
            <v>0</v>
          </cell>
        </row>
        <row r="76">
          <cell r="A76">
            <v>38777</v>
          </cell>
          <cell r="B76">
            <v>0</v>
          </cell>
          <cell r="C76">
            <v>0</v>
          </cell>
          <cell r="D76">
            <v>0</v>
          </cell>
          <cell r="F76">
            <v>0</v>
          </cell>
        </row>
        <row r="77">
          <cell r="A77">
            <v>38808</v>
          </cell>
          <cell r="B77">
            <v>0</v>
          </cell>
          <cell r="C77">
            <v>0</v>
          </cell>
          <cell r="D77">
            <v>0</v>
          </cell>
          <cell r="F77">
            <v>0</v>
          </cell>
        </row>
        <row r="78">
          <cell r="A78">
            <v>38838</v>
          </cell>
          <cell r="B78">
            <v>0</v>
          </cell>
          <cell r="C78">
            <v>0</v>
          </cell>
          <cell r="D78">
            <v>0</v>
          </cell>
          <cell r="F78">
            <v>0</v>
          </cell>
        </row>
        <row r="79">
          <cell r="A79">
            <v>38869</v>
          </cell>
          <cell r="B79">
            <v>0</v>
          </cell>
          <cell r="C79">
            <v>0</v>
          </cell>
          <cell r="D79">
            <v>0</v>
          </cell>
          <cell r="F79">
            <v>0</v>
          </cell>
        </row>
        <row r="80">
          <cell r="A80">
            <v>38899</v>
          </cell>
          <cell r="B80">
            <v>0</v>
          </cell>
          <cell r="C80">
            <v>0</v>
          </cell>
          <cell r="D80">
            <v>0</v>
          </cell>
          <cell r="F80">
            <v>0</v>
          </cell>
        </row>
        <row r="81">
          <cell r="A81">
            <v>38930</v>
          </cell>
          <cell r="B81">
            <v>0</v>
          </cell>
          <cell r="C81">
            <v>0</v>
          </cell>
          <cell r="D81">
            <v>0</v>
          </cell>
          <cell r="F81">
            <v>0</v>
          </cell>
        </row>
        <row r="82">
          <cell r="A82">
            <v>38961</v>
          </cell>
          <cell r="B82">
            <v>0</v>
          </cell>
          <cell r="C82">
            <v>0</v>
          </cell>
          <cell r="D82">
            <v>0</v>
          </cell>
          <cell r="F82">
            <v>0</v>
          </cell>
        </row>
        <row r="83">
          <cell r="A83">
            <v>38991</v>
          </cell>
          <cell r="B83">
            <v>0</v>
          </cell>
          <cell r="C83">
            <v>0</v>
          </cell>
          <cell r="D83">
            <v>0</v>
          </cell>
          <cell r="F83">
            <v>0</v>
          </cell>
        </row>
        <row r="84">
          <cell r="A84">
            <v>39022</v>
          </cell>
          <cell r="B84">
            <v>0</v>
          </cell>
          <cell r="C84">
            <v>0</v>
          </cell>
          <cell r="D84">
            <v>0</v>
          </cell>
          <cell r="F84">
            <v>0</v>
          </cell>
        </row>
        <row r="85">
          <cell r="A85">
            <v>39052</v>
          </cell>
          <cell r="B85">
            <v>0</v>
          </cell>
          <cell r="C85">
            <v>0</v>
          </cell>
          <cell r="D85">
            <v>0</v>
          </cell>
          <cell r="F85">
            <v>0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  <sheetName val="Module1"/>
    </sheetNames>
    <definedNames>
      <definedName name="FetchCurves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  <sheetName val="Sheet1"/>
      <sheetName val="Export"/>
      <sheetName val="Module1"/>
    </sheetNames>
    <definedNames>
      <definedName name="Module1.FetchCurves"/>
    </definedNames>
    <sheetDataSet>
      <sheetData sheetId="0">
        <row r="14">
          <cell r="D14">
            <v>36586</v>
          </cell>
          <cell r="E14">
            <v>2.6180000000000003</v>
          </cell>
          <cell r="F14">
            <v>0.47</v>
          </cell>
          <cell r="G14">
            <v>-2.5000000000000001E-2</v>
          </cell>
          <cell r="H14">
            <v>-0.01</v>
          </cell>
          <cell r="I14">
            <v>6.0010462027070006E-2</v>
          </cell>
        </row>
        <row r="15">
          <cell r="D15">
            <v>36617</v>
          </cell>
          <cell r="E15">
            <v>2.6280000000000001</v>
          </cell>
          <cell r="F15">
            <v>0.42</v>
          </cell>
          <cell r="G15">
            <v>-0.01</v>
          </cell>
          <cell r="H15">
            <v>-5.0000000000000001E-3</v>
          </cell>
          <cell r="I15">
            <v>6.0844470487962009E-2</v>
          </cell>
        </row>
        <row r="16">
          <cell r="D16">
            <v>36647</v>
          </cell>
          <cell r="E16">
            <v>2.63</v>
          </cell>
          <cell r="F16">
            <v>0.3725</v>
          </cell>
          <cell r="G16">
            <v>2.5000000000000001E-3</v>
          </cell>
          <cell r="H16">
            <v>-5.0000000000000001E-3</v>
          </cell>
          <cell r="I16">
            <v>6.1753459125360011E-2</v>
          </cell>
        </row>
        <row r="17">
          <cell r="D17">
            <v>36678</v>
          </cell>
          <cell r="E17">
            <v>2.6430000000000002</v>
          </cell>
          <cell r="F17">
            <v>0.35</v>
          </cell>
          <cell r="G17">
            <v>1.2500000000000001E-2</v>
          </cell>
          <cell r="H17">
            <v>-5.0000000000000001E-3</v>
          </cell>
          <cell r="I17">
            <v>6.2575491203114023E-2</v>
          </cell>
        </row>
        <row r="18">
          <cell r="D18">
            <v>36708</v>
          </cell>
          <cell r="E18">
            <v>2.6560000000000001</v>
          </cell>
          <cell r="F18">
            <v>0.34499999999999997</v>
          </cell>
          <cell r="G18">
            <v>1.4999999999999999E-2</v>
          </cell>
          <cell r="H18">
            <v>-5.0000000000000001E-3</v>
          </cell>
          <cell r="I18">
            <v>6.3379420020221997E-2</v>
          </cell>
        </row>
        <row r="19">
          <cell r="D19">
            <v>36739</v>
          </cell>
          <cell r="E19">
            <v>2.669</v>
          </cell>
          <cell r="F19">
            <v>0.34250000000000003</v>
          </cell>
          <cell r="G19">
            <v>1.7500000000000002E-2</v>
          </cell>
          <cell r="H19">
            <v>-5.0000000000000001E-3</v>
          </cell>
          <cell r="I19">
            <v>6.4042592634864018E-2</v>
          </cell>
        </row>
        <row r="20">
          <cell r="D20">
            <v>36770</v>
          </cell>
          <cell r="E20">
            <v>2.6739999999999999</v>
          </cell>
          <cell r="F20">
            <v>0.34499999999999997</v>
          </cell>
          <cell r="G20">
            <v>0.01</v>
          </cell>
          <cell r="H20">
            <v>-5.0000000000000001E-3</v>
          </cell>
          <cell r="I20">
            <v>6.4705765395348003E-2</v>
          </cell>
        </row>
        <row r="21">
          <cell r="D21">
            <v>36800</v>
          </cell>
          <cell r="E21">
            <v>2.7050000000000001</v>
          </cell>
          <cell r="F21">
            <v>0.34749999999999998</v>
          </cell>
          <cell r="G21">
            <v>5.0000000000000001E-3</v>
          </cell>
          <cell r="H21">
            <v>-5.0000000000000001E-3</v>
          </cell>
          <cell r="I21">
            <v>6.5317981300627007E-2</v>
          </cell>
        </row>
        <row r="22">
          <cell r="D22">
            <v>36831</v>
          </cell>
          <cell r="E22">
            <v>2.843</v>
          </cell>
          <cell r="F22">
            <v>0.34749999999999998</v>
          </cell>
          <cell r="G22">
            <v>-3.7499999999999999E-2</v>
          </cell>
          <cell r="H22">
            <v>-5.0000000000000001E-3</v>
          </cell>
          <cell r="I22">
            <v>6.5895707412453014E-2</v>
          </cell>
        </row>
        <row r="23">
          <cell r="D23">
            <v>36861</v>
          </cell>
          <cell r="E23">
            <v>2.9649999999999999</v>
          </cell>
          <cell r="F23">
            <v>0.35</v>
          </cell>
          <cell r="G23">
            <v>-0.06</v>
          </cell>
          <cell r="H23">
            <v>-5.0000000000000001E-3</v>
          </cell>
          <cell r="I23">
            <v>6.6454797303379998E-2</v>
          </cell>
        </row>
        <row r="24">
          <cell r="D24">
            <v>36892</v>
          </cell>
          <cell r="E24">
            <v>2.9890000000000003</v>
          </cell>
          <cell r="F24">
            <v>0.35249999999999998</v>
          </cell>
          <cell r="G24">
            <v>-6.25E-2</v>
          </cell>
          <cell r="H24">
            <v>-5.0000000000000001E-3</v>
          </cell>
          <cell r="I24">
            <v>6.7006134417792004E-2</v>
          </cell>
        </row>
        <row r="25">
          <cell r="D25">
            <v>36923</v>
          </cell>
          <cell r="E25">
            <v>2.827</v>
          </cell>
          <cell r="F25">
            <v>0.33750000000000002</v>
          </cell>
          <cell r="G25">
            <v>-4.4999999999999998E-2</v>
          </cell>
          <cell r="H25">
            <v>-5.0000000000000001E-3</v>
          </cell>
          <cell r="I25">
            <v>6.7515688701984031E-2</v>
          </cell>
        </row>
        <row r="26">
          <cell r="D26">
            <v>36951</v>
          </cell>
          <cell r="E26">
            <v>2.6889999999999996</v>
          </cell>
          <cell r="F26">
            <v>0.3</v>
          </cell>
          <cell r="G26">
            <v>-3.2500000000000001E-2</v>
          </cell>
          <cell r="H26">
            <v>-5.0000000000000001E-3</v>
          </cell>
          <cell r="I26">
            <v>6.7975931355137006E-2</v>
          </cell>
        </row>
        <row r="27">
          <cell r="D27">
            <v>36982</v>
          </cell>
          <cell r="E27">
            <v>2.5649999999999999</v>
          </cell>
          <cell r="F27">
            <v>0.255</v>
          </cell>
          <cell r="G27">
            <v>0</v>
          </cell>
          <cell r="H27">
            <v>-5.0000000000000001E-3</v>
          </cell>
          <cell r="I27">
            <v>6.8442559728239011E-2</v>
          </cell>
        </row>
        <row r="28">
          <cell r="D28">
            <v>37012</v>
          </cell>
          <cell r="E28">
            <v>2.5209999999999999</v>
          </cell>
          <cell r="F28">
            <v>0.23250000000000001</v>
          </cell>
          <cell r="G28">
            <v>5.0000000000000001E-3</v>
          </cell>
          <cell r="H28">
            <v>-5.0000000000000001E-3</v>
          </cell>
          <cell r="I28">
            <v>6.8816890029000002E-2</v>
          </cell>
        </row>
        <row r="29">
          <cell r="D29">
            <v>37043</v>
          </cell>
          <cell r="E29">
            <v>2.5209999999999999</v>
          </cell>
          <cell r="F29">
            <v>0.22750000000000001</v>
          </cell>
          <cell r="G29">
            <v>1.2500000000000001E-2</v>
          </cell>
          <cell r="H29">
            <v>-5.0000000000000001E-3</v>
          </cell>
          <cell r="I29">
            <v>6.9203698055143023E-2</v>
          </cell>
        </row>
        <row r="30">
          <cell r="D30">
            <v>37073</v>
          </cell>
          <cell r="E30">
            <v>2.5289999999999999</v>
          </cell>
          <cell r="F30">
            <v>0.22500000000000001</v>
          </cell>
          <cell r="G30">
            <v>1.2500000000000001E-2</v>
          </cell>
          <cell r="H30">
            <v>-5.0000000000000001E-3</v>
          </cell>
          <cell r="I30">
            <v>6.9557141418278012E-2</v>
          </cell>
        </row>
        <row r="31">
          <cell r="D31">
            <v>37104</v>
          </cell>
          <cell r="E31">
            <v>2.536</v>
          </cell>
          <cell r="F31">
            <v>0.22500000000000001</v>
          </cell>
          <cell r="G31">
            <v>1.4999999999999999E-2</v>
          </cell>
          <cell r="H31">
            <v>-5.0000000000000001E-3</v>
          </cell>
          <cell r="I31">
            <v>6.988284638232499E-2</v>
          </cell>
        </row>
        <row r="32">
          <cell r="D32">
            <v>37135</v>
          </cell>
          <cell r="E32">
            <v>2.5430000000000001</v>
          </cell>
          <cell r="F32">
            <v>0.22500000000000001</v>
          </cell>
          <cell r="G32">
            <v>5.0000000000000001E-3</v>
          </cell>
          <cell r="H32">
            <v>-5.0000000000000001E-3</v>
          </cell>
          <cell r="I32">
            <v>7.0208551381450005E-2</v>
          </cell>
        </row>
        <row r="33">
          <cell r="D33">
            <v>37165</v>
          </cell>
          <cell r="E33">
            <v>2.5750000000000002</v>
          </cell>
          <cell r="F33">
            <v>0.22750000000000001</v>
          </cell>
          <cell r="G33">
            <v>5.0000000000000001E-3</v>
          </cell>
          <cell r="H33">
            <v>-5.0000000000000001E-3</v>
          </cell>
          <cell r="I33">
            <v>7.0501341204559018E-2</v>
          </cell>
        </row>
        <row r="34">
          <cell r="D34">
            <v>37196</v>
          </cell>
          <cell r="E34">
            <v>2.6970000000000001</v>
          </cell>
          <cell r="F34">
            <v>0.23</v>
          </cell>
          <cell r="G34">
            <v>-2.75E-2</v>
          </cell>
          <cell r="H34">
            <v>-5.0000000000000001E-3</v>
          </cell>
          <cell r="I34">
            <v>7.0767045543941018E-2</v>
          </cell>
        </row>
        <row r="35">
          <cell r="D35">
            <v>37226</v>
          </cell>
          <cell r="E35">
            <v>2.827</v>
          </cell>
          <cell r="F35">
            <v>0.23250000000000001</v>
          </cell>
          <cell r="G35">
            <v>-0.05</v>
          </cell>
          <cell r="H35">
            <v>-2.5000000000000001E-3</v>
          </cell>
          <cell r="I35">
            <v>7.1024178797819998E-2</v>
          </cell>
        </row>
        <row r="36">
          <cell r="D36">
            <v>37257</v>
          </cell>
          <cell r="E36">
            <v>2.86</v>
          </cell>
          <cell r="F36">
            <v>0.22</v>
          </cell>
          <cell r="G36">
            <v>-5.2499999999999998E-2</v>
          </cell>
          <cell r="H36">
            <v>-2.5000000000000001E-3</v>
          </cell>
          <cell r="I36">
            <v>7.1278116761606003E-2</v>
          </cell>
        </row>
        <row r="37">
          <cell r="D37">
            <v>37288</v>
          </cell>
          <cell r="E37">
            <v>2.7349999999999999</v>
          </cell>
          <cell r="F37">
            <v>0.2175</v>
          </cell>
          <cell r="G37">
            <v>-3.5000000000000003E-2</v>
          </cell>
          <cell r="H37">
            <v>-2.5000000000000001E-3</v>
          </cell>
          <cell r="I37">
            <v>7.1515762777161013E-2</v>
          </cell>
        </row>
        <row r="38">
          <cell r="D38">
            <v>37316</v>
          </cell>
          <cell r="E38">
            <v>2.6180000000000003</v>
          </cell>
          <cell r="F38">
            <v>0.20749999999999999</v>
          </cell>
          <cell r="G38">
            <v>-2.2499999999999999E-2</v>
          </cell>
          <cell r="H38">
            <v>-2.5000000000000001E-3</v>
          </cell>
          <cell r="I38">
            <v>7.1730410807250011E-2</v>
          </cell>
        </row>
        <row r="39">
          <cell r="D39">
            <v>37347</v>
          </cell>
          <cell r="E39">
            <v>2.524</v>
          </cell>
          <cell r="F39">
            <v>0.1875</v>
          </cell>
          <cell r="G39">
            <v>-5.0000000000000001E-3</v>
          </cell>
          <cell r="H39">
            <v>-2.5000000000000001E-3</v>
          </cell>
          <cell r="I39">
            <v>7.1939642961876021E-2</v>
          </cell>
        </row>
        <row r="40">
          <cell r="D40">
            <v>37377</v>
          </cell>
          <cell r="E40">
            <v>2.5049999999999999</v>
          </cell>
          <cell r="F40">
            <v>0.185</v>
          </cell>
          <cell r="G40">
            <v>0</v>
          </cell>
          <cell r="H40">
            <v>-2.5000000000000001E-3</v>
          </cell>
          <cell r="I40">
            <v>7.2100376605234023E-2</v>
          </cell>
        </row>
        <row r="41">
          <cell r="D41">
            <v>37408</v>
          </cell>
          <cell r="E41">
            <v>2.512</v>
          </cell>
          <cell r="F41">
            <v>0.18400000000000002</v>
          </cell>
          <cell r="G41">
            <v>0</v>
          </cell>
          <cell r="H41">
            <v>-2.5000000000000001E-3</v>
          </cell>
          <cell r="I41">
            <v>7.226646804567001E-2</v>
          </cell>
        </row>
        <row r="42">
          <cell r="D42">
            <v>37438</v>
          </cell>
          <cell r="E42">
            <v>2.512</v>
          </cell>
          <cell r="F42">
            <v>0.18300000000000002</v>
          </cell>
          <cell r="G42">
            <v>2.5000000000000001E-3</v>
          </cell>
          <cell r="H42">
            <v>0</v>
          </cell>
          <cell r="I42">
            <v>7.2414739285218008E-2</v>
          </cell>
        </row>
        <row r="43">
          <cell r="D43">
            <v>37469</v>
          </cell>
          <cell r="E43">
            <v>2.52</v>
          </cell>
          <cell r="F43">
            <v>0.182</v>
          </cell>
          <cell r="G43">
            <v>2.5000000000000001E-3</v>
          </cell>
          <cell r="H43">
            <v>0</v>
          </cell>
          <cell r="I43">
            <v>7.254739925996001E-2</v>
          </cell>
        </row>
        <row r="44">
          <cell r="D44">
            <v>37500</v>
          </cell>
          <cell r="E44">
            <v>2.52</v>
          </cell>
          <cell r="F44">
            <v>0.18100000000000002</v>
          </cell>
          <cell r="G44">
            <v>0</v>
          </cell>
          <cell r="H44">
            <v>0</v>
          </cell>
          <cell r="I44">
            <v>7.2680059240513004E-2</v>
          </cell>
        </row>
        <row r="45">
          <cell r="D45">
            <v>37530</v>
          </cell>
          <cell r="E45">
            <v>2.5510000000000002</v>
          </cell>
          <cell r="F45">
            <v>0.18100000000000002</v>
          </cell>
          <cell r="G45">
            <v>0</v>
          </cell>
          <cell r="H45">
            <v>-2.5000000000000001E-3</v>
          </cell>
          <cell r="I45">
            <v>7.2797865980625015E-2</v>
          </cell>
        </row>
        <row r="46">
          <cell r="D46">
            <v>37561</v>
          </cell>
          <cell r="E46">
            <v>2.6869999999999998</v>
          </cell>
          <cell r="F46">
            <v>0.182</v>
          </cell>
          <cell r="G46">
            <v>-5.2499999999999998E-2</v>
          </cell>
          <cell r="H46">
            <v>-2.5000000000000001E-3</v>
          </cell>
          <cell r="I46">
            <v>7.2904402534081009E-2</v>
          </cell>
        </row>
        <row r="47">
          <cell r="D47">
            <v>37591</v>
          </cell>
          <cell r="E47">
            <v>2.8119999999999998</v>
          </cell>
          <cell r="F47">
            <v>0.18300000000000002</v>
          </cell>
          <cell r="G47">
            <v>-7.7499999999999999E-2</v>
          </cell>
          <cell r="H47">
            <v>0</v>
          </cell>
          <cell r="I47">
            <v>7.3007502428092022E-2</v>
          </cell>
        </row>
        <row r="48">
          <cell r="D48">
            <v>37622</v>
          </cell>
          <cell r="E48">
            <v>2.843</v>
          </cell>
          <cell r="F48">
            <v>0.188</v>
          </cell>
          <cell r="G48">
            <v>-7.7499999999999999E-2</v>
          </cell>
          <cell r="H48">
            <v>0</v>
          </cell>
          <cell r="I48">
            <v>7.3112108408675006E-2</v>
          </cell>
        </row>
        <row r="49">
          <cell r="D49">
            <v>37653</v>
          </cell>
          <cell r="E49">
            <v>2.7250000000000001</v>
          </cell>
          <cell r="F49">
            <v>0.18650000000000003</v>
          </cell>
          <cell r="G49">
            <v>-7.0000000000000007E-2</v>
          </cell>
          <cell r="H49">
            <v>0</v>
          </cell>
          <cell r="I49">
            <v>7.3214370116775007E-2</v>
          </cell>
        </row>
        <row r="50">
          <cell r="D50">
            <v>37681</v>
          </cell>
          <cell r="E50">
            <v>2.653</v>
          </cell>
          <cell r="F50">
            <v>0.17650000000000002</v>
          </cell>
          <cell r="G50">
            <v>-4.7500000000000001E-2</v>
          </cell>
          <cell r="H50">
            <v>-2.5000000000000001E-3</v>
          </cell>
          <cell r="I50">
            <v>7.3306735533510012E-2</v>
          </cell>
        </row>
        <row r="51">
          <cell r="D51">
            <v>37712</v>
          </cell>
          <cell r="E51">
            <v>2.5590000000000002</v>
          </cell>
          <cell r="F51">
            <v>0.17400000000000002</v>
          </cell>
          <cell r="G51">
            <v>-2.5000000000000001E-3</v>
          </cell>
          <cell r="H51">
            <v>-2.5000000000000001E-3</v>
          </cell>
          <cell r="I51">
            <v>7.3395006602466006E-2</v>
          </cell>
        </row>
        <row r="52">
          <cell r="D52">
            <v>37742</v>
          </cell>
          <cell r="E52">
            <v>2.54</v>
          </cell>
          <cell r="F52">
            <v>0.17150000000000001</v>
          </cell>
          <cell r="G52">
            <v>2.5000000000000001E-3</v>
          </cell>
          <cell r="H52">
            <v>-2.5000000000000001E-3</v>
          </cell>
          <cell r="I52">
            <v>7.3462234944499022E-2</v>
          </cell>
        </row>
        <row r="53">
          <cell r="D53">
            <v>37773</v>
          </cell>
          <cell r="E53">
            <v>2.5470000000000002</v>
          </cell>
          <cell r="F53">
            <v>0.17150000000000001</v>
          </cell>
          <cell r="G53">
            <v>2.5000000000000001E-3</v>
          </cell>
          <cell r="H53">
            <v>-2.5000000000000001E-3</v>
          </cell>
          <cell r="I53">
            <v>7.3531704232835018E-2</v>
          </cell>
        </row>
        <row r="54">
          <cell r="D54">
            <v>37803</v>
          </cell>
          <cell r="E54">
            <v>2.5470000000000002</v>
          </cell>
          <cell r="F54">
            <v>0.17150000000000001</v>
          </cell>
          <cell r="G54">
            <v>5.0000000000000001E-3</v>
          </cell>
          <cell r="H54">
            <v>0</v>
          </cell>
          <cell r="I54">
            <v>7.3594215261669996E-2</v>
          </cell>
        </row>
        <row r="55">
          <cell r="D55">
            <v>37834</v>
          </cell>
          <cell r="E55">
            <v>2.5550000000000002</v>
          </cell>
          <cell r="F55">
            <v>0.17150000000000001</v>
          </cell>
          <cell r="G55">
            <v>5.0000000000000001E-3</v>
          </cell>
          <cell r="H55">
            <v>0</v>
          </cell>
          <cell r="I55">
            <v>7.3652022839600012E-2</v>
          </cell>
        </row>
        <row r="56">
          <cell r="D56">
            <v>37865</v>
          </cell>
          <cell r="E56">
            <v>2.5550000000000002</v>
          </cell>
          <cell r="F56">
            <v>0.17100000000000001</v>
          </cell>
          <cell r="G56">
            <v>2.5000000000000001E-3</v>
          </cell>
          <cell r="H56">
            <v>0</v>
          </cell>
          <cell r="I56">
            <v>7.370983041863402E-2</v>
          </cell>
        </row>
        <row r="57">
          <cell r="D57">
            <v>37895</v>
          </cell>
          <cell r="E57">
            <v>2.5860000000000003</v>
          </cell>
          <cell r="F57">
            <v>0.17100000000000001</v>
          </cell>
          <cell r="G57">
            <v>2.5000000000000001E-3</v>
          </cell>
          <cell r="H57">
            <v>-2.5000000000000001E-3</v>
          </cell>
          <cell r="I57">
            <v>7.3761872756064009E-2</v>
          </cell>
        </row>
        <row r="58">
          <cell r="D58">
            <v>37926</v>
          </cell>
          <cell r="E58">
            <v>2.722</v>
          </cell>
          <cell r="F58">
            <v>0.17100000000000001</v>
          </cell>
          <cell r="G58">
            <v>-5.2499999999999998E-2</v>
          </cell>
          <cell r="H58">
            <v>-2.5000000000000001E-3</v>
          </cell>
          <cell r="I58">
            <v>7.3810746510059019E-2</v>
          </cell>
        </row>
        <row r="59">
          <cell r="D59">
            <v>37956</v>
          </cell>
          <cell r="E59">
            <v>2.847</v>
          </cell>
          <cell r="F59">
            <v>0.17150000000000001</v>
          </cell>
          <cell r="G59">
            <v>-7.7499999999999999E-2</v>
          </cell>
          <cell r="H59">
            <v>0</v>
          </cell>
          <cell r="I59">
            <v>7.3858043692094019E-2</v>
          </cell>
        </row>
        <row r="60">
          <cell r="D60">
            <v>37987</v>
          </cell>
          <cell r="E60">
            <v>2.8880000000000003</v>
          </cell>
          <cell r="F60">
            <v>0.17400000000000002</v>
          </cell>
          <cell r="G60">
            <v>-7.7499999999999999E-2</v>
          </cell>
          <cell r="H60">
            <v>0</v>
          </cell>
          <cell r="I60">
            <v>7.3909971436749017E-2</v>
          </cell>
        </row>
        <row r="61">
          <cell r="D61">
            <v>38018</v>
          </cell>
          <cell r="E61">
            <v>2.77</v>
          </cell>
          <cell r="F61">
            <v>0.17249999999999999</v>
          </cell>
          <cell r="G61">
            <v>-7.0000000000000007E-2</v>
          </cell>
          <cell r="H61">
            <v>0</v>
          </cell>
          <cell r="I61">
            <v>7.3965156770735008E-2</v>
          </cell>
        </row>
        <row r="62">
          <cell r="D62">
            <v>38047</v>
          </cell>
          <cell r="E62">
            <v>2.698</v>
          </cell>
          <cell r="F62">
            <v>0.17</v>
          </cell>
          <cell r="G62">
            <v>-4.7500000000000001E-2</v>
          </cell>
          <cell r="H62">
            <v>-2.5000000000000001E-3</v>
          </cell>
          <cell r="I62">
            <v>7.4016781761503017E-2</v>
          </cell>
        </row>
        <row r="63">
          <cell r="D63">
            <v>38078</v>
          </cell>
          <cell r="E63">
            <v>2.6039999999999996</v>
          </cell>
          <cell r="F63">
            <v>0.16750000000000001</v>
          </cell>
          <cell r="G63">
            <v>0</v>
          </cell>
          <cell r="H63">
            <v>-2.5000000000000001E-3</v>
          </cell>
          <cell r="I63">
            <v>7.4069295054358011E-2</v>
          </cell>
        </row>
        <row r="64">
          <cell r="D64">
            <v>38108</v>
          </cell>
          <cell r="E64">
            <v>2.585</v>
          </cell>
          <cell r="F64">
            <v>0.16550000000000001</v>
          </cell>
          <cell r="G64">
            <v>5.0000000000000001E-3</v>
          </cell>
          <cell r="H64">
            <v>-2.5000000000000001E-3</v>
          </cell>
          <cell r="I64">
            <v>7.4117356132831019E-2</v>
          </cell>
        </row>
        <row r="65">
          <cell r="D65">
            <v>38139</v>
          </cell>
          <cell r="E65">
            <v>2.5920000000000001</v>
          </cell>
          <cell r="F65">
            <v>0.16519999999999999</v>
          </cell>
          <cell r="G65">
            <v>5.0000000000000001E-3</v>
          </cell>
          <cell r="H65">
            <v>-2.5000000000000001E-3</v>
          </cell>
          <cell r="I65">
            <v>7.4167019248055008E-2</v>
          </cell>
        </row>
        <row r="66">
          <cell r="D66">
            <v>38169</v>
          </cell>
          <cell r="E66">
            <v>2.5920000000000001</v>
          </cell>
          <cell r="F66">
            <v>0.16490000000000002</v>
          </cell>
          <cell r="G66">
            <v>7.4999999999999997E-3</v>
          </cell>
          <cell r="H66">
            <v>0</v>
          </cell>
          <cell r="I66">
            <v>7.4215080328078012E-2</v>
          </cell>
        </row>
        <row r="67">
          <cell r="D67">
            <v>38200</v>
          </cell>
          <cell r="E67">
            <v>2.6</v>
          </cell>
          <cell r="F67">
            <v>0.16460000000000002</v>
          </cell>
          <cell r="G67">
            <v>7.4999999999999997E-3</v>
          </cell>
          <cell r="H67">
            <v>0</v>
          </cell>
          <cell r="I67">
            <v>7.4264743444903025E-2</v>
          </cell>
        </row>
        <row r="68">
          <cell r="D68">
            <v>38231</v>
          </cell>
          <cell r="E68">
            <v>2.6</v>
          </cell>
          <cell r="F68">
            <v>0.1643</v>
          </cell>
          <cell r="G68">
            <v>5.0000000000000001E-3</v>
          </cell>
          <cell r="H68">
            <v>0</v>
          </cell>
          <cell r="I68">
            <v>7.4314406562542026E-2</v>
          </cell>
        </row>
        <row r="69">
          <cell r="D69">
            <v>38261</v>
          </cell>
          <cell r="E69">
            <v>2.6310000000000002</v>
          </cell>
          <cell r="F69">
            <v>0.16399999999999998</v>
          </cell>
          <cell r="G69">
            <v>5.0000000000000001E-3</v>
          </cell>
          <cell r="H69">
            <v>-2.5000000000000001E-3</v>
          </cell>
          <cell r="I69">
            <v>7.4362467644904021E-2</v>
          </cell>
        </row>
        <row r="70">
          <cell r="D70">
            <v>38292</v>
          </cell>
          <cell r="E70">
            <v>2.7669999999999999</v>
          </cell>
          <cell r="F70">
            <v>0.16399999999999998</v>
          </cell>
          <cell r="G70">
            <v>-5.2499999999999998E-2</v>
          </cell>
          <cell r="H70">
            <v>-2.5000000000000001E-3</v>
          </cell>
          <cell r="I70">
            <v>7.4412130764143006E-2</v>
          </cell>
        </row>
        <row r="71">
          <cell r="D71">
            <v>38322</v>
          </cell>
          <cell r="E71">
            <v>2.8919999999999999</v>
          </cell>
          <cell r="F71">
            <v>0.16450000000000001</v>
          </cell>
          <cell r="G71">
            <v>-7.7499999999999999E-2</v>
          </cell>
          <cell r="H71">
            <v>0</v>
          </cell>
          <cell r="I71">
            <v>7.4460191848053997E-2</v>
          </cell>
        </row>
        <row r="72">
          <cell r="D72">
            <v>38353</v>
          </cell>
          <cell r="E72">
            <v>2.9430000000000001</v>
          </cell>
          <cell r="F72">
            <v>0.16600000000000001</v>
          </cell>
          <cell r="G72">
            <v>-7.7499999999999999E-2</v>
          </cell>
          <cell r="H72">
            <v>0</v>
          </cell>
          <cell r="I72">
            <v>7.4509854968896005E-2</v>
          </cell>
        </row>
        <row r="73">
          <cell r="D73">
            <v>38384</v>
          </cell>
          <cell r="E73">
            <v>2.8250000000000002</v>
          </cell>
          <cell r="F73">
            <v>0.16600000000000001</v>
          </cell>
          <cell r="G73">
            <v>-7.0000000000000007E-2</v>
          </cell>
          <cell r="H73">
            <v>0</v>
          </cell>
          <cell r="I73">
            <v>7.4559518090551016E-2</v>
          </cell>
        </row>
        <row r="74">
          <cell r="D74">
            <v>38412</v>
          </cell>
          <cell r="E74">
            <v>2.7530000000000001</v>
          </cell>
          <cell r="F74">
            <v>0.16399999999999998</v>
          </cell>
          <cell r="G74">
            <v>-4.7500000000000001E-2</v>
          </cell>
          <cell r="H74">
            <v>-2.5000000000000001E-3</v>
          </cell>
          <cell r="I74">
            <v>7.4595758128711026E-2</v>
          </cell>
        </row>
        <row r="75">
          <cell r="D75">
            <v>38443</v>
          </cell>
          <cell r="E75">
            <v>2.6589999999999998</v>
          </cell>
          <cell r="F75">
            <v>0.16200000000000001</v>
          </cell>
          <cell r="G75">
            <v>2.5000000000000001E-3</v>
          </cell>
          <cell r="H75">
            <v>-2.5000000000000001E-3</v>
          </cell>
          <cell r="I75">
            <v>7.4623160731100022E-2</v>
          </cell>
        </row>
        <row r="76">
          <cell r="D76">
            <v>38473</v>
          </cell>
          <cell r="E76">
            <v>2.64</v>
          </cell>
          <cell r="F76">
            <v>0.161</v>
          </cell>
          <cell r="G76">
            <v>7.4999999999999997E-3</v>
          </cell>
          <cell r="H76">
            <v>-2.5000000000000001E-3</v>
          </cell>
          <cell r="I76">
            <v>7.4649679378810008E-2</v>
          </cell>
        </row>
        <row r="77">
          <cell r="D77">
            <v>38504</v>
          </cell>
          <cell r="E77">
            <v>2.6469999999999998</v>
          </cell>
          <cell r="F77">
            <v>0.16070000000000001</v>
          </cell>
          <cell r="G77">
            <v>7.4999999999999997E-3</v>
          </cell>
          <cell r="H77">
            <v>-2.5000000000000001E-3</v>
          </cell>
          <cell r="I77">
            <v>7.4677081981686988E-2</v>
          </cell>
        </row>
        <row r="78">
          <cell r="D78">
            <v>38534</v>
          </cell>
          <cell r="E78">
            <v>2.6469999999999998</v>
          </cell>
          <cell r="F78">
            <v>0.16039999999999999</v>
          </cell>
          <cell r="G78">
            <v>0.01</v>
          </cell>
          <cell r="H78">
            <v>0</v>
          </cell>
          <cell r="I78">
            <v>7.4703600629868E-2</v>
          </cell>
        </row>
        <row r="79">
          <cell r="D79">
            <v>38565</v>
          </cell>
          <cell r="E79">
            <v>2.6549999999999998</v>
          </cell>
          <cell r="F79">
            <v>0.16010000000000002</v>
          </cell>
          <cell r="G79">
            <v>0.01</v>
          </cell>
          <cell r="H79">
            <v>0</v>
          </cell>
          <cell r="I79">
            <v>7.4731003233231008E-2</v>
          </cell>
        </row>
        <row r="80">
          <cell r="D80">
            <v>38596</v>
          </cell>
          <cell r="E80">
            <v>2.6549999999999998</v>
          </cell>
          <cell r="F80">
            <v>0.1598</v>
          </cell>
          <cell r="G80">
            <v>7.4999999999999997E-3</v>
          </cell>
          <cell r="H80">
            <v>0</v>
          </cell>
          <cell r="I80">
            <v>7.4758405836842998E-2</v>
          </cell>
        </row>
        <row r="81">
          <cell r="D81">
            <v>38626</v>
          </cell>
          <cell r="E81">
            <v>2.6860000000000004</v>
          </cell>
          <cell r="F81">
            <v>0.1595</v>
          </cell>
          <cell r="G81">
            <v>7.4999999999999997E-3</v>
          </cell>
          <cell r="H81">
            <v>-2.5000000000000001E-3</v>
          </cell>
          <cell r="I81">
            <v>7.4784924485736023E-2</v>
          </cell>
        </row>
        <row r="82">
          <cell r="D82">
            <v>38657</v>
          </cell>
          <cell r="E82">
            <v>2.8220000000000001</v>
          </cell>
          <cell r="F82">
            <v>0.1595</v>
          </cell>
          <cell r="G82">
            <v>-5.2499999999999998E-2</v>
          </cell>
          <cell r="H82">
            <v>-2.5000000000000001E-3</v>
          </cell>
          <cell r="I82">
            <v>7.4812327089835012E-2</v>
          </cell>
        </row>
        <row r="83">
          <cell r="D83">
            <v>38687</v>
          </cell>
          <cell r="E83">
            <v>2.9470000000000001</v>
          </cell>
          <cell r="F83">
            <v>0.1595</v>
          </cell>
          <cell r="G83">
            <v>-7.7499999999999999E-2</v>
          </cell>
          <cell r="H83">
            <v>0</v>
          </cell>
          <cell r="I83">
            <v>7.4838845739199009E-2</v>
          </cell>
        </row>
        <row r="84">
          <cell r="D84">
            <v>38718</v>
          </cell>
          <cell r="E84">
            <v>3.0030000000000001</v>
          </cell>
          <cell r="F84">
            <v>0.1595</v>
          </cell>
          <cell r="G84">
            <v>-7.7499999999999999E-2</v>
          </cell>
          <cell r="H84">
            <v>0</v>
          </cell>
          <cell r="I84">
            <v>7.486624834378601E-2</v>
          </cell>
        </row>
        <row r="85">
          <cell r="D85">
            <v>38749</v>
          </cell>
          <cell r="E85">
            <v>2.8849999999999998</v>
          </cell>
          <cell r="F85">
            <v>0.1595</v>
          </cell>
          <cell r="G85">
            <v>-7.0000000000000007E-2</v>
          </cell>
          <cell r="H85">
            <v>0</v>
          </cell>
          <cell r="I85">
            <v>7.4893650948620008E-2</v>
          </cell>
        </row>
        <row r="86">
          <cell r="D86">
            <v>38777</v>
          </cell>
          <cell r="E86">
            <v>2.8130000000000002</v>
          </cell>
          <cell r="F86">
            <v>0.1585</v>
          </cell>
          <cell r="G86">
            <v>-4.7500000000000001E-2</v>
          </cell>
          <cell r="H86">
            <v>0</v>
          </cell>
          <cell r="I86">
            <v>7.4918401688684022E-2</v>
          </cell>
        </row>
        <row r="87">
          <cell r="D87">
            <v>38808</v>
          </cell>
          <cell r="E87">
            <v>2.7189999999999999</v>
          </cell>
          <cell r="F87">
            <v>0.1575</v>
          </cell>
          <cell r="G87">
            <v>5.0000000000000001E-3</v>
          </cell>
          <cell r="H87">
            <v>0</v>
          </cell>
          <cell r="I87">
            <v>7.4945804294000024E-2</v>
          </cell>
        </row>
        <row r="88">
          <cell r="D88">
            <v>38838</v>
          </cell>
          <cell r="E88">
            <v>2.7</v>
          </cell>
          <cell r="F88">
            <v>0.1575</v>
          </cell>
          <cell r="G88">
            <v>0.01</v>
          </cell>
          <cell r="H88">
            <v>0</v>
          </cell>
          <cell r="I88">
            <v>7.4972322944522024E-2</v>
          </cell>
        </row>
        <row r="89">
          <cell r="D89">
            <v>38869</v>
          </cell>
          <cell r="E89">
            <v>2.7069999999999999</v>
          </cell>
          <cell r="F89">
            <v>0.1575</v>
          </cell>
          <cell r="G89">
            <v>0.01</v>
          </cell>
          <cell r="H89">
            <v>0</v>
          </cell>
          <cell r="I89">
            <v>7.4999725550314991E-2</v>
          </cell>
        </row>
        <row r="90">
          <cell r="D90">
            <v>38899</v>
          </cell>
          <cell r="E90">
            <v>2.7069999999999999</v>
          </cell>
          <cell r="F90">
            <v>0.1575</v>
          </cell>
          <cell r="G90">
            <v>1.2500000000000001E-2</v>
          </cell>
          <cell r="H90">
            <v>0</v>
          </cell>
          <cell r="I90">
            <v>7.502624420131801E-2</v>
          </cell>
        </row>
        <row r="91">
          <cell r="D91">
            <v>38930</v>
          </cell>
          <cell r="E91">
            <v>2.7149999999999999</v>
          </cell>
          <cell r="F91">
            <v>0.1575</v>
          </cell>
          <cell r="G91">
            <v>1.2500000000000001E-2</v>
          </cell>
          <cell r="H91">
            <v>0</v>
          </cell>
          <cell r="I91">
            <v>7.5053646807599003E-2</v>
          </cell>
        </row>
        <row r="92">
          <cell r="D92">
            <v>38961</v>
          </cell>
          <cell r="E92">
            <v>2.7149999999999999</v>
          </cell>
          <cell r="F92">
            <v>0.1575</v>
          </cell>
          <cell r="G92">
            <v>0.01</v>
          </cell>
          <cell r="H92">
            <v>0</v>
          </cell>
          <cell r="I92">
            <v>7.5081049414127007E-2</v>
          </cell>
        </row>
        <row r="93">
          <cell r="D93">
            <v>38991</v>
          </cell>
          <cell r="E93">
            <v>2.7460000000000004</v>
          </cell>
          <cell r="F93">
            <v>0.1575</v>
          </cell>
          <cell r="G93">
            <v>0.01</v>
          </cell>
          <cell r="H93">
            <v>0</v>
          </cell>
          <cell r="I93">
            <v>7.5107568065842026E-2</v>
          </cell>
        </row>
        <row r="94">
          <cell r="D94">
            <v>39022</v>
          </cell>
          <cell r="E94">
            <v>2.8820000000000001</v>
          </cell>
          <cell r="F94">
            <v>0.1575</v>
          </cell>
          <cell r="G94">
            <v>-5.2499999999999998E-2</v>
          </cell>
          <cell r="H94">
            <v>0</v>
          </cell>
          <cell r="I94">
            <v>7.5134970672858001E-2</v>
          </cell>
        </row>
        <row r="95">
          <cell r="D95">
            <v>39052</v>
          </cell>
          <cell r="E95">
            <v>3.0070000000000001</v>
          </cell>
          <cell r="F95">
            <v>0.1575</v>
          </cell>
          <cell r="G95">
            <v>-7.7499999999999999E-2</v>
          </cell>
          <cell r="H95">
            <v>0</v>
          </cell>
          <cell r="I95">
            <v>7.5161489325045017E-2</v>
          </cell>
        </row>
        <row r="96">
          <cell r="D96">
            <v>39083</v>
          </cell>
          <cell r="E96">
            <v>3.0680000000000001</v>
          </cell>
          <cell r="F96">
            <v>0.1575</v>
          </cell>
          <cell r="G96">
            <v>-7.7499999999999999E-2</v>
          </cell>
          <cell r="H96">
            <v>0</v>
          </cell>
          <cell r="I96">
            <v>7.5188891932548005E-2</v>
          </cell>
        </row>
        <row r="97">
          <cell r="D97">
            <v>39114</v>
          </cell>
          <cell r="E97">
            <v>2.95</v>
          </cell>
          <cell r="F97">
            <v>0.1575</v>
          </cell>
          <cell r="G97">
            <v>-7.0000000000000007E-2</v>
          </cell>
          <cell r="H97">
            <v>0</v>
          </cell>
          <cell r="I97">
            <v>7.5216294540299031E-2</v>
          </cell>
        </row>
        <row r="98">
          <cell r="D98">
            <v>39142</v>
          </cell>
          <cell r="E98">
            <v>2.8780000000000001</v>
          </cell>
          <cell r="F98">
            <v>0.1575</v>
          </cell>
          <cell r="G98">
            <v>-4.7500000000000001E-2</v>
          </cell>
          <cell r="H98">
            <v>0</v>
          </cell>
          <cell r="I98">
            <v>7.5238198833246006E-2</v>
          </cell>
        </row>
        <row r="99">
          <cell r="D99">
            <v>39173</v>
          </cell>
          <cell r="E99">
            <v>2.7840000000000003</v>
          </cell>
          <cell r="F99">
            <v>0.1575</v>
          </cell>
          <cell r="G99">
            <v>9.9766390000000024E-3</v>
          </cell>
          <cell r="H99">
            <v>0</v>
          </cell>
          <cell r="I99">
            <v>7.5255797003348002E-2</v>
          </cell>
        </row>
        <row r="100">
          <cell r="D100">
            <v>39203</v>
          </cell>
          <cell r="E100">
            <v>2.7650000000000001</v>
          </cell>
          <cell r="F100">
            <v>0.1575</v>
          </cell>
          <cell r="G100">
            <v>9.9681240000000001E-3</v>
          </cell>
          <cell r="H100">
            <v>0</v>
          </cell>
          <cell r="I100">
            <v>7.5272827490639016E-2</v>
          </cell>
        </row>
        <row r="101">
          <cell r="D101">
            <v>39234</v>
          </cell>
          <cell r="E101">
            <v>2.7719999999999998</v>
          </cell>
          <cell r="F101">
            <v>0.1575</v>
          </cell>
          <cell r="G101">
            <v>9.9681240000000001E-3</v>
          </cell>
          <cell r="H101">
            <v>0</v>
          </cell>
          <cell r="I101">
            <v>7.5290425660942017E-2</v>
          </cell>
        </row>
        <row r="102">
          <cell r="D102">
            <v>39264</v>
          </cell>
          <cell r="E102">
            <v>2.7719999999999998</v>
          </cell>
          <cell r="F102">
            <v>0.1575</v>
          </cell>
          <cell r="G102">
            <v>9.9681240000000001E-3</v>
          </cell>
          <cell r="H102">
            <v>0</v>
          </cell>
          <cell r="I102">
            <v>7.5307456148429014E-2</v>
          </cell>
        </row>
        <row r="103">
          <cell r="D103">
            <v>39295</v>
          </cell>
          <cell r="E103">
            <v>2.78</v>
          </cell>
          <cell r="F103">
            <v>0.1575</v>
          </cell>
          <cell r="G103">
            <v>9.9681240000000001E-3</v>
          </cell>
          <cell r="H103">
            <v>0</v>
          </cell>
          <cell r="I103">
            <v>7.5325054318932008E-2</v>
          </cell>
        </row>
        <row r="104">
          <cell r="D104">
            <v>39326</v>
          </cell>
          <cell r="E104">
            <v>2.78</v>
          </cell>
          <cell r="F104">
            <v>0.1575</v>
          </cell>
          <cell r="G104">
            <v>9.9681240000000001E-3</v>
          </cell>
          <cell r="H104">
            <v>0</v>
          </cell>
          <cell r="I104">
            <v>7.534265248953799E-2</v>
          </cell>
        </row>
        <row r="105">
          <cell r="D105">
            <v>39356</v>
          </cell>
          <cell r="E105">
            <v>2.8110000000000004</v>
          </cell>
          <cell r="F105">
            <v>0.1575</v>
          </cell>
          <cell r="G105">
            <v>9.9681240000000001E-3</v>
          </cell>
          <cell r="H105">
            <v>0</v>
          </cell>
          <cell r="I105">
            <v>7.5359682977317002E-2</v>
          </cell>
        </row>
        <row r="106">
          <cell r="D106">
            <v>39387</v>
          </cell>
          <cell r="E106">
            <v>2.9470000000000001</v>
          </cell>
          <cell r="F106">
            <v>0.1575</v>
          </cell>
          <cell r="G106">
            <v>-6.9988713000000008E-2</v>
          </cell>
          <cell r="H106">
            <v>0</v>
          </cell>
          <cell r="I106">
            <v>7.5377281148124017E-2</v>
          </cell>
        </row>
        <row r="107">
          <cell r="D107">
            <v>39417</v>
          </cell>
          <cell r="E107">
            <v>3.0720000000000001</v>
          </cell>
          <cell r="F107">
            <v>0.1575</v>
          </cell>
          <cell r="G107">
            <v>-8.4951938000000005E-2</v>
          </cell>
          <cell r="H107">
            <v>0</v>
          </cell>
          <cell r="I107">
            <v>7.5394311636098013E-2</v>
          </cell>
        </row>
        <row r="108">
          <cell r="D108">
            <v>39448</v>
          </cell>
          <cell r="E108">
            <v>3.1380000000000003</v>
          </cell>
          <cell r="F108">
            <v>0.1575</v>
          </cell>
          <cell r="G108">
            <v>-8.4955184000000017E-2</v>
          </cell>
          <cell r="H108">
            <v>0</v>
          </cell>
          <cell r="I108">
            <v>7.5411909807106006E-2</v>
          </cell>
        </row>
        <row r="109">
          <cell r="D109">
            <v>39479</v>
          </cell>
          <cell r="E109">
            <v>3.02</v>
          </cell>
          <cell r="F109">
            <v>0.1575</v>
          </cell>
          <cell r="G109">
            <v>-5.995742300000001E-2</v>
          </cell>
          <cell r="H109">
            <v>0</v>
          </cell>
          <cell r="I109">
            <v>7.5429507978215002E-2</v>
          </cell>
        </row>
        <row r="110">
          <cell r="D110">
            <v>39508</v>
          </cell>
          <cell r="E110">
            <v>2.948</v>
          </cell>
          <cell r="F110">
            <v>0.1575</v>
          </cell>
          <cell r="G110">
            <v>-4.9957423000000008E-2</v>
          </cell>
          <cell r="H110">
            <v>0</v>
          </cell>
          <cell r="I110">
            <v>7.5445970783540026E-2</v>
          </cell>
        </row>
        <row r="111">
          <cell r="D111">
            <v>39539</v>
          </cell>
          <cell r="E111">
            <v>2.8540000000000005</v>
          </cell>
          <cell r="F111">
            <v>0.1575</v>
          </cell>
          <cell r="G111">
            <v>9.9766390000000024E-3</v>
          </cell>
          <cell r="H111">
            <v>0</v>
          </cell>
          <cell r="I111">
            <v>7.5463568954846003E-2</v>
          </cell>
        </row>
        <row r="112">
          <cell r="D112">
            <v>39569</v>
          </cell>
          <cell r="E112">
            <v>2.835</v>
          </cell>
          <cell r="F112">
            <v>0.1575</v>
          </cell>
          <cell r="G112">
            <v>9.9681240000000001E-3</v>
          </cell>
          <cell r="H112">
            <v>0</v>
          </cell>
          <cell r="I112">
            <v>7.5480599443304999E-2</v>
          </cell>
        </row>
        <row r="113">
          <cell r="D113">
            <v>39600</v>
          </cell>
          <cell r="E113">
            <v>2.8420000000000001</v>
          </cell>
          <cell r="F113">
            <v>0.1575</v>
          </cell>
          <cell r="G113">
            <v>9.9681240000000001E-3</v>
          </cell>
          <cell r="H113">
            <v>0</v>
          </cell>
          <cell r="I113">
            <v>7.5498197614813009E-2</v>
          </cell>
        </row>
        <row r="114">
          <cell r="D114">
            <v>39630</v>
          </cell>
          <cell r="E114">
            <v>2.8420000000000001</v>
          </cell>
          <cell r="F114">
            <v>0.1575</v>
          </cell>
          <cell r="G114">
            <v>9.9681240000000001E-3</v>
          </cell>
          <cell r="H114">
            <v>0</v>
          </cell>
          <cell r="I114">
            <v>7.5515228103467016E-2</v>
          </cell>
        </row>
        <row r="115">
          <cell r="D115">
            <v>39661</v>
          </cell>
          <cell r="E115">
            <v>2.85</v>
          </cell>
          <cell r="F115">
            <v>0.1575</v>
          </cell>
          <cell r="G115">
            <v>9.9681240000000001E-3</v>
          </cell>
          <cell r="H115">
            <v>0</v>
          </cell>
          <cell r="I115">
            <v>7.5532826275177017E-2</v>
          </cell>
        </row>
        <row r="116">
          <cell r="D116">
            <v>39692</v>
          </cell>
          <cell r="E116">
            <v>2.85</v>
          </cell>
          <cell r="F116">
            <v>0.1575</v>
          </cell>
          <cell r="G116">
            <v>9.9681240000000001E-3</v>
          </cell>
          <cell r="H116">
            <v>0</v>
          </cell>
          <cell r="I116">
            <v>7.5550424446988021E-2</v>
          </cell>
        </row>
        <row r="117">
          <cell r="D117">
            <v>39722</v>
          </cell>
          <cell r="E117">
            <v>2.8810000000000002</v>
          </cell>
          <cell r="F117">
            <v>0.1575</v>
          </cell>
          <cell r="G117">
            <v>9.9681240000000001E-3</v>
          </cell>
          <cell r="H117">
            <v>0</v>
          </cell>
          <cell r="I117">
            <v>7.5567454935935002E-2</v>
          </cell>
        </row>
        <row r="118">
          <cell r="D118">
            <v>39753</v>
          </cell>
          <cell r="E118">
            <v>3.0169999999999999</v>
          </cell>
          <cell r="F118">
            <v>0.1575</v>
          </cell>
          <cell r="G118">
            <v>-6.9988713000000008E-2</v>
          </cell>
          <cell r="H118">
            <v>0</v>
          </cell>
          <cell r="I118">
            <v>7.5585053107947012E-2</v>
          </cell>
        </row>
        <row r="119">
          <cell r="D119">
            <v>39783</v>
          </cell>
          <cell r="E119">
            <v>3.1419999999999999</v>
          </cell>
          <cell r="F119">
            <v>0.1575</v>
          </cell>
          <cell r="G119">
            <v>-8.4951938000000005E-2</v>
          </cell>
          <cell r="H119">
            <v>0</v>
          </cell>
          <cell r="I119">
            <v>7.5602083597088018E-2</v>
          </cell>
        </row>
        <row r="120">
          <cell r="D120">
            <v>39814</v>
          </cell>
          <cell r="E120">
            <v>3.2130000000000001</v>
          </cell>
          <cell r="F120">
            <v>0.1575</v>
          </cell>
          <cell r="G120">
            <v>-8.4955184000000017E-2</v>
          </cell>
          <cell r="H120">
            <v>0</v>
          </cell>
          <cell r="I120">
            <v>7.5619681769301991E-2</v>
          </cell>
        </row>
        <row r="121">
          <cell r="D121">
            <v>39845</v>
          </cell>
          <cell r="E121">
            <v>3.0950000000000002</v>
          </cell>
          <cell r="F121">
            <v>0.1575</v>
          </cell>
          <cell r="G121">
            <v>-5.995742300000001E-2</v>
          </cell>
          <cell r="H121">
            <v>0</v>
          </cell>
          <cell r="I121">
            <v>7.5637279941616994E-2</v>
          </cell>
        </row>
        <row r="122">
          <cell r="D122">
            <v>39873</v>
          </cell>
          <cell r="E122">
            <v>3.0230000000000001</v>
          </cell>
          <cell r="F122">
            <v>0.1575</v>
          </cell>
          <cell r="G122">
            <v>-4.9957423000000008E-2</v>
          </cell>
          <cell r="H122">
            <v>0</v>
          </cell>
          <cell r="I122">
            <v>7.5653175065086023E-2</v>
          </cell>
        </row>
        <row r="123">
          <cell r="D123">
            <v>39904</v>
          </cell>
          <cell r="E123">
            <v>2.9290000000000003</v>
          </cell>
          <cell r="F123">
            <v>0.1575</v>
          </cell>
          <cell r="G123">
            <v>9.9766390000000024E-3</v>
          </cell>
          <cell r="H123">
            <v>0</v>
          </cell>
          <cell r="I123">
            <v>7.5670773237596023E-2</v>
          </cell>
        </row>
        <row r="124">
          <cell r="D124">
            <v>39934</v>
          </cell>
          <cell r="E124">
            <v>2.91</v>
          </cell>
          <cell r="F124">
            <v>0.1575</v>
          </cell>
          <cell r="G124">
            <v>9.9681240000000001E-3</v>
          </cell>
          <cell r="H124">
            <v>0</v>
          </cell>
          <cell r="I124">
            <v>7.5687803727219019E-2</v>
          </cell>
        </row>
        <row r="125">
          <cell r="D125">
            <v>39965</v>
          </cell>
          <cell r="E125">
            <v>2.9169999999999998</v>
          </cell>
          <cell r="F125">
            <v>0.1575</v>
          </cell>
          <cell r="G125">
            <v>9.9681240000000001E-3</v>
          </cell>
          <cell r="H125">
            <v>0</v>
          </cell>
          <cell r="I125">
            <v>7.5705401899928998E-2</v>
          </cell>
        </row>
        <row r="126">
          <cell r="D126">
            <v>39995</v>
          </cell>
          <cell r="E126">
            <v>2.9169999999999998</v>
          </cell>
          <cell r="F126">
            <v>0.1575</v>
          </cell>
          <cell r="G126">
            <v>9.9681240000000001E-3</v>
          </cell>
          <cell r="H126">
            <v>0</v>
          </cell>
          <cell r="I126">
            <v>7.5722432389747019E-2</v>
          </cell>
        </row>
        <row r="127">
          <cell r="D127">
            <v>40026</v>
          </cell>
          <cell r="E127">
            <v>2.9249999999999998</v>
          </cell>
          <cell r="F127">
            <v>0.1575</v>
          </cell>
          <cell r="G127">
            <v>9.9681240000000001E-3</v>
          </cell>
          <cell r="H127">
            <v>0</v>
          </cell>
          <cell r="I127">
            <v>7.5740030562658017E-2</v>
          </cell>
        </row>
        <row r="128">
          <cell r="D128">
            <v>40057</v>
          </cell>
          <cell r="E128">
            <v>2.9249999999999998</v>
          </cell>
          <cell r="F128">
            <v>0.1575</v>
          </cell>
          <cell r="G128">
            <v>9.9681240000000001E-3</v>
          </cell>
          <cell r="H128">
            <v>0</v>
          </cell>
          <cell r="I128">
            <v>7.5757628735672003E-2</v>
          </cell>
        </row>
        <row r="129">
          <cell r="D129">
            <v>40087</v>
          </cell>
          <cell r="E129">
            <v>2.9560000000000004</v>
          </cell>
          <cell r="F129">
            <v>0.1575</v>
          </cell>
          <cell r="G129">
            <v>9.9681240000000001E-3</v>
          </cell>
          <cell r="H129">
            <v>0</v>
          </cell>
          <cell r="I129">
            <v>7.5774659225782026E-2</v>
          </cell>
        </row>
        <row r="130">
          <cell r="D130">
            <v>40118</v>
          </cell>
          <cell r="E130">
            <v>3.0920000000000001</v>
          </cell>
          <cell r="F130">
            <v>0.1575</v>
          </cell>
          <cell r="G130">
            <v>-6.9988713000000008E-2</v>
          </cell>
          <cell r="H130">
            <v>0</v>
          </cell>
          <cell r="I130">
            <v>7.5792257399000015E-2</v>
          </cell>
        </row>
        <row r="131">
          <cell r="D131">
            <v>40148</v>
          </cell>
          <cell r="E131">
            <v>3.2170000000000001</v>
          </cell>
          <cell r="F131">
            <v>0.155</v>
          </cell>
          <cell r="G131">
            <v>-8.4951938000000005E-2</v>
          </cell>
          <cell r="H131">
            <v>0</v>
          </cell>
          <cell r="I131">
            <v>7.5809287889303009E-2</v>
          </cell>
        </row>
        <row r="132">
          <cell r="D132">
            <v>40179</v>
          </cell>
          <cell r="E132">
            <v>3.2930000000000001</v>
          </cell>
          <cell r="F132">
            <v>0.15</v>
          </cell>
          <cell r="G132">
            <v>-8.4955184000000017E-2</v>
          </cell>
          <cell r="H132">
            <v>0</v>
          </cell>
          <cell r="I132">
            <v>7.5826886062718007E-2</v>
          </cell>
        </row>
        <row r="133">
          <cell r="D133">
            <v>40210</v>
          </cell>
          <cell r="E133">
            <v>3.1749999999999998</v>
          </cell>
          <cell r="F133">
            <v>0.15</v>
          </cell>
          <cell r="G133">
            <v>-5.995742300000001E-2</v>
          </cell>
          <cell r="H133">
            <v>0</v>
          </cell>
          <cell r="I133">
            <v>7.5844484236236007E-2</v>
          </cell>
        </row>
        <row r="134">
          <cell r="D134">
            <v>40238</v>
          </cell>
          <cell r="E134">
            <v>3.1030000000000002</v>
          </cell>
          <cell r="F134">
            <v>0.15</v>
          </cell>
          <cell r="G134">
            <v>-4.9957423000000008E-2</v>
          </cell>
          <cell r="H134">
            <v>0</v>
          </cell>
          <cell r="I134">
            <v>7.5850296678875009E-2</v>
          </cell>
        </row>
        <row r="135">
          <cell r="D135">
            <v>40269</v>
          </cell>
          <cell r="E135">
            <v>3.0090000000000003</v>
          </cell>
          <cell r="F135">
            <v>0.15</v>
          </cell>
          <cell r="G135">
            <v>9.9766390000000024E-3</v>
          </cell>
          <cell r="H135">
            <v>0</v>
          </cell>
          <cell r="I135">
            <v>7.5841847924249001E-2</v>
          </cell>
        </row>
        <row r="136">
          <cell r="D136">
            <v>40299</v>
          </cell>
          <cell r="E136">
            <v>2.99</v>
          </cell>
          <cell r="F136">
            <v>0.15</v>
          </cell>
          <cell r="G136">
            <v>9.9681240000000001E-3</v>
          </cell>
          <cell r="H136">
            <v>0</v>
          </cell>
          <cell r="I136">
            <v>7.5833671710117012E-2</v>
          </cell>
        </row>
        <row r="137">
          <cell r="D137">
            <v>40330</v>
          </cell>
          <cell r="E137">
            <v>2.9969999999999999</v>
          </cell>
          <cell r="F137">
            <v>0.15</v>
          </cell>
          <cell r="G137">
            <v>9.9681240000000001E-3</v>
          </cell>
          <cell r="H137">
            <v>0</v>
          </cell>
          <cell r="I137">
            <v>7.5825222955537022E-2</v>
          </cell>
        </row>
        <row r="138">
          <cell r="D138">
            <v>40360</v>
          </cell>
          <cell r="E138">
            <v>2.9969999999999999</v>
          </cell>
          <cell r="F138">
            <v>0.15</v>
          </cell>
          <cell r="G138">
            <v>9.9681240000000001E-3</v>
          </cell>
          <cell r="H138">
            <v>0</v>
          </cell>
          <cell r="I138">
            <v>7.5817046741451011E-2</v>
          </cell>
        </row>
        <row r="139">
          <cell r="D139">
            <v>40391</v>
          </cell>
          <cell r="E139">
            <v>3.0049999999999999</v>
          </cell>
          <cell r="F139">
            <v>0.15</v>
          </cell>
          <cell r="G139">
            <v>9.9681240000000001E-3</v>
          </cell>
          <cell r="H139">
            <v>0</v>
          </cell>
          <cell r="I139">
            <v>7.5808597986917012E-2</v>
          </cell>
        </row>
        <row r="140">
          <cell r="D140">
            <v>40422</v>
          </cell>
          <cell r="E140">
            <v>3.0049999999999999</v>
          </cell>
          <cell r="F140">
            <v>0.15</v>
          </cell>
          <cell r="G140">
            <v>9.9681240000000001E-3</v>
          </cell>
          <cell r="H140">
            <v>0</v>
          </cell>
          <cell r="I140">
            <v>7.5800149232407008E-2</v>
          </cell>
        </row>
        <row r="141">
          <cell r="D141">
            <v>40452</v>
          </cell>
          <cell r="E141">
            <v>3.0360000000000005</v>
          </cell>
          <cell r="F141">
            <v>0.15</v>
          </cell>
          <cell r="G141">
            <v>9.9681240000000001E-3</v>
          </cell>
          <cell r="H141">
            <v>0</v>
          </cell>
          <cell r="I141">
            <v>7.5791973018387013E-2</v>
          </cell>
        </row>
        <row r="142">
          <cell r="D142">
            <v>40483</v>
          </cell>
          <cell r="E142">
            <v>3.1720000000000002</v>
          </cell>
          <cell r="F142">
            <v>0.15</v>
          </cell>
          <cell r="G142">
            <v>-6.9988713000000008E-2</v>
          </cell>
          <cell r="H142">
            <v>0</v>
          </cell>
          <cell r="I142">
            <v>7.5783524263924026E-2</v>
          </cell>
        </row>
        <row r="143">
          <cell r="D143">
            <v>40513</v>
          </cell>
          <cell r="E143">
            <v>3.2970000000000002</v>
          </cell>
          <cell r="F143">
            <v>0.15</v>
          </cell>
          <cell r="G143">
            <v>-8.4951938000000005E-2</v>
          </cell>
          <cell r="H143">
            <v>0</v>
          </cell>
          <cell r="I143">
            <v>7.5775348049949023E-2</v>
          </cell>
        </row>
        <row r="144">
          <cell r="D144">
            <v>40544</v>
          </cell>
          <cell r="E144">
            <v>3.3780000000000001</v>
          </cell>
          <cell r="F144">
            <v>0.15</v>
          </cell>
          <cell r="G144">
            <v>-7.9955184000000012E-2</v>
          </cell>
          <cell r="H144">
            <v>0</v>
          </cell>
          <cell r="I144">
            <v>7.5766899295532014E-2</v>
          </cell>
        </row>
        <row r="145">
          <cell r="D145">
            <v>40575</v>
          </cell>
          <cell r="E145">
            <v>3.26</v>
          </cell>
          <cell r="F145">
            <v>0.15</v>
          </cell>
          <cell r="G145">
            <v>-5.4957423000000005E-2</v>
          </cell>
          <cell r="H145">
            <v>0</v>
          </cell>
          <cell r="I145">
            <v>7.5758450541138014E-2</v>
          </cell>
        </row>
        <row r="146">
          <cell r="D146">
            <v>40603</v>
          </cell>
          <cell r="E146">
            <v>3.1880000000000002</v>
          </cell>
          <cell r="F146">
            <v>0.15</v>
          </cell>
          <cell r="G146">
            <v>-4.495742300000001E-2</v>
          </cell>
          <cell r="H146">
            <v>0</v>
          </cell>
          <cell r="I146">
            <v>7.5750819408158018E-2</v>
          </cell>
        </row>
        <row r="147">
          <cell r="D147">
            <v>40634</v>
          </cell>
          <cell r="E147">
            <v>3.0940000000000003</v>
          </cell>
          <cell r="F147">
            <v>0.15</v>
          </cell>
          <cell r="G147">
            <v>1.4976639E-2</v>
          </cell>
          <cell r="H147">
            <v>0</v>
          </cell>
          <cell r="I147">
            <v>7.5742370653809024E-2</v>
          </cell>
        </row>
        <row r="148">
          <cell r="D148">
            <v>40664</v>
          </cell>
          <cell r="E148">
            <v>3.0750000000000002</v>
          </cell>
          <cell r="F148">
            <v>0.15</v>
          </cell>
          <cell r="G148">
            <v>1.4968124000000003E-2</v>
          </cell>
          <cell r="H148">
            <v>0</v>
          </cell>
          <cell r="I148">
            <v>7.5734194439945016E-2</v>
          </cell>
        </row>
        <row r="149">
          <cell r="D149">
            <v>40695</v>
          </cell>
          <cell r="E149">
            <v>3.0819999999999999</v>
          </cell>
          <cell r="F149">
            <v>0.15</v>
          </cell>
          <cell r="G149">
            <v>1.4968124000000003E-2</v>
          </cell>
          <cell r="H149">
            <v>0</v>
          </cell>
          <cell r="I149">
            <v>7.5725745685642012E-2</v>
          </cell>
        </row>
        <row r="150">
          <cell r="D150">
            <v>40725</v>
          </cell>
          <cell r="E150">
            <v>3.0819999999999999</v>
          </cell>
          <cell r="F150">
            <v>0.15</v>
          </cell>
          <cell r="G150">
            <v>1.4968124000000003E-2</v>
          </cell>
          <cell r="H150">
            <v>0</v>
          </cell>
          <cell r="I150">
            <v>7.571756947182301E-2</v>
          </cell>
        </row>
        <row r="151">
          <cell r="D151">
            <v>40756</v>
          </cell>
          <cell r="E151">
            <v>3.09</v>
          </cell>
          <cell r="F151">
            <v>0.15</v>
          </cell>
          <cell r="G151">
            <v>1.4968124000000003E-2</v>
          </cell>
          <cell r="H151">
            <v>0</v>
          </cell>
          <cell r="I151">
            <v>7.5709120717566997E-2</v>
          </cell>
        </row>
        <row r="152">
          <cell r="D152">
            <v>40787</v>
          </cell>
          <cell r="E152">
            <v>3.09</v>
          </cell>
          <cell r="F152">
            <v>0.15</v>
          </cell>
          <cell r="G152">
            <v>1.4968124000000003E-2</v>
          </cell>
          <cell r="H152">
            <v>0</v>
          </cell>
          <cell r="I152">
            <v>7.570067196333502E-2</v>
          </cell>
        </row>
        <row r="153">
          <cell r="D153">
            <v>40817</v>
          </cell>
          <cell r="E153">
            <v>3.1210000000000004</v>
          </cell>
          <cell r="F153">
            <v>0.15</v>
          </cell>
          <cell r="G153">
            <v>1.4968124000000003E-2</v>
          </cell>
          <cell r="H153">
            <v>0</v>
          </cell>
          <cell r="I153">
            <v>7.5692495749582991E-2</v>
          </cell>
        </row>
        <row r="154">
          <cell r="D154">
            <v>40848</v>
          </cell>
          <cell r="E154">
            <v>3.2570000000000001</v>
          </cell>
          <cell r="F154">
            <v>0.15</v>
          </cell>
          <cell r="G154">
            <v>-6.498871299999999E-2</v>
          </cell>
          <cell r="H154">
            <v>0</v>
          </cell>
          <cell r="I154">
            <v>7.5684046995397006E-2</v>
          </cell>
        </row>
        <row r="155">
          <cell r="D155">
            <v>40878</v>
          </cell>
          <cell r="E155">
            <v>3.3820000000000001</v>
          </cell>
          <cell r="F155">
            <v>0.15</v>
          </cell>
          <cell r="G155">
            <v>-7.9951938E-2</v>
          </cell>
          <cell r="H155">
            <v>0</v>
          </cell>
          <cell r="I155">
            <v>7.5675870781690011E-2</v>
          </cell>
        </row>
        <row r="156">
          <cell r="D156">
            <v>40909</v>
          </cell>
          <cell r="E156">
            <v>3.468</v>
          </cell>
          <cell r="F156">
            <v>0.15</v>
          </cell>
          <cell r="G156">
            <v>-7.4955184000000008E-2</v>
          </cell>
          <cell r="H156">
            <v>0</v>
          </cell>
          <cell r="I156">
            <v>7.5667422027550016E-2</v>
          </cell>
        </row>
        <row r="157">
          <cell r="D157">
            <v>40940</v>
          </cell>
          <cell r="E157">
            <v>3.35</v>
          </cell>
          <cell r="F157">
            <v>0.15</v>
          </cell>
          <cell r="G157">
            <v>-4.9957423000000008E-2</v>
          </cell>
          <cell r="H157">
            <v>0</v>
          </cell>
          <cell r="I157">
            <v>7.5658973273434002E-2</v>
          </cell>
        </row>
        <row r="158">
          <cell r="D158">
            <v>40969</v>
          </cell>
          <cell r="E158">
            <v>3.278</v>
          </cell>
          <cell r="F158">
            <v>0.15</v>
          </cell>
          <cell r="G158">
            <v>-3.9957423000000006E-2</v>
          </cell>
          <cell r="H158">
            <v>0</v>
          </cell>
          <cell r="I158">
            <v>7.5651069600249018E-2</v>
          </cell>
        </row>
        <row r="159">
          <cell r="D159">
            <v>41000</v>
          </cell>
          <cell r="E159">
            <v>3.1840000000000006</v>
          </cell>
          <cell r="F159">
            <v>0.15</v>
          </cell>
          <cell r="G159">
            <v>1.9976639000000004E-2</v>
          </cell>
          <cell r="H159">
            <v>0</v>
          </cell>
          <cell r="I159">
            <v>7.564262084617801E-2</v>
          </cell>
        </row>
        <row r="160">
          <cell r="D160">
            <v>41030</v>
          </cell>
          <cell r="E160">
            <v>3.165</v>
          </cell>
          <cell r="F160">
            <v>0.15</v>
          </cell>
          <cell r="G160">
            <v>1.9968124000000004E-2</v>
          </cell>
          <cell r="H160">
            <v>0</v>
          </cell>
          <cell r="I160">
            <v>7.5634444632583009E-2</v>
          </cell>
        </row>
        <row r="161">
          <cell r="D161">
            <v>41061</v>
          </cell>
          <cell r="E161">
            <v>3.1720000000000002</v>
          </cell>
          <cell r="F161">
            <v>0.15</v>
          </cell>
          <cell r="G161">
            <v>1.9968124000000004E-2</v>
          </cell>
          <cell r="H161">
            <v>0</v>
          </cell>
          <cell r="I161">
            <v>7.5625995878559019E-2</v>
          </cell>
        </row>
        <row r="162">
          <cell r="D162">
            <v>41091</v>
          </cell>
          <cell r="E162">
            <v>3.1720000000000002</v>
          </cell>
          <cell r="F162">
            <v>0.15</v>
          </cell>
          <cell r="G162">
            <v>1.9968124000000004E-2</v>
          </cell>
          <cell r="H162">
            <v>0</v>
          </cell>
          <cell r="I162">
            <v>7.561781966500801E-2</v>
          </cell>
        </row>
        <row r="163">
          <cell r="D163">
            <v>41122</v>
          </cell>
          <cell r="E163">
            <v>3.18</v>
          </cell>
          <cell r="F163">
            <v>0.15</v>
          </cell>
          <cell r="G163">
            <v>1.9968124000000004E-2</v>
          </cell>
          <cell r="H163">
            <v>0</v>
          </cell>
          <cell r="I163">
            <v>7.5609370911029997E-2</v>
          </cell>
        </row>
        <row r="164">
          <cell r="D164">
            <v>41153</v>
          </cell>
          <cell r="E164">
            <v>3.18</v>
          </cell>
          <cell r="F164">
            <v>0.15</v>
          </cell>
          <cell r="G164">
            <v>1.9968124000000004E-2</v>
          </cell>
          <cell r="H164">
            <v>0</v>
          </cell>
          <cell r="I164">
            <v>7.5600922157075021E-2</v>
          </cell>
        </row>
        <row r="165">
          <cell r="D165">
            <v>41183</v>
          </cell>
          <cell r="E165">
            <v>3.2110000000000003</v>
          </cell>
          <cell r="F165">
            <v>0.15</v>
          </cell>
          <cell r="G165">
            <v>1.9968124000000004E-2</v>
          </cell>
          <cell r="H165">
            <v>0</v>
          </cell>
          <cell r="I165">
            <v>7.5592745943593012E-2</v>
          </cell>
        </row>
        <row r="166">
          <cell r="D166">
            <v>41214</v>
          </cell>
          <cell r="E166">
            <v>3.347</v>
          </cell>
          <cell r="F166">
            <v>0.15</v>
          </cell>
          <cell r="G166">
            <v>-5.9988712999999992E-2</v>
          </cell>
          <cell r="H166">
            <v>0</v>
          </cell>
          <cell r="I166">
            <v>7.5584297189684999E-2</v>
          </cell>
        </row>
        <row r="167">
          <cell r="D167">
            <v>41244</v>
          </cell>
          <cell r="E167">
            <v>3.472</v>
          </cell>
          <cell r="F167">
            <v>0.15</v>
          </cell>
          <cell r="G167">
            <v>-7.4951937999999996E-2</v>
          </cell>
          <cell r="H167">
            <v>0</v>
          </cell>
          <cell r="I167">
            <v>7.557612097624701E-2</v>
          </cell>
        </row>
        <row r="168">
          <cell r="D168">
            <v>41275</v>
          </cell>
          <cell r="E168">
            <v>3.5630000000000002</v>
          </cell>
          <cell r="F168">
            <v>0.15</v>
          </cell>
          <cell r="G168">
            <v>-6.9955184000000004E-2</v>
          </cell>
          <cell r="H168">
            <v>7.000000000000001E-3</v>
          </cell>
          <cell r="I168">
            <v>7.5567672222385016E-2</v>
          </cell>
        </row>
        <row r="169">
          <cell r="D169">
            <v>41306</v>
          </cell>
          <cell r="E169">
            <v>3.4449999999999998</v>
          </cell>
          <cell r="F169">
            <v>0.15</v>
          </cell>
          <cell r="G169">
            <v>-4.495742300000001E-2</v>
          </cell>
          <cell r="H169">
            <v>7.000000000000001E-3</v>
          </cell>
          <cell r="I169">
            <v>7.5559223468546016E-2</v>
          </cell>
        </row>
        <row r="170">
          <cell r="D170">
            <v>41334</v>
          </cell>
          <cell r="E170">
            <v>3.3730000000000002</v>
          </cell>
          <cell r="F170">
            <v>0.15</v>
          </cell>
          <cell r="G170">
            <v>-3.4957423000000008E-2</v>
          </cell>
          <cell r="H170">
            <v>7.000000000000001E-3</v>
          </cell>
          <cell r="I170">
            <v>7.5551592336066994E-2</v>
          </cell>
        </row>
        <row r="171">
          <cell r="D171">
            <v>41365</v>
          </cell>
          <cell r="E171">
            <v>3.2790000000000004</v>
          </cell>
          <cell r="F171">
            <v>0.15</v>
          </cell>
          <cell r="G171">
            <v>2.4976639000000002E-2</v>
          </cell>
          <cell r="H171">
            <v>7.000000000000001E-3</v>
          </cell>
          <cell r="I171">
            <v>7.5543143582273001E-2</v>
          </cell>
        </row>
        <row r="172">
          <cell r="D172">
            <v>41395</v>
          </cell>
          <cell r="E172">
            <v>3.26</v>
          </cell>
          <cell r="F172">
            <v>0.15</v>
          </cell>
          <cell r="G172">
            <v>2.4968124000000001E-2</v>
          </cell>
          <cell r="H172">
            <v>7.000000000000001E-3</v>
          </cell>
          <cell r="I172">
            <v>7.5534967368946021E-2</v>
          </cell>
        </row>
        <row r="173">
          <cell r="D173">
            <v>41426</v>
          </cell>
          <cell r="E173">
            <v>3.2669999999999999</v>
          </cell>
          <cell r="F173">
            <v>0.15</v>
          </cell>
          <cell r="G173">
            <v>2.4968124000000001E-2</v>
          </cell>
          <cell r="H173">
            <v>7.000000000000001E-3</v>
          </cell>
          <cell r="I173">
            <v>7.5526518615199004E-2</v>
          </cell>
        </row>
        <row r="174">
          <cell r="D174">
            <v>41456</v>
          </cell>
          <cell r="E174">
            <v>3.2669999999999999</v>
          </cell>
          <cell r="F174">
            <v>0.15</v>
          </cell>
          <cell r="G174">
            <v>2.4968124000000001E-2</v>
          </cell>
          <cell r="H174">
            <v>7.000000000000001E-3</v>
          </cell>
          <cell r="I174">
            <v>7.5518342401917002E-2</v>
          </cell>
        </row>
        <row r="175">
          <cell r="D175">
            <v>41487</v>
          </cell>
          <cell r="E175">
            <v>3.2749999999999999</v>
          </cell>
          <cell r="F175">
            <v>0.15</v>
          </cell>
          <cell r="G175">
            <v>2.4968124000000001E-2</v>
          </cell>
          <cell r="H175">
            <v>7.000000000000001E-3</v>
          </cell>
          <cell r="I175">
            <v>7.5509893648216017E-2</v>
          </cell>
        </row>
        <row r="176">
          <cell r="D176">
            <v>41518</v>
          </cell>
          <cell r="E176">
            <v>3.2749999999999999</v>
          </cell>
          <cell r="F176">
            <v>0.15</v>
          </cell>
          <cell r="G176">
            <v>2.4968124000000001E-2</v>
          </cell>
          <cell r="H176">
            <v>7.000000000000001E-3</v>
          </cell>
          <cell r="I176">
            <v>7.5501444894538E-2</v>
          </cell>
        </row>
        <row r="177">
          <cell r="D177">
            <v>41548</v>
          </cell>
          <cell r="E177">
            <v>3.3060000000000005</v>
          </cell>
          <cell r="F177">
            <v>0.15</v>
          </cell>
          <cell r="G177">
            <v>2.4968124000000001E-2</v>
          </cell>
          <cell r="H177">
            <v>7.000000000000001E-3</v>
          </cell>
          <cell r="I177">
            <v>7.5493268681323999E-2</v>
          </cell>
        </row>
        <row r="178">
          <cell r="D178">
            <v>41579</v>
          </cell>
          <cell r="E178">
            <v>3.4420000000000002</v>
          </cell>
          <cell r="F178">
            <v>0.15</v>
          </cell>
          <cell r="G178">
            <v>-5.4988712999999995E-2</v>
          </cell>
          <cell r="H178">
            <v>7.000000000000001E-3</v>
          </cell>
          <cell r="I178">
            <v>7.5484819927693E-2</v>
          </cell>
        </row>
        <row r="179">
          <cell r="D179">
            <v>41609</v>
          </cell>
          <cell r="E179">
            <v>3.5670000000000002</v>
          </cell>
          <cell r="F179">
            <v>0.15</v>
          </cell>
          <cell r="G179">
            <v>-6.9951938000000005E-2</v>
          </cell>
          <cell r="H179">
            <v>7.000000000000001E-3</v>
          </cell>
          <cell r="I179">
            <v>7.5476643714524005E-2</v>
          </cell>
        </row>
        <row r="180">
          <cell r="D180">
            <v>41640</v>
          </cell>
          <cell r="E180">
            <v>3.6630000000000003</v>
          </cell>
          <cell r="F180">
            <v>0.15</v>
          </cell>
          <cell r="G180">
            <v>-6.4955184000000013E-2</v>
          </cell>
          <cell r="H180">
            <v>1.4000000000000002E-2</v>
          </cell>
          <cell r="I180">
            <v>7.5468194960938026E-2</v>
          </cell>
        </row>
        <row r="181">
          <cell r="D181">
            <v>41671</v>
          </cell>
          <cell r="E181">
            <v>3.5449999999999999</v>
          </cell>
          <cell r="F181">
            <v>0.15</v>
          </cell>
          <cell r="G181">
            <v>-3.9957423000000006E-2</v>
          </cell>
          <cell r="H181">
            <v>1.4000000000000002E-2</v>
          </cell>
          <cell r="I181">
            <v>7.5459746207377026E-2</v>
          </cell>
        </row>
        <row r="182">
          <cell r="D182">
            <v>41699</v>
          </cell>
          <cell r="E182">
            <v>3.4730000000000003</v>
          </cell>
          <cell r="F182">
            <v>0.15</v>
          </cell>
          <cell r="G182">
            <v>-2.9957423000000007E-2</v>
          </cell>
          <cell r="H182">
            <v>1.4000000000000002E-2</v>
          </cell>
          <cell r="I182">
            <v>7.5452115075147999E-2</v>
          </cell>
        </row>
        <row r="183">
          <cell r="D183">
            <v>41730</v>
          </cell>
          <cell r="E183">
            <v>3.3790000000000004</v>
          </cell>
          <cell r="F183">
            <v>0.15</v>
          </cell>
          <cell r="G183">
            <v>2.9976638999999999E-2</v>
          </cell>
          <cell r="H183">
            <v>1.4000000000000002E-2</v>
          </cell>
          <cell r="I183">
            <v>7.5443666321631034E-2</v>
          </cell>
        </row>
        <row r="184">
          <cell r="D184">
            <v>41760</v>
          </cell>
          <cell r="E184">
            <v>3.36</v>
          </cell>
          <cell r="F184">
            <v>0.15</v>
          </cell>
          <cell r="G184">
            <v>2.9968124000000002E-2</v>
          </cell>
          <cell r="H184">
            <v>1.4000000000000002E-2</v>
          </cell>
          <cell r="I184">
            <v>7.5435490108572992E-2</v>
          </cell>
        </row>
        <row r="185">
          <cell r="D185">
            <v>41791</v>
          </cell>
          <cell r="E185">
            <v>3.367</v>
          </cell>
          <cell r="F185">
            <v>0.15</v>
          </cell>
          <cell r="G185">
            <v>2.9968124000000002E-2</v>
          </cell>
          <cell r="H185">
            <v>1.4000000000000002E-2</v>
          </cell>
          <cell r="I185">
            <v>7.5427041355102017E-2</v>
          </cell>
        </row>
        <row r="186">
          <cell r="D186">
            <v>41821</v>
          </cell>
          <cell r="E186">
            <v>3.367</v>
          </cell>
          <cell r="F186">
            <v>0.15</v>
          </cell>
          <cell r="G186">
            <v>2.9968124000000002E-2</v>
          </cell>
          <cell r="H186">
            <v>1.4000000000000002E-2</v>
          </cell>
          <cell r="I186">
            <v>7.5418865142089009E-2</v>
          </cell>
        </row>
        <row r="187">
          <cell r="D187">
            <v>41852</v>
          </cell>
          <cell r="E187">
            <v>3.375</v>
          </cell>
          <cell r="F187">
            <v>0.15</v>
          </cell>
          <cell r="G187">
            <v>2.9968124000000002E-2</v>
          </cell>
          <cell r="H187">
            <v>1.4000000000000002E-2</v>
          </cell>
          <cell r="I187">
            <v>7.5410416388665011E-2</v>
          </cell>
        </row>
        <row r="188">
          <cell r="D188">
            <v>41883</v>
          </cell>
          <cell r="E188">
            <v>3.375</v>
          </cell>
          <cell r="F188">
            <v>0.15</v>
          </cell>
          <cell r="G188">
            <v>2.9968124000000002E-2</v>
          </cell>
          <cell r="H188">
            <v>1.4000000000000002E-2</v>
          </cell>
          <cell r="I188">
            <v>7.5401967635264994E-2</v>
          </cell>
        </row>
        <row r="189">
          <cell r="D189">
            <v>41913</v>
          </cell>
          <cell r="E189">
            <v>3.4060000000000001</v>
          </cell>
          <cell r="F189">
            <v>0.15</v>
          </cell>
          <cell r="G189">
            <v>2.9968124000000002E-2</v>
          </cell>
          <cell r="H189">
            <v>1.4000000000000002E-2</v>
          </cell>
          <cell r="I189">
            <v>7.5393791422319029E-2</v>
          </cell>
        </row>
        <row r="190">
          <cell r="D190">
            <v>41944</v>
          </cell>
          <cell r="E190">
            <v>3.5419999999999998</v>
          </cell>
          <cell r="F190">
            <v>0.15</v>
          </cell>
          <cell r="G190">
            <v>-4.9988712999999997E-2</v>
          </cell>
          <cell r="H190">
            <v>1.4000000000000002E-2</v>
          </cell>
          <cell r="I190">
            <v>7.5385342668964003E-2</v>
          </cell>
        </row>
        <row r="191">
          <cell r="D191">
            <v>41974</v>
          </cell>
          <cell r="E191">
            <v>3.6669999999999998</v>
          </cell>
          <cell r="F191">
            <v>0.15</v>
          </cell>
          <cell r="G191">
            <v>-6.4951938000000015E-2</v>
          </cell>
          <cell r="H191">
            <v>1.4000000000000002E-2</v>
          </cell>
          <cell r="I191">
            <v>7.5377166456064029E-2</v>
          </cell>
        </row>
        <row r="192">
          <cell r="D192">
            <v>42005</v>
          </cell>
          <cell r="E192">
            <v>3.7680000000000002</v>
          </cell>
          <cell r="F192">
            <v>0.15</v>
          </cell>
          <cell r="G192">
            <v>-5.9955184000000009E-2</v>
          </cell>
          <cell r="H192">
            <v>2.1000000000000001E-2</v>
          </cell>
          <cell r="I192">
            <v>7.5368717702755023E-2</v>
          </cell>
        </row>
        <row r="193">
          <cell r="D193">
            <v>42036</v>
          </cell>
          <cell r="E193">
            <v>3.65</v>
          </cell>
          <cell r="F193">
            <v>0.15</v>
          </cell>
          <cell r="G193">
            <v>-3.4957423000000008E-2</v>
          </cell>
          <cell r="H193">
            <v>2.1000000000000001E-2</v>
          </cell>
          <cell r="I193">
            <v>7.5360268949471024E-2</v>
          </cell>
        </row>
        <row r="194">
          <cell r="D194">
            <v>42064</v>
          </cell>
          <cell r="E194">
            <v>3.5780000000000003</v>
          </cell>
          <cell r="F194">
            <v>0.15</v>
          </cell>
          <cell r="G194">
            <v>-2.4957423000000003E-2</v>
          </cell>
          <cell r="H194">
            <v>2.1000000000000001E-2</v>
          </cell>
          <cell r="I194">
            <v>7.5352637817493004E-2</v>
          </cell>
        </row>
        <row r="195">
          <cell r="D195">
            <v>42095</v>
          </cell>
          <cell r="E195">
            <v>3.4840000000000004</v>
          </cell>
          <cell r="F195">
            <v>0.15</v>
          </cell>
          <cell r="G195">
            <v>3.4976639000000004E-2</v>
          </cell>
          <cell r="H195">
            <v>2.1000000000000001E-2</v>
          </cell>
          <cell r="I195">
            <v>7.5344189064253012E-2</v>
          </cell>
        </row>
        <row r="196">
          <cell r="D196">
            <v>42125</v>
          </cell>
          <cell r="E196">
            <v>3.4649999999999999</v>
          </cell>
          <cell r="F196">
            <v>0.15</v>
          </cell>
          <cell r="G196">
            <v>3.4968124000000003E-2</v>
          </cell>
          <cell r="H196">
            <v>2.1000000000000001E-2</v>
          </cell>
          <cell r="I196">
            <v>7.5336012851463019E-2</v>
          </cell>
        </row>
        <row r="197">
          <cell r="D197">
            <v>42156</v>
          </cell>
          <cell r="E197">
            <v>3.472</v>
          </cell>
          <cell r="F197">
            <v>0.15</v>
          </cell>
          <cell r="G197">
            <v>3.4968124000000003E-2</v>
          </cell>
          <cell r="H197">
            <v>2.1000000000000001E-2</v>
          </cell>
          <cell r="I197">
            <v>7.5327564098269018E-2</v>
          </cell>
        </row>
        <row r="198">
          <cell r="D198">
            <v>42186</v>
          </cell>
          <cell r="E198">
            <v>3.472</v>
          </cell>
          <cell r="F198">
            <v>0.15</v>
          </cell>
          <cell r="G198">
            <v>3.4968124000000003E-2</v>
          </cell>
          <cell r="H198">
            <v>2.1000000000000001E-2</v>
          </cell>
          <cell r="I198">
            <v>7.5319387885525016E-2</v>
          </cell>
        </row>
        <row r="199">
          <cell r="D199">
            <v>42217</v>
          </cell>
          <cell r="E199">
            <v>3.48</v>
          </cell>
          <cell r="F199">
            <v>0.15</v>
          </cell>
          <cell r="G199">
            <v>3.4968124000000003E-2</v>
          </cell>
          <cell r="H199">
            <v>2.1000000000000001E-2</v>
          </cell>
          <cell r="I199">
            <v>7.5310939132378019E-2</v>
          </cell>
        </row>
        <row r="200">
          <cell r="D200">
            <v>42248</v>
          </cell>
          <cell r="E200">
            <v>3.48</v>
          </cell>
          <cell r="F200">
            <v>0.15</v>
          </cell>
          <cell r="G200">
            <v>3.4968124000000003E-2</v>
          </cell>
          <cell r="H200">
            <v>2.1000000000000001E-2</v>
          </cell>
          <cell r="I200">
            <v>7.5302490379255016E-2</v>
          </cell>
        </row>
        <row r="201">
          <cell r="D201">
            <v>42278</v>
          </cell>
          <cell r="E201">
            <v>3.5110000000000001</v>
          </cell>
          <cell r="F201">
            <v>0.15</v>
          </cell>
          <cell r="G201">
            <v>3.4968124000000003E-2</v>
          </cell>
          <cell r="H201">
            <v>2.1000000000000001E-2</v>
          </cell>
          <cell r="I201">
            <v>7.5294314166577017E-2</v>
          </cell>
        </row>
        <row r="202">
          <cell r="D202">
            <v>42309</v>
          </cell>
          <cell r="E202">
            <v>3.6469999999999998</v>
          </cell>
          <cell r="F202">
            <v>0.15</v>
          </cell>
          <cell r="G202">
            <v>-4.4988712999999993E-2</v>
          </cell>
          <cell r="H202">
            <v>2.1000000000000001E-2</v>
          </cell>
          <cell r="I202">
            <v>7.5285865413499992E-2</v>
          </cell>
        </row>
        <row r="203">
          <cell r="D203">
            <v>42339</v>
          </cell>
          <cell r="E203">
            <v>3.7719999999999998</v>
          </cell>
          <cell r="F203">
            <v>0.15</v>
          </cell>
          <cell r="G203">
            <v>-5.995193800000001E-2</v>
          </cell>
          <cell r="H203">
            <v>2.1000000000000001E-2</v>
          </cell>
          <cell r="I203">
            <v>7.5277689200867012E-2</v>
          </cell>
        </row>
        <row r="204">
          <cell r="D204">
            <v>42370</v>
          </cell>
          <cell r="E204">
            <v>3.8780000000000001</v>
          </cell>
          <cell r="F204">
            <v>0.15</v>
          </cell>
          <cell r="G204">
            <v>-5.4955184000000011E-2</v>
          </cell>
          <cell r="H204">
            <v>2.8000000000000004E-2</v>
          </cell>
          <cell r="I204">
            <v>7.5269240447836006E-2</v>
          </cell>
        </row>
        <row r="205">
          <cell r="D205">
            <v>42401</v>
          </cell>
          <cell r="E205">
            <v>3.76</v>
          </cell>
          <cell r="F205">
            <v>0.15</v>
          </cell>
          <cell r="G205">
            <v>-2.9957423000000007E-2</v>
          </cell>
          <cell r="H205">
            <v>2.8000000000000004E-2</v>
          </cell>
          <cell r="I205">
            <v>7.5260791694829021E-2</v>
          </cell>
        </row>
        <row r="206">
          <cell r="D206">
            <v>42430</v>
          </cell>
          <cell r="E206">
            <v>3.6880000000000002</v>
          </cell>
          <cell r="F206">
            <v>0.15</v>
          </cell>
          <cell r="G206">
            <v>-1.9957423000000002E-2</v>
          </cell>
          <cell r="H206">
            <v>2.8000000000000004E-2</v>
          </cell>
          <cell r="I206">
            <v>7.5252888022682027E-2</v>
          </cell>
        </row>
        <row r="207">
          <cell r="D207">
            <v>42461</v>
          </cell>
          <cell r="E207">
            <v>3.5940000000000003</v>
          </cell>
          <cell r="F207">
            <v>0.15</v>
          </cell>
          <cell r="G207">
            <v>3.9976639000000008E-2</v>
          </cell>
          <cell r="H207">
            <v>2.8000000000000004E-2</v>
          </cell>
          <cell r="I207">
            <v>7.524443926972102E-2</v>
          </cell>
        </row>
        <row r="208">
          <cell r="D208">
            <v>42491</v>
          </cell>
          <cell r="E208">
            <v>3.5750000000000002</v>
          </cell>
          <cell r="F208">
            <v>0.15</v>
          </cell>
          <cell r="G208">
            <v>3.9968124000000008E-2</v>
          </cell>
          <cell r="H208">
            <v>2.8000000000000004E-2</v>
          </cell>
          <cell r="I208">
            <v>7.5236263057200006E-2</v>
          </cell>
        </row>
        <row r="209">
          <cell r="D209">
            <v>42522</v>
          </cell>
          <cell r="E209">
            <v>3.5819999999999999</v>
          </cell>
          <cell r="F209">
            <v>0.15</v>
          </cell>
          <cell r="G209">
            <v>3.9968124000000008E-2</v>
          </cell>
          <cell r="H209">
            <v>2.8000000000000004E-2</v>
          </cell>
          <cell r="I209">
            <v>7.5227814304285018E-2</v>
          </cell>
        </row>
        <row r="210">
          <cell r="D210">
            <v>42552</v>
          </cell>
          <cell r="E210">
            <v>3.5819999999999999</v>
          </cell>
          <cell r="F210">
            <v>0.15</v>
          </cell>
          <cell r="G210">
            <v>3.9968124000000008E-2</v>
          </cell>
          <cell r="H210">
            <v>2.8000000000000004E-2</v>
          </cell>
          <cell r="I210">
            <v>7.5219638091807997E-2</v>
          </cell>
        </row>
        <row r="211">
          <cell r="D211">
            <v>42583</v>
          </cell>
          <cell r="E211">
            <v>3.59</v>
          </cell>
          <cell r="F211">
            <v>0.15</v>
          </cell>
          <cell r="G211">
            <v>3.9968124000000008E-2</v>
          </cell>
          <cell r="H211">
            <v>2.8000000000000004E-2</v>
          </cell>
          <cell r="I211">
            <v>7.5211189338939027E-2</v>
          </cell>
        </row>
        <row r="212">
          <cell r="D212">
            <v>42614</v>
          </cell>
          <cell r="E212">
            <v>3.59</v>
          </cell>
          <cell r="F212">
            <v>0.15</v>
          </cell>
          <cell r="G212">
            <v>3.9968124000000008E-2</v>
          </cell>
          <cell r="H212">
            <v>2.8000000000000004E-2</v>
          </cell>
          <cell r="I212">
            <v>7.5202740586094011E-2</v>
          </cell>
        </row>
        <row r="213">
          <cell r="D213">
            <v>42644</v>
          </cell>
          <cell r="E213">
            <v>3.6210000000000004</v>
          </cell>
          <cell r="F213">
            <v>0.15</v>
          </cell>
          <cell r="G213">
            <v>3.9968124000000008E-2</v>
          </cell>
          <cell r="H213">
            <v>2.8000000000000004E-2</v>
          </cell>
          <cell r="I213">
            <v>7.5194564373685005E-2</v>
          </cell>
        </row>
        <row r="214">
          <cell r="D214">
            <v>42675</v>
          </cell>
          <cell r="E214">
            <v>3.7570000000000001</v>
          </cell>
          <cell r="F214">
            <v>0.15</v>
          </cell>
          <cell r="G214">
            <v>-3.9988713000000009E-2</v>
          </cell>
          <cell r="H214">
            <v>2.8000000000000004E-2</v>
          </cell>
          <cell r="I214">
            <v>7.5186115620887006E-2</v>
          </cell>
        </row>
        <row r="215">
          <cell r="D215">
            <v>42705</v>
          </cell>
          <cell r="E215">
            <v>3.8820000000000001</v>
          </cell>
          <cell r="F215">
            <v>0.15</v>
          </cell>
          <cell r="G215">
            <v>-5.4951938000000013E-2</v>
          </cell>
          <cell r="H215">
            <v>2.8000000000000004E-2</v>
          </cell>
          <cell r="I215">
            <v>7.5177939408523006E-2</v>
          </cell>
        </row>
        <row r="216">
          <cell r="D216">
            <v>42736</v>
          </cell>
          <cell r="E216">
            <v>3.9930000000000003</v>
          </cell>
          <cell r="F216">
            <v>0.15</v>
          </cell>
          <cell r="G216">
            <v>-4.9955184000000007E-2</v>
          </cell>
          <cell r="H216">
            <v>3.5000000000000003E-2</v>
          </cell>
          <cell r="I216">
            <v>7.5169490655770013E-2</v>
          </cell>
        </row>
        <row r="217">
          <cell r="D217">
            <v>42767</v>
          </cell>
          <cell r="E217">
            <v>3.875</v>
          </cell>
          <cell r="F217">
            <v>0.15</v>
          </cell>
          <cell r="G217">
            <v>-2.4957423000000003E-2</v>
          </cell>
          <cell r="H217">
            <v>3.5000000000000003E-2</v>
          </cell>
          <cell r="I217">
            <v>7.5161041903041015E-2</v>
          </cell>
        </row>
        <row r="218">
          <cell r="D218">
            <v>42795</v>
          </cell>
          <cell r="E218">
            <v>3.8030000000000004</v>
          </cell>
          <cell r="F218">
            <v>0.15</v>
          </cell>
          <cell r="G218">
            <v>-1.4957423000000001E-2</v>
          </cell>
          <cell r="H218">
            <v>3.5000000000000003E-2</v>
          </cell>
          <cell r="I218">
            <v>7.5153410771564011E-2</v>
          </cell>
        </row>
        <row r="219">
          <cell r="D219">
            <v>42826</v>
          </cell>
          <cell r="E219">
            <v>3.7090000000000005</v>
          </cell>
          <cell r="F219">
            <v>0.15</v>
          </cell>
          <cell r="G219">
            <v>4.4976639000000013E-2</v>
          </cell>
          <cell r="H219">
            <v>3.5000000000000003E-2</v>
          </cell>
          <cell r="I219">
            <v>7.5144962018879019E-2</v>
          </cell>
        </row>
        <row r="220">
          <cell r="D220">
            <v>42856</v>
          </cell>
          <cell r="E220">
            <v>3.69</v>
          </cell>
          <cell r="F220">
            <v>0.15</v>
          </cell>
          <cell r="G220">
            <v>4.4968124000000005E-2</v>
          </cell>
          <cell r="H220">
            <v>3.5000000000000003E-2</v>
          </cell>
          <cell r="I220">
            <v>7.5136785806626E-2</v>
          </cell>
        </row>
        <row r="221">
          <cell r="D221">
            <v>42887</v>
          </cell>
          <cell r="E221">
            <v>3.6970000000000001</v>
          </cell>
          <cell r="F221">
            <v>0.15</v>
          </cell>
          <cell r="G221">
            <v>4.4968124000000005E-2</v>
          </cell>
          <cell r="H221">
            <v>3.5000000000000003E-2</v>
          </cell>
          <cell r="I221">
            <v>7.5128337053988012E-2</v>
          </cell>
        </row>
        <row r="222">
          <cell r="D222">
            <v>42917</v>
          </cell>
          <cell r="E222">
            <v>3.6970000000000001</v>
          </cell>
          <cell r="F222">
            <v>0.15</v>
          </cell>
          <cell r="G222">
            <v>4.4968124000000005E-2</v>
          </cell>
          <cell r="H222">
            <v>3.5000000000000003E-2</v>
          </cell>
          <cell r="I222">
            <v>7.5120160841780012E-2</v>
          </cell>
        </row>
        <row r="223">
          <cell r="D223">
            <v>42948</v>
          </cell>
          <cell r="E223">
            <v>3.7050000000000001</v>
          </cell>
          <cell r="F223">
            <v>0.15</v>
          </cell>
          <cell r="G223">
            <v>4.4968124000000005E-2</v>
          </cell>
          <cell r="H223">
            <v>3.5000000000000003E-2</v>
          </cell>
          <cell r="I223">
            <v>7.5111712089189028E-2</v>
          </cell>
        </row>
        <row r="224">
          <cell r="D224">
            <v>42979</v>
          </cell>
          <cell r="E224">
            <v>3.7050000000000001</v>
          </cell>
          <cell r="F224">
            <v>0.15</v>
          </cell>
          <cell r="G224">
            <v>4.4968124000000005E-2</v>
          </cell>
          <cell r="H224">
            <v>3.5000000000000003E-2</v>
          </cell>
          <cell r="I224">
            <v>7.5103263336619999E-2</v>
          </cell>
        </row>
        <row r="225">
          <cell r="D225">
            <v>43009</v>
          </cell>
          <cell r="E225">
            <v>3.7360000000000002</v>
          </cell>
          <cell r="F225">
            <v>0.15</v>
          </cell>
          <cell r="G225">
            <v>4.4968124000000005E-2</v>
          </cell>
          <cell r="H225">
            <v>3.5000000000000003E-2</v>
          </cell>
          <cell r="I225">
            <v>7.5095087124480001E-2</v>
          </cell>
        </row>
        <row r="226">
          <cell r="D226">
            <v>43040</v>
          </cell>
          <cell r="E226">
            <v>3.8719999999999999</v>
          </cell>
          <cell r="F226">
            <v>0.15</v>
          </cell>
          <cell r="G226">
            <v>-3.4988713000000005E-2</v>
          </cell>
          <cell r="H226">
            <v>3.5000000000000003E-2</v>
          </cell>
          <cell r="I226">
            <v>7.5086638371958017E-2</v>
          </cell>
        </row>
        <row r="227">
          <cell r="D227">
            <v>43070</v>
          </cell>
          <cell r="E227">
            <v>3.9969999999999999</v>
          </cell>
          <cell r="F227">
            <v>0.15</v>
          </cell>
          <cell r="G227">
            <v>-4.9951938000000001E-2</v>
          </cell>
          <cell r="H227">
            <v>3.5000000000000003E-2</v>
          </cell>
          <cell r="I227">
            <v>7.5078462159863024E-2</v>
          </cell>
        </row>
        <row r="228">
          <cell r="D228">
            <v>43101</v>
          </cell>
          <cell r="E228">
            <v>4.1130000000000004</v>
          </cell>
          <cell r="G228">
            <v>-4.4955184000000009E-2</v>
          </cell>
          <cell r="H228">
            <v>4.2000000000000003E-2</v>
          </cell>
          <cell r="I228">
            <v>7.5070013407387018E-2</v>
          </cell>
        </row>
        <row r="229">
          <cell r="D229">
            <v>43132</v>
          </cell>
          <cell r="E229">
            <v>3.9950000000000001</v>
          </cell>
          <cell r="G229">
            <v>-1.9957423000000002E-2</v>
          </cell>
          <cell r="H229">
            <v>4.2000000000000003E-2</v>
          </cell>
          <cell r="I229">
            <v>7.506156465493502E-2</v>
          </cell>
        </row>
        <row r="230">
          <cell r="D230">
            <v>43160</v>
          </cell>
          <cell r="E230">
            <v>3.923</v>
          </cell>
          <cell r="G230">
            <v>-9.9574230000000017E-3</v>
          </cell>
          <cell r="H230">
            <v>4.2000000000000003E-2</v>
          </cell>
          <cell r="I230">
            <v>7.5053933523707997E-2</v>
          </cell>
        </row>
        <row r="231">
          <cell r="D231">
            <v>43191</v>
          </cell>
          <cell r="E231">
            <v>3.8290000000000006</v>
          </cell>
          <cell r="G231">
            <v>4.997663900000001E-2</v>
          </cell>
          <cell r="H231">
            <v>4.2000000000000003E-2</v>
          </cell>
          <cell r="I231">
            <v>7.5045484771302018E-2</v>
          </cell>
        </row>
        <row r="232">
          <cell r="D232">
            <v>43221</v>
          </cell>
          <cell r="E232">
            <v>3.81</v>
          </cell>
          <cell r="G232">
            <v>4.9968124000000003E-2</v>
          </cell>
          <cell r="H232">
            <v>4.2000000000000003E-2</v>
          </cell>
          <cell r="I232">
            <v>7.503730855931702E-2</v>
          </cell>
        </row>
        <row r="233">
          <cell r="D233">
            <v>43252</v>
          </cell>
          <cell r="E233">
            <v>3.8170000000000002</v>
          </cell>
          <cell r="G233">
            <v>4.9968124000000003E-2</v>
          </cell>
          <cell r="H233">
            <v>4.2000000000000003E-2</v>
          </cell>
          <cell r="I233">
            <v>7.5028859806956019E-2</v>
          </cell>
        </row>
        <row r="234">
          <cell r="D234">
            <v>43282</v>
          </cell>
          <cell r="E234">
            <v>3.8170000000000002</v>
          </cell>
          <cell r="G234">
            <v>4.9968124000000003E-2</v>
          </cell>
          <cell r="H234">
            <v>4.2000000000000003E-2</v>
          </cell>
          <cell r="I234">
            <v>7.5020683595015999E-2</v>
          </cell>
        </row>
        <row r="235">
          <cell r="D235">
            <v>43313</v>
          </cell>
          <cell r="E235">
            <v>3.8250000000000002</v>
          </cell>
          <cell r="G235">
            <v>4.9968124000000003E-2</v>
          </cell>
          <cell r="H235">
            <v>4.2000000000000003E-2</v>
          </cell>
          <cell r="I235">
            <v>7.501223484270203E-2</v>
          </cell>
        </row>
        <row r="236">
          <cell r="D236">
            <v>43344</v>
          </cell>
          <cell r="E236">
            <v>3.8250000000000002</v>
          </cell>
          <cell r="G236">
            <v>4.9968124000000003E-2</v>
          </cell>
          <cell r="H236">
            <v>4.2000000000000003E-2</v>
          </cell>
          <cell r="I236">
            <v>7.5003786090411015E-2</v>
          </cell>
        </row>
        <row r="237">
          <cell r="D237">
            <v>43374</v>
          </cell>
          <cell r="E237">
            <v>3.8560000000000003</v>
          </cell>
          <cell r="G237">
            <v>4.9968124000000003E-2</v>
          </cell>
          <cell r="H237">
            <v>4.2000000000000003E-2</v>
          </cell>
          <cell r="I237">
            <v>7.499560987853901E-2</v>
          </cell>
        </row>
        <row r="238">
          <cell r="D238">
            <v>43405</v>
          </cell>
          <cell r="E238">
            <v>3.992</v>
          </cell>
          <cell r="G238">
            <v>-2.9988713000000004E-2</v>
          </cell>
          <cell r="H238">
            <v>4.2000000000000003E-2</v>
          </cell>
          <cell r="I238">
            <v>7.4987161126294014E-2</v>
          </cell>
        </row>
        <row r="239">
          <cell r="D239">
            <v>43435</v>
          </cell>
          <cell r="E239">
            <v>4.117</v>
          </cell>
          <cell r="G239">
            <v>-4.4951938000000004E-2</v>
          </cell>
          <cell r="H239">
            <v>4.2000000000000003E-2</v>
          </cell>
          <cell r="I239">
            <v>7.4978984914467015E-2</v>
          </cell>
        </row>
        <row r="240">
          <cell r="D240">
            <v>43466</v>
          </cell>
          <cell r="E240">
            <v>4.2380000000000004</v>
          </cell>
          <cell r="G240">
            <v>-3.9955184000000005E-2</v>
          </cell>
          <cell r="H240">
            <v>4.9000000000000002E-2</v>
          </cell>
          <cell r="I240">
            <v>7.4970536162269022E-2</v>
          </cell>
        </row>
        <row r="241">
          <cell r="D241">
            <v>43497</v>
          </cell>
          <cell r="E241">
            <v>4.12</v>
          </cell>
          <cell r="G241">
            <v>-1.4957423000000001E-2</v>
          </cell>
          <cell r="H241">
            <v>4.9000000000000002E-2</v>
          </cell>
          <cell r="I241">
            <v>7.4962087410094011E-2</v>
          </cell>
        </row>
        <row r="242">
          <cell r="D242">
            <v>43525</v>
          </cell>
          <cell r="E242">
            <v>4.048</v>
          </cell>
          <cell r="G242">
            <v>-4.9574230000000007E-3</v>
          </cell>
          <cell r="H242">
            <v>4.9000000000000002E-2</v>
          </cell>
          <cell r="I242">
            <v>7.4954456279118009E-2</v>
          </cell>
        </row>
        <row r="243">
          <cell r="D243">
            <v>43556</v>
          </cell>
          <cell r="E243">
            <v>3.9540000000000006</v>
          </cell>
          <cell r="G243">
            <v>5.4976639000000001E-2</v>
          </cell>
          <cell r="H243">
            <v>4.9000000000000002E-2</v>
          </cell>
          <cell r="I243">
            <v>7.4946007526988004E-2</v>
          </cell>
        </row>
        <row r="244">
          <cell r="D244">
            <v>43586</v>
          </cell>
          <cell r="E244">
            <v>3.9350000000000001</v>
          </cell>
          <cell r="G244">
            <v>5.4968124000000007E-2</v>
          </cell>
          <cell r="H244">
            <v>4.9000000000000002E-2</v>
          </cell>
          <cell r="I244">
            <v>7.4937831315272013E-2</v>
          </cell>
        </row>
        <row r="245">
          <cell r="D245">
            <v>43617</v>
          </cell>
          <cell r="E245">
            <v>3.9420000000000002</v>
          </cell>
          <cell r="G245">
            <v>5.4968124000000007E-2</v>
          </cell>
          <cell r="H245">
            <v>4.9000000000000002E-2</v>
          </cell>
          <cell r="I245">
            <v>7.4929382563188013E-2</v>
          </cell>
        </row>
        <row r="246">
          <cell r="D246">
            <v>43647</v>
          </cell>
          <cell r="E246">
            <v>3.9420000000000002</v>
          </cell>
          <cell r="G246">
            <v>5.4968124000000007E-2</v>
          </cell>
          <cell r="H246">
            <v>4.9000000000000002E-2</v>
          </cell>
          <cell r="I246">
            <v>7.4921206351517E-2</v>
          </cell>
        </row>
        <row r="247">
          <cell r="D247">
            <v>43678</v>
          </cell>
          <cell r="E247">
            <v>3.95</v>
          </cell>
          <cell r="G247">
            <v>5.4968124000000007E-2</v>
          </cell>
          <cell r="H247">
            <v>4.9000000000000002E-2</v>
          </cell>
          <cell r="I247">
            <v>7.4912757599479018E-2</v>
          </cell>
        </row>
        <row r="248">
          <cell r="D248">
            <v>43709</v>
          </cell>
          <cell r="E248">
            <v>3.95</v>
          </cell>
          <cell r="G248">
            <v>5.4968124000000007E-2</v>
          </cell>
          <cell r="H248">
            <v>4.9000000000000002E-2</v>
          </cell>
          <cell r="I248">
            <v>7.4904308847466017E-2</v>
          </cell>
        </row>
        <row r="249">
          <cell r="D249">
            <v>43739</v>
          </cell>
          <cell r="E249">
            <v>3.9810000000000003</v>
          </cell>
          <cell r="G249">
            <v>5.4968124000000007E-2</v>
          </cell>
          <cell r="H249">
            <v>4.9000000000000002E-2</v>
          </cell>
          <cell r="I249">
            <v>7.489613263586202E-2</v>
          </cell>
        </row>
        <row r="250">
          <cell r="D250">
            <v>43770</v>
          </cell>
          <cell r="E250">
            <v>4.117</v>
          </cell>
          <cell r="G250">
            <v>-2.4988713000000006E-2</v>
          </cell>
          <cell r="H250">
            <v>4.9000000000000002E-2</v>
          </cell>
          <cell r="I250">
            <v>7.4887683883894024E-2</v>
          </cell>
        </row>
        <row r="251">
          <cell r="D251">
            <v>43800</v>
          </cell>
          <cell r="E251">
            <v>4.242</v>
          </cell>
          <cell r="G251">
            <v>-3.9951937999999999E-2</v>
          </cell>
          <cell r="H251">
            <v>4.9000000000000002E-2</v>
          </cell>
          <cell r="I251">
            <v>7.4879507672336032E-2</v>
          </cell>
        </row>
        <row r="252">
          <cell r="D252">
            <v>43831</v>
          </cell>
          <cell r="E252">
            <v>4.3680000000000003</v>
          </cell>
          <cell r="G252">
            <v>-3.4955184000000007E-2</v>
          </cell>
          <cell r="H252">
            <v>5.6000000000000008E-2</v>
          </cell>
          <cell r="I252">
            <v>7.4871058920414998E-2</v>
          </cell>
        </row>
        <row r="253">
          <cell r="D253">
            <v>43862</v>
          </cell>
          <cell r="E253">
            <v>4.25</v>
          </cell>
          <cell r="G253">
            <v>-9.9574230000000017E-3</v>
          </cell>
          <cell r="H253">
            <v>5.6000000000000008E-2</v>
          </cell>
          <cell r="I253">
            <v>7.4862610168517016E-2</v>
          </cell>
        </row>
        <row r="254">
          <cell r="D254">
            <v>43891</v>
          </cell>
          <cell r="E254">
            <v>4.1779999999999999</v>
          </cell>
          <cell r="G254">
            <v>4.2576999999999996E-5</v>
          </cell>
          <cell r="H254">
            <v>5.6000000000000008E-2</v>
          </cell>
          <cell r="I254">
            <v>7.4853502113787024E-2</v>
          </cell>
        </row>
        <row r="255">
          <cell r="D255">
            <v>43922</v>
          </cell>
          <cell r="E255">
            <v>4.0840000000000005</v>
          </cell>
          <cell r="G255">
            <v>5.9976638999999998E-2</v>
          </cell>
          <cell r="H255">
            <v>5.6000000000000008E-2</v>
          </cell>
          <cell r="I255">
            <v>7.484194203759402E-2</v>
          </cell>
        </row>
        <row r="256">
          <cell r="D256">
            <v>43952</v>
          </cell>
          <cell r="E256">
            <v>4.0650000000000004</v>
          </cell>
          <cell r="G256">
            <v>5.9968124000000005E-2</v>
          </cell>
          <cell r="H256">
            <v>5.6000000000000008E-2</v>
          </cell>
          <cell r="I256">
            <v>7.4830754867127008E-2</v>
          </cell>
        </row>
        <row r="257">
          <cell r="D257">
            <v>43983</v>
          </cell>
          <cell r="E257">
            <v>4.0720000000000001</v>
          </cell>
          <cell r="G257">
            <v>5.9968124000000005E-2</v>
          </cell>
          <cell r="H257">
            <v>5.6000000000000008E-2</v>
          </cell>
          <cell r="I257">
            <v>7.4819194791021018E-2</v>
          </cell>
        </row>
        <row r="258">
          <cell r="D258">
            <v>44013</v>
          </cell>
          <cell r="E258">
            <v>4.0720000000000001</v>
          </cell>
          <cell r="G258">
            <v>5.9968124000000005E-2</v>
          </cell>
          <cell r="H258">
            <v>5.6000000000000008E-2</v>
          </cell>
          <cell r="I258">
            <v>7.4808007620637995E-2</v>
          </cell>
        </row>
        <row r="259">
          <cell r="D259">
            <v>44044</v>
          </cell>
          <cell r="E259">
            <v>4.08</v>
          </cell>
          <cell r="G259">
            <v>5.9968124000000005E-2</v>
          </cell>
          <cell r="H259">
            <v>5.6000000000000008E-2</v>
          </cell>
          <cell r="I259">
            <v>7.4796447544618005E-2</v>
          </cell>
        </row>
        <row r="260">
          <cell r="D260">
            <v>44075</v>
          </cell>
          <cell r="E260">
            <v>4.08</v>
          </cell>
          <cell r="G260">
            <v>5.9968124000000005E-2</v>
          </cell>
          <cell r="H260">
            <v>5.6000000000000008E-2</v>
          </cell>
          <cell r="I260">
            <v>7.4784887468643022E-2</v>
          </cell>
        </row>
        <row r="261">
          <cell r="D261">
            <v>44105</v>
          </cell>
          <cell r="E261">
            <v>4.1110000000000007</v>
          </cell>
          <cell r="G261">
            <v>5.9968124000000005E-2</v>
          </cell>
          <cell r="H261">
            <v>5.6000000000000008E-2</v>
          </cell>
          <cell r="I261">
            <v>7.4773700298386009E-2</v>
          </cell>
        </row>
        <row r="262">
          <cell r="D262">
            <v>44136</v>
          </cell>
          <cell r="E262">
            <v>4.2469999999999999</v>
          </cell>
          <cell r="G262">
            <v>-1.9988713000000002E-2</v>
          </cell>
          <cell r="H262">
            <v>5.6000000000000008E-2</v>
          </cell>
          <cell r="I262">
            <v>7.4762140222497997E-2</v>
          </cell>
        </row>
        <row r="263">
          <cell r="D263">
            <v>44166</v>
          </cell>
          <cell r="E263">
            <v>4.3719999999999999</v>
          </cell>
          <cell r="G263">
            <v>-3.4951938000000002E-2</v>
          </cell>
          <cell r="H263">
            <v>5.6000000000000008E-2</v>
          </cell>
          <cell r="I263">
            <v>7.4750953052324015E-2</v>
          </cell>
        </row>
        <row r="264">
          <cell r="D264">
            <v>44197</v>
          </cell>
          <cell r="E264">
            <v>4.5030000000000001</v>
          </cell>
          <cell r="G264">
            <v>-2.9955184000000003E-2</v>
          </cell>
          <cell r="H264">
            <v>6.3E-2</v>
          </cell>
          <cell r="I264">
            <v>7.4739392976523003E-2</v>
          </cell>
        </row>
        <row r="265">
          <cell r="D265">
            <v>44228</v>
          </cell>
          <cell r="E265">
            <v>4.3849999999999998</v>
          </cell>
          <cell r="G265">
            <v>-4.9574230000000007E-3</v>
          </cell>
          <cell r="H265">
            <v>0</v>
          </cell>
          <cell r="I265">
            <v>7.4727832900765012E-2</v>
          </cell>
        </row>
        <row r="266">
          <cell r="D266">
            <v>44256</v>
          </cell>
          <cell r="E266">
            <v>4.3130000000000006</v>
          </cell>
          <cell r="G266">
            <v>5.0425770000000003E-3</v>
          </cell>
          <cell r="H266">
            <v>0</v>
          </cell>
          <cell r="I266">
            <v>7.4717391542054007E-2</v>
          </cell>
        </row>
        <row r="267">
          <cell r="D267">
            <v>44287</v>
          </cell>
          <cell r="E267">
            <v>4.2190000000000003</v>
          </cell>
          <cell r="G267">
            <v>6.4976639000000003E-2</v>
          </cell>
          <cell r="H267">
            <v>0</v>
          </cell>
          <cell r="I267">
            <v>7.4705831466380018E-2</v>
          </cell>
        </row>
        <row r="268">
          <cell r="D268">
            <v>44317</v>
          </cell>
          <cell r="E268">
            <v>4.2</v>
          </cell>
          <cell r="G268">
            <v>6.4968124000000002E-2</v>
          </cell>
          <cell r="H268">
            <v>0</v>
          </cell>
          <cell r="I268">
            <v>7.4694644296415022E-2</v>
          </cell>
        </row>
        <row r="269">
          <cell r="D269">
            <v>44348</v>
          </cell>
          <cell r="E269">
            <v>4.2069999999999999</v>
          </cell>
          <cell r="G269">
            <v>6.4968124000000002E-2</v>
          </cell>
          <cell r="H269">
            <v>0</v>
          </cell>
          <cell r="I269">
            <v>7.4683084220828005E-2</v>
          </cell>
        </row>
        <row r="270">
          <cell r="D270">
            <v>44378</v>
          </cell>
          <cell r="E270">
            <v>4.2069999999999999</v>
          </cell>
          <cell r="G270">
            <v>6.4968124000000002E-2</v>
          </cell>
          <cell r="H270">
            <v>0</v>
          </cell>
          <cell r="I270">
            <v>7.4671897050947025E-2</v>
          </cell>
        </row>
        <row r="271">
          <cell r="D271">
            <v>44409</v>
          </cell>
          <cell r="E271">
            <v>4.2149999999999999</v>
          </cell>
          <cell r="G271">
            <v>6.4968124000000002E-2</v>
          </cell>
          <cell r="H271">
            <v>0</v>
          </cell>
          <cell r="I271">
            <v>7.4660336975447023E-2</v>
          </cell>
        </row>
        <row r="272">
          <cell r="D272">
            <v>44440</v>
          </cell>
          <cell r="E272">
            <v>4.2149999999999999</v>
          </cell>
          <cell r="G272">
            <v>6.4968124000000002E-2</v>
          </cell>
          <cell r="H272">
            <v>0</v>
          </cell>
          <cell r="I272">
            <v>7.4648776900000019E-2</v>
          </cell>
        </row>
        <row r="273">
          <cell r="D273">
            <v>44470</v>
          </cell>
          <cell r="E273">
            <v>4.2460000000000004</v>
          </cell>
          <cell r="G273">
            <v>6.4968124000000002E-2</v>
          </cell>
          <cell r="H273">
            <v>0</v>
          </cell>
          <cell r="I273">
            <v>7.4637589730236015E-2</v>
          </cell>
        </row>
        <row r="274">
          <cell r="D274">
            <v>44501</v>
          </cell>
          <cell r="E274">
            <v>4.3819999999999997</v>
          </cell>
          <cell r="G274">
            <v>-1.4988713000000002E-2</v>
          </cell>
          <cell r="H274">
            <v>0</v>
          </cell>
          <cell r="I274">
            <v>7.4626029654867004E-2</v>
          </cell>
        </row>
        <row r="275">
          <cell r="D275">
            <v>44531</v>
          </cell>
          <cell r="E275">
            <v>4.5069999999999997</v>
          </cell>
          <cell r="G275">
            <v>-2.9951938000000001E-2</v>
          </cell>
          <cell r="H275">
            <v>0</v>
          </cell>
          <cell r="I275">
            <v>7.4614842485197008E-2</v>
          </cell>
        </row>
        <row r="276">
          <cell r="D276">
            <v>44562</v>
          </cell>
          <cell r="E276">
            <v>4.6429999999999998</v>
          </cell>
          <cell r="G276">
            <v>-2.4955184000000005E-2</v>
          </cell>
          <cell r="H276">
            <v>0</v>
          </cell>
          <cell r="I276">
            <v>7.4603282409914012E-2</v>
          </cell>
        </row>
        <row r="277">
          <cell r="D277">
            <v>44593</v>
          </cell>
          <cell r="E277">
            <v>4.5250000000000004</v>
          </cell>
          <cell r="G277">
            <v>4.2576999999999996E-5</v>
          </cell>
          <cell r="H277">
            <v>0</v>
          </cell>
          <cell r="I277">
            <v>7.4591722334675009E-2</v>
          </cell>
        </row>
        <row r="278">
          <cell r="D278">
            <v>44621</v>
          </cell>
          <cell r="E278">
            <v>4.4530000000000003</v>
          </cell>
          <cell r="G278">
            <v>1.0042577000000002E-2</v>
          </cell>
          <cell r="H278">
            <v>0</v>
          </cell>
          <cell r="I278">
            <v>7.4581280976433018E-2</v>
          </cell>
        </row>
        <row r="279">
          <cell r="D279">
            <v>44652</v>
          </cell>
          <cell r="E279">
            <v>4.3590000000000009</v>
          </cell>
          <cell r="G279">
            <v>6.9976639000000007E-2</v>
          </cell>
          <cell r="H279">
            <v>0</v>
          </cell>
          <cell r="I279">
            <v>7.4569720901278003E-2</v>
          </cell>
        </row>
        <row r="280">
          <cell r="D280">
            <v>44682</v>
          </cell>
          <cell r="E280">
            <v>4.34</v>
          </cell>
          <cell r="G280">
            <v>6.996812400000002E-2</v>
          </cell>
          <cell r="H280">
            <v>0</v>
          </cell>
          <cell r="I280">
            <v>7.4558533731815008E-2</v>
          </cell>
        </row>
        <row r="281">
          <cell r="D281">
            <v>44713</v>
          </cell>
          <cell r="E281">
            <v>4.3470000000000004</v>
          </cell>
          <cell r="G281">
            <v>6.996812400000002E-2</v>
          </cell>
          <cell r="H281">
            <v>0</v>
          </cell>
          <cell r="I281">
            <v>7.454697365674702E-2</v>
          </cell>
        </row>
        <row r="282">
          <cell r="D282">
            <v>44743</v>
          </cell>
          <cell r="E282">
            <v>4.3470000000000004</v>
          </cell>
          <cell r="G282">
            <v>6.996812400000002E-2</v>
          </cell>
          <cell r="H282">
            <v>0</v>
          </cell>
          <cell r="I282">
            <v>7.4535786487369013E-2</v>
          </cell>
        </row>
        <row r="283">
          <cell r="D283">
            <v>44774</v>
          </cell>
          <cell r="E283">
            <v>4.3550000000000004</v>
          </cell>
          <cell r="G283">
            <v>6.996812400000002E-2</v>
          </cell>
          <cell r="H283">
            <v>0</v>
          </cell>
          <cell r="I283">
            <v>7.4524226412387998E-2</v>
          </cell>
        </row>
        <row r="284">
          <cell r="D284">
            <v>44805</v>
          </cell>
          <cell r="E284">
            <v>4.3550000000000004</v>
          </cell>
          <cell r="G284">
            <v>6.996812400000002E-2</v>
          </cell>
          <cell r="H284">
            <v>0</v>
          </cell>
          <cell r="I284">
            <v>7.4512666337450004E-2</v>
          </cell>
        </row>
        <row r="285">
          <cell r="D285">
            <v>44835</v>
          </cell>
          <cell r="E285">
            <v>4.3860000000000001</v>
          </cell>
          <cell r="G285">
            <v>6.996812400000002E-2</v>
          </cell>
          <cell r="H285">
            <v>0</v>
          </cell>
          <cell r="I285">
            <v>7.4501479168199006E-2</v>
          </cell>
        </row>
        <row r="286">
          <cell r="D286">
            <v>44866</v>
          </cell>
          <cell r="E286">
            <v>4.5220000000000002</v>
          </cell>
          <cell r="G286">
            <v>-9.9887130000000015E-3</v>
          </cell>
          <cell r="H286">
            <v>0</v>
          </cell>
          <cell r="I286">
            <v>7.4489919093348012E-2</v>
          </cell>
        </row>
        <row r="287">
          <cell r="D287">
            <v>44896</v>
          </cell>
          <cell r="E287">
            <v>4.6470000000000002</v>
          </cell>
          <cell r="G287">
            <v>-2.4951938E-2</v>
          </cell>
          <cell r="H287">
            <v>0</v>
          </cell>
          <cell r="I287">
            <v>7.4478731924180017E-2</v>
          </cell>
        </row>
        <row r="288">
          <cell r="D288">
            <v>44927</v>
          </cell>
          <cell r="E288">
            <v>4.7880000000000003</v>
          </cell>
          <cell r="G288">
            <v>-1.9955184000000004E-2</v>
          </cell>
          <cell r="H288">
            <v>0</v>
          </cell>
          <cell r="I288">
            <v>7.4467171849417008E-2</v>
          </cell>
        </row>
        <row r="289">
          <cell r="D289">
            <v>44958</v>
          </cell>
          <cell r="E289">
            <v>4.67</v>
          </cell>
          <cell r="G289">
            <v>5.0425770000000003E-3</v>
          </cell>
          <cell r="H289">
            <v>0</v>
          </cell>
          <cell r="I289">
            <v>7.445561177469702E-2</v>
          </cell>
        </row>
        <row r="290">
          <cell r="D290">
            <v>44986</v>
          </cell>
          <cell r="E290">
            <v>4.5979999999999999</v>
          </cell>
          <cell r="G290">
            <v>1.5042577000000001E-2</v>
          </cell>
          <cell r="H290">
            <v>0</v>
          </cell>
          <cell r="I290">
            <v>7.4445170416924014E-2</v>
          </cell>
        </row>
        <row r="291">
          <cell r="D291">
            <v>45017</v>
          </cell>
          <cell r="E291">
            <v>4.5040000000000004</v>
          </cell>
          <cell r="G291">
            <v>7.4976639000000012E-2</v>
          </cell>
          <cell r="H291">
            <v>0</v>
          </cell>
          <cell r="I291">
            <v>7.4433610342288001E-2</v>
          </cell>
        </row>
        <row r="292">
          <cell r="D292">
            <v>45047</v>
          </cell>
          <cell r="E292">
            <v>4.4850000000000003</v>
          </cell>
          <cell r="G292">
            <v>7.4968124000000011E-2</v>
          </cell>
          <cell r="H292">
            <v>0</v>
          </cell>
          <cell r="I292">
            <v>7.4422423173328006E-2</v>
          </cell>
        </row>
        <row r="293">
          <cell r="D293">
            <v>45078</v>
          </cell>
          <cell r="E293">
            <v>4.492</v>
          </cell>
          <cell r="G293">
            <v>7.4968124000000011E-2</v>
          </cell>
          <cell r="H293">
            <v>0</v>
          </cell>
          <cell r="I293">
            <v>7.441086309877902E-2</v>
          </cell>
        </row>
        <row r="294">
          <cell r="D294">
            <v>45108</v>
          </cell>
          <cell r="E294">
            <v>4.492</v>
          </cell>
          <cell r="G294">
            <v>7.4968124000000011E-2</v>
          </cell>
          <cell r="H294">
            <v>0</v>
          </cell>
          <cell r="I294">
            <v>7.4399675929903014E-2</v>
          </cell>
        </row>
        <row r="295">
          <cell r="D295">
            <v>45139</v>
          </cell>
          <cell r="E295">
            <v>4.5</v>
          </cell>
          <cell r="G295">
            <v>7.4968124000000011E-2</v>
          </cell>
          <cell r="H295">
            <v>0</v>
          </cell>
          <cell r="I295">
            <v>7.4388115855441014E-2</v>
          </cell>
        </row>
        <row r="296">
          <cell r="D296">
            <v>45170</v>
          </cell>
          <cell r="E296">
            <v>4.5</v>
          </cell>
          <cell r="G296">
            <v>7.4968124000000011E-2</v>
          </cell>
          <cell r="H296">
            <v>0</v>
          </cell>
          <cell r="I296">
            <v>7.4376555781023007E-2</v>
          </cell>
        </row>
        <row r="297">
          <cell r="D297">
            <v>45200</v>
          </cell>
          <cell r="E297">
            <v>4.5310000000000006</v>
          </cell>
          <cell r="G297">
            <v>7.4968124000000011E-2</v>
          </cell>
          <cell r="H297">
            <v>0</v>
          </cell>
          <cell r="I297">
            <v>7.4365368612273011E-2</v>
          </cell>
        </row>
        <row r="298">
          <cell r="D298">
            <v>45231</v>
          </cell>
          <cell r="E298">
            <v>4.6669999999999998</v>
          </cell>
          <cell r="G298">
            <v>-4.9887130000000005E-3</v>
          </cell>
          <cell r="H298">
            <v>0</v>
          </cell>
          <cell r="I298">
            <v>7.4353808537942018E-2</v>
          </cell>
        </row>
        <row r="299">
          <cell r="D299">
            <v>45261</v>
          </cell>
          <cell r="E299">
            <v>4.7919999999999998</v>
          </cell>
          <cell r="G299">
            <v>-1.9951938000000002E-2</v>
          </cell>
          <cell r="H299">
            <v>0</v>
          </cell>
          <cell r="I299">
            <v>7.4342621369277023E-2</v>
          </cell>
        </row>
        <row r="300">
          <cell r="D300">
            <v>45292</v>
          </cell>
          <cell r="E300">
            <v>4.9380000000000006</v>
          </cell>
          <cell r="G300">
            <v>-1.4955184000000003E-2</v>
          </cell>
          <cell r="H300">
            <v>0</v>
          </cell>
          <cell r="I300">
            <v>7.4331061295033016E-2</v>
          </cell>
        </row>
        <row r="301">
          <cell r="D301">
            <v>45323</v>
          </cell>
          <cell r="E301">
            <v>4.82</v>
          </cell>
          <cell r="G301">
            <v>1.0042577000000002E-2</v>
          </cell>
          <cell r="H301">
            <v>0</v>
          </cell>
          <cell r="I301">
            <v>7.4319501220832002E-2</v>
          </cell>
        </row>
        <row r="302">
          <cell r="D302">
            <v>45352</v>
          </cell>
          <cell r="E302">
            <v>4.7480000000000002</v>
          </cell>
          <cell r="G302">
            <v>2.0042577000000002E-2</v>
          </cell>
          <cell r="H302">
            <v>0</v>
          </cell>
          <cell r="I302">
            <v>7.430868695791E-2</v>
          </cell>
        </row>
        <row r="303">
          <cell r="D303">
            <v>45383</v>
          </cell>
          <cell r="E303">
            <v>4.6540000000000008</v>
          </cell>
          <cell r="G303">
            <v>7.9976639000000016E-2</v>
          </cell>
          <cell r="H303">
            <v>0</v>
          </cell>
          <cell r="I303">
            <v>7.4297126883795014E-2</v>
          </cell>
        </row>
        <row r="304">
          <cell r="D304">
            <v>45413</v>
          </cell>
          <cell r="E304">
            <v>4.6349999999999998</v>
          </cell>
          <cell r="G304">
            <v>7.9968124000000015E-2</v>
          </cell>
          <cell r="H304">
            <v>0</v>
          </cell>
          <cell r="I304">
            <v>7.4285939715339019E-2</v>
          </cell>
        </row>
        <row r="305">
          <cell r="G305">
            <v>7.9968124000000015E-2</v>
          </cell>
          <cell r="H305">
            <v>0</v>
          </cell>
          <cell r="I305">
            <v>7.4274379641310992E-2</v>
          </cell>
        </row>
        <row r="306">
          <cell r="G306">
            <v>7.9968124000000015E-2</v>
          </cell>
          <cell r="H306">
            <v>0</v>
          </cell>
          <cell r="I306">
            <v>7.4263192472938E-2</v>
          </cell>
        </row>
        <row r="307">
          <cell r="G307">
            <v>7.9968124000000015E-2</v>
          </cell>
          <cell r="H307">
            <v>0</v>
          </cell>
          <cell r="I307">
            <v>7.4251632399000012E-2</v>
          </cell>
        </row>
        <row r="308">
          <cell r="G308">
            <v>7.9968124000000015E-2</v>
          </cell>
          <cell r="H308">
            <v>0</v>
          </cell>
          <cell r="I308">
            <v>7.4240072325099021E-2</v>
          </cell>
        </row>
        <row r="309">
          <cell r="G309">
            <v>7.9968124000000015E-2</v>
          </cell>
          <cell r="H309">
            <v>0</v>
          </cell>
          <cell r="I309">
            <v>7.4228885156852997E-2</v>
          </cell>
        </row>
        <row r="310">
          <cell r="G310">
            <v>1.1287000000000001E-5</v>
          </cell>
          <cell r="H310">
            <v>0</v>
          </cell>
          <cell r="I310">
            <v>7.4217325083043018E-2</v>
          </cell>
        </row>
        <row r="311">
          <cell r="G311">
            <v>-1.4951938000000003E-2</v>
          </cell>
          <cell r="H311">
            <v>0</v>
          </cell>
          <cell r="I311">
            <v>7.4206137914881037E-2</v>
          </cell>
        </row>
        <row r="312">
          <cell r="G312">
            <v>-9.9551840000000023E-3</v>
          </cell>
          <cell r="H312">
            <v>0</v>
          </cell>
          <cell r="I312">
            <v>7.4194577841157017E-2</v>
          </cell>
        </row>
        <row r="313">
          <cell r="G313">
            <v>1.5042577000000001E-2</v>
          </cell>
          <cell r="H313">
            <v>0</v>
          </cell>
          <cell r="I313">
            <v>7.418301776747703E-2</v>
          </cell>
        </row>
        <row r="314">
          <cell r="G314">
            <v>2.5042577000000003E-2</v>
          </cell>
          <cell r="H314">
            <v>0</v>
          </cell>
          <cell r="I314">
            <v>7.417257641064301E-2</v>
          </cell>
        </row>
        <row r="315">
          <cell r="G315">
            <v>8.4976639000000007E-2</v>
          </cell>
          <cell r="H315">
            <v>0</v>
          </cell>
          <cell r="I315">
            <v>7.4161016337048011E-2</v>
          </cell>
        </row>
        <row r="316">
          <cell r="G316">
            <v>8.496812400000002E-2</v>
          </cell>
          <cell r="H316">
            <v>0</v>
          </cell>
          <cell r="I316">
            <v>7.4149829169094017E-2</v>
          </cell>
        </row>
        <row r="317">
          <cell r="G317">
            <v>8.496812400000002E-2</v>
          </cell>
          <cell r="H317">
            <v>0</v>
          </cell>
          <cell r="I317">
            <v>7.4138269095585005E-2</v>
          </cell>
        </row>
        <row r="318">
          <cell r="G318">
            <v>8.496812400000002E-2</v>
          </cell>
          <cell r="H318">
            <v>0</v>
          </cell>
          <cell r="I318">
            <v>7.4127081927715027E-2</v>
          </cell>
        </row>
        <row r="319">
          <cell r="G319">
            <v>8.496812400000002E-2</v>
          </cell>
          <cell r="H319">
            <v>0</v>
          </cell>
          <cell r="I319">
            <v>7.4115521854293015E-2</v>
          </cell>
        </row>
        <row r="320">
          <cell r="G320">
            <v>8.496812400000002E-2</v>
          </cell>
          <cell r="H320">
            <v>0</v>
          </cell>
          <cell r="I320">
            <v>7.4103961780914024E-2</v>
          </cell>
        </row>
        <row r="321">
          <cell r="G321">
            <v>8.496812400000002E-2</v>
          </cell>
          <cell r="H321">
            <v>0</v>
          </cell>
          <cell r="I321">
            <v>7.4092774613171986E-2</v>
          </cell>
        </row>
        <row r="322">
          <cell r="G322">
            <v>5.0112869999999997E-3</v>
          </cell>
          <cell r="H322">
            <v>0</v>
          </cell>
          <cell r="I322">
            <v>7.4081214539880022E-2</v>
          </cell>
        </row>
        <row r="323">
          <cell r="G323">
            <v>-9.9519380000000005E-3</v>
          </cell>
          <cell r="H323">
            <v>0</v>
          </cell>
          <cell r="I323">
            <v>7.4070027372221015E-2</v>
          </cell>
        </row>
        <row r="324">
          <cell r="G324">
            <v>-4.9551840000000005E-3</v>
          </cell>
          <cell r="H324">
            <v>0</v>
          </cell>
          <cell r="I324">
            <v>7.4058467299016023E-2</v>
          </cell>
        </row>
        <row r="325">
          <cell r="G325">
            <v>2.0042577000000002E-2</v>
          </cell>
          <cell r="H325">
            <v>0</v>
          </cell>
          <cell r="I325">
            <v>7.4046907225855996E-2</v>
          </cell>
        </row>
        <row r="326">
          <cell r="G326">
            <v>3.0042577000000001E-2</v>
          </cell>
          <cell r="H326">
            <v>0</v>
          </cell>
          <cell r="I326">
            <v>7.4036465869491017E-2</v>
          </cell>
        </row>
        <row r="327">
          <cell r="G327">
            <v>8.9976639000000011E-2</v>
          </cell>
          <cell r="H327">
            <v>0</v>
          </cell>
          <cell r="I327">
            <v>7.4024905796414006E-2</v>
          </cell>
        </row>
        <row r="328">
          <cell r="G328">
            <v>8.996812400000001E-2</v>
          </cell>
          <cell r="H328">
            <v>0</v>
          </cell>
          <cell r="I328">
            <v>7.4013718628963013E-2</v>
          </cell>
        </row>
        <row r="329">
          <cell r="G329">
            <v>8.996812400000001E-2</v>
          </cell>
          <cell r="H329">
            <v>0</v>
          </cell>
          <cell r="I329">
            <v>7.4002158555973016E-2</v>
          </cell>
        </row>
        <row r="330">
          <cell r="G330">
            <v>8.996812400000001E-2</v>
          </cell>
          <cell r="H330">
            <v>0</v>
          </cell>
          <cell r="I330">
            <v>7.3990971388604998E-2</v>
          </cell>
        </row>
        <row r="331">
          <cell r="G331">
            <v>8.996812400000001E-2</v>
          </cell>
          <cell r="H331">
            <v>0</v>
          </cell>
          <cell r="I331">
            <v>7.3979411315702029E-2</v>
          </cell>
        </row>
        <row r="332">
          <cell r="G332">
            <v>8.996812400000001E-2</v>
          </cell>
          <cell r="H332">
            <v>0</v>
          </cell>
          <cell r="I332">
            <v>7.3967851242844024E-2</v>
          </cell>
        </row>
        <row r="333">
          <cell r="G333">
            <v>8.996812400000001E-2</v>
          </cell>
          <cell r="H333">
            <v>0</v>
          </cell>
          <cell r="I333">
            <v>7.3956664075603001E-2</v>
          </cell>
        </row>
        <row r="334">
          <cell r="G334">
            <v>1.0011287000000001E-2</v>
          </cell>
          <cell r="H334">
            <v>0</v>
          </cell>
          <cell r="I334">
            <v>7.3945104002830012E-2</v>
          </cell>
        </row>
        <row r="335">
          <cell r="G335">
            <v>-4.9519380000000012E-3</v>
          </cell>
          <cell r="H335">
            <v>0</v>
          </cell>
          <cell r="I335">
            <v>7.3933916835674018E-2</v>
          </cell>
        </row>
        <row r="336">
          <cell r="G336">
            <v>4.4816000000000006E-5</v>
          </cell>
          <cell r="H336">
            <v>0</v>
          </cell>
          <cell r="I336">
            <v>7.3922356762989E-2</v>
          </cell>
        </row>
        <row r="337">
          <cell r="G337">
            <v>2.5042577000000003E-2</v>
          </cell>
          <cell r="H337">
            <v>0</v>
          </cell>
          <cell r="I337">
            <v>7.3910796690348016E-2</v>
          </cell>
        </row>
        <row r="338">
          <cell r="G338">
            <v>3.5042577000000005E-2</v>
          </cell>
          <cell r="H338">
            <v>0</v>
          </cell>
          <cell r="I338">
            <v>7.3900355334451023E-2</v>
          </cell>
        </row>
        <row r="339">
          <cell r="G339">
            <v>9.4976639000000015E-2</v>
          </cell>
          <cell r="H339">
            <v>0</v>
          </cell>
          <cell r="I339">
            <v>7.3888795261894014E-2</v>
          </cell>
        </row>
        <row r="340">
          <cell r="G340">
            <v>9.4968124000000015E-2</v>
          </cell>
          <cell r="H340">
            <v>0</v>
          </cell>
          <cell r="I340">
            <v>7.3877608094945021E-2</v>
          </cell>
        </row>
        <row r="341">
          <cell r="G341">
            <v>9.4968124000000015E-2</v>
          </cell>
          <cell r="H341">
            <v>0</v>
          </cell>
          <cell r="I341">
            <v>7.3866048022475012E-2</v>
          </cell>
        </row>
        <row r="342">
          <cell r="G342">
            <v>9.4968124000000015E-2</v>
          </cell>
          <cell r="H342">
            <v>0</v>
          </cell>
          <cell r="I342">
            <v>7.3854860855609994E-2</v>
          </cell>
        </row>
        <row r="343">
          <cell r="G343">
            <v>9.4968124000000015E-2</v>
          </cell>
          <cell r="H343">
            <v>0</v>
          </cell>
          <cell r="I343">
            <v>7.3843300783226026E-2</v>
          </cell>
        </row>
        <row r="344">
          <cell r="G344">
            <v>9.4968124000000015E-2</v>
          </cell>
          <cell r="H344">
            <v>0</v>
          </cell>
          <cell r="I344">
            <v>7.3831740710887023E-2</v>
          </cell>
        </row>
        <row r="345">
          <cell r="G345">
            <v>9.4968124000000015E-2</v>
          </cell>
          <cell r="H345">
            <v>0</v>
          </cell>
          <cell r="I345">
            <v>7.3820553544149001E-2</v>
          </cell>
        </row>
        <row r="346">
          <cell r="G346">
            <v>1.5011287000000002E-2</v>
          </cell>
          <cell r="H346">
            <v>0</v>
          </cell>
          <cell r="I346">
            <v>7.3808993471896026E-2</v>
          </cell>
        </row>
        <row r="347">
          <cell r="G347">
            <v>4.8062000000000002E-5</v>
          </cell>
          <cell r="H347">
            <v>0</v>
          </cell>
          <cell r="I347">
            <v>7.3797806305242006E-2</v>
          </cell>
        </row>
        <row r="348">
          <cell r="G348">
            <v>5.0448160000000006E-3</v>
          </cell>
          <cell r="H348">
            <v>0</v>
          </cell>
          <cell r="I348">
            <v>7.3786246233075004E-2</v>
          </cell>
        </row>
        <row r="349">
          <cell r="G349">
            <v>3.0042577000000001E-2</v>
          </cell>
          <cell r="H349">
            <v>0</v>
          </cell>
          <cell r="I349">
            <v>7.3774686160954034E-2</v>
          </cell>
        </row>
        <row r="350">
          <cell r="G350">
            <v>4.004257700000001E-2</v>
          </cell>
          <cell r="H350">
            <v>0</v>
          </cell>
          <cell r="I350">
            <v>7.3763871899976019E-2</v>
          </cell>
        </row>
        <row r="351">
          <cell r="G351">
            <v>9.9976639000000006E-2</v>
          </cell>
          <cell r="H351">
            <v>0</v>
          </cell>
          <cell r="I351">
            <v>7.3752311827940023E-2</v>
          </cell>
        </row>
        <row r="352">
          <cell r="G352">
            <v>9.9968124000000019E-2</v>
          </cell>
          <cell r="H352">
            <v>0</v>
          </cell>
          <cell r="I352">
            <v>7.3741124661495003E-2</v>
          </cell>
        </row>
        <row r="353">
          <cell r="G353">
            <v>9.9968124000000019E-2</v>
          </cell>
          <cell r="H353">
            <v>0</v>
          </cell>
          <cell r="I353">
            <v>7.3729564589544994E-2</v>
          </cell>
        </row>
        <row r="354">
          <cell r="G354">
            <v>9.9968124000000019E-2</v>
          </cell>
          <cell r="H354">
            <v>0</v>
          </cell>
          <cell r="I354">
            <v>7.3718377423184003E-2</v>
          </cell>
        </row>
        <row r="355">
          <cell r="G355">
            <v>9.9968124000000019E-2</v>
          </cell>
          <cell r="H355">
            <v>0</v>
          </cell>
          <cell r="I355">
            <v>7.3706817351321022E-2</v>
          </cell>
        </row>
        <row r="356">
          <cell r="G356">
            <v>9.9968124000000019E-2</v>
          </cell>
          <cell r="H356">
            <v>0</v>
          </cell>
          <cell r="I356">
            <v>7.3695257279502019E-2</v>
          </cell>
        </row>
        <row r="357">
          <cell r="G357">
            <v>9.9968124000000019E-2</v>
          </cell>
          <cell r="H357">
            <v>0</v>
          </cell>
          <cell r="I357">
            <v>7.368407011326801E-2</v>
          </cell>
        </row>
        <row r="358">
          <cell r="G358">
            <v>2.0011287000000003E-2</v>
          </cell>
          <cell r="H358">
            <v>0</v>
          </cell>
          <cell r="I358">
            <v>7.3672510041536021E-2</v>
          </cell>
        </row>
        <row r="359">
          <cell r="G359">
            <v>5.0480619999999999E-3</v>
          </cell>
          <cell r="H359">
            <v>0</v>
          </cell>
          <cell r="I359">
            <v>7.3661322875386015E-2</v>
          </cell>
        </row>
        <row r="360">
          <cell r="G360">
            <v>1.0044816000000002E-2</v>
          </cell>
          <cell r="I360">
            <v>7.3649762803741026E-2</v>
          </cell>
        </row>
        <row r="361">
          <cell r="G361">
            <v>3.5042577000000005E-2</v>
          </cell>
          <cell r="I361">
            <v>7.3638202732139016E-2</v>
          </cell>
        </row>
        <row r="362">
          <cell r="G362">
            <v>4.5042577000000014E-2</v>
          </cell>
          <cell r="I362">
            <v>7.3627761377182993E-2</v>
          </cell>
        </row>
        <row r="363">
          <cell r="G363">
            <v>0.10497663900000002</v>
          </cell>
          <cell r="I363">
            <v>7.3616201305666012E-2</v>
          </cell>
        </row>
        <row r="364">
          <cell r="G364">
            <v>0.10496812400000001</v>
          </cell>
          <cell r="I364">
            <v>7.3605014139723007E-2</v>
          </cell>
        </row>
        <row r="365">
          <cell r="G365">
            <v>0.10496812400000001</v>
          </cell>
          <cell r="I365">
            <v>7.3593454068293013E-2</v>
          </cell>
        </row>
        <row r="366">
          <cell r="G366">
            <v>0.10496812400000001</v>
          </cell>
          <cell r="I366">
            <v>7.358226690243401E-2</v>
          </cell>
        </row>
        <row r="367">
          <cell r="G367">
            <v>0.10496812400000001</v>
          </cell>
          <cell r="I367">
            <v>7.3570706831091015E-2</v>
          </cell>
        </row>
        <row r="368">
          <cell r="G368">
            <v>0.10496812400000001</v>
          </cell>
          <cell r="I368">
            <v>7.3559146759792013E-2</v>
          </cell>
        </row>
        <row r="369">
          <cell r="G369">
            <v>0.10496812400000001</v>
          </cell>
          <cell r="I369">
            <v>7.3547959594060006E-2</v>
          </cell>
        </row>
        <row r="370">
          <cell r="G370">
            <v>2.5011287000000007E-2</v>
          </cell>
          <cell r="I370">
            <v>7.3536399522847004E-2</v>
          </cell>
        </row>
        <row r="371">
          <cell r="G371">
            <v>1.0048062000000002E-2</v>
          </cell>
          <cell r="I371">
            <v>7.3525212357199998E-2</v>
          </cell>
        </row>
        <row r="372">
          <cell r="I372">
            <v>7.351365228607401E-2</v>
          </cell>
        </row>
        <row r="373">
          <cell r="I373">
            <v>7.3502092214999995E-2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75" workbookViewId="0">
      <selection activeCell="P39" sqref="P39"/>
    </sheetView>
  </sheetViews>
  <sheetFormatPr defaultRowHeight="12.75" x14ac:dyDescent="0.2"/>
  <cols>
    <col min="1" max="1" width="12.42578125" customWidth="1"/>
    <col min="2" max="2" width="11.5703125" bestFit="1" customWidth="1"/>
    <col min="3" max="3" width="10.42578125" customWidth="1"/>
    <col min="4" max="4" width="11.5703125" customWidth="1"/>
    <col min="5" max="5" width="12.28515625" bestFit="1" customWidth="1"/>
    <col min="6" max="6" width="9.7109375" customWidth="1"/>
    <col min="8" max="8" width="14.5703125" bestFit="1" customWidth="1"/>
    <col min="10" max="10" width="10.42578125" bestFit="1" customWidth="1"/>
    <col min="11" max="11" width="12.5703125" customWidth="1"/>
    <col min="15" max="15" width="8.140625" customWidth="1"/>
    <col min="16" max="16" width="17.7109375" bestFit="1" customWidth="1"/>
  </cols>
  <sheetData>
    <row r="1" spans="1:16" x14ac:dyDescent="0.2">
      <c r="A1" s="13" t="s">
        <v>19</v>
      </c>
      <c r="B1" s="14">
        <f ca="1">TODAY()</f>
        <v>36573</v>
      </c>
    </row>
    <row r="2" spans="1:16" ht="13.5" thickBot="1" x14ac:dyDescent="0.25">
      <c r="A2" s="26"/>
      <c r="B2" s="27"/>
    </row>
    <row r="3" spans="1:16" ht="13.5" thickBot="1" x14ac:dyDescent="0.25">
      <c r="A3" s="63" t="s">
        <v>28</v>
      </c>
      <c r="B3" s="64"/>
      <c r="C3" s="64"/>
      <c r="D3" s="64"/>
      <c r="E3" s="64"/>
      <c r="F3" s="64"/>
      <c r="G3" s="64"/>
      <c r="H3" s="65"/>
      <c r="J3" s="63" t="s">
        <v>34</v>
      </c>
      <c r="K3" s="64"/>
      <c r="L3" s="64"/>
      <c r="M3" s="64"/>
      <c r="N3" s="64"/>
      <c r="O3" s="64"/>
      <c r="P3" s="65"/>
    </row>
    <row r="4" spans="1:16" s="25" customFormat="1" ht="38.25" customHeight="1" x14ac:dyDescent="0.2">
      <c r="A4" s="36" t="s">
        <v>0</v>
      </c>
      <c r="B4" s="36" t="s">
        <v>1</v>
      </c>
      <c r="C4" s="36" t="s">
        <v>2</v>
      </c>
      <c r="D4" s="36" t="s">
        <v>22</v>
      </c>
      <c r="E4" s="36" t="s">
        <v>21</v>
      </c>
      <c r="F4" s="36" t="s">
        <v>24</v>
      </c>
      <c r="G4" s="36" t="s">
        <v>23</v>
      </c>
      <c r="H4" s="36" t="s">
        <v>26</v>
      </c>
      <c r="J4" s="36" t="s">
        <v>20</v>
      </c>
      <c r="K4" s="36" t="s">
        <v>29</v>
      </c>
      <c r="L4" s="36" t="s">
        <v>30</v>
      </c>
      <c r="M4" s="36" t="s">
        <v>31</v>
      </c>
      <c r="N4" s="36" t="s">
        <v>32</v>
      </c>
      <c r="O4" s="36" t="s">
        <v>33</v>
      </c>
      <c r="P4" s="36" t="s">
        <v>26</v>
      </c>
    </row>
    <row r="5" spans="1:16" s="16" customFormat="1" x14ac:dyDescent="0.2">
      <c r="O5" s="28"/>
    </row>
    <row r="6" spans="1:16" s="18" customFormat="1" x14ac:dyDescent="0.2">
      <c r="A6" s="17">
        <v>36678</v>
      </c>
      <c r="B6" s="22">
        <v>6.2571248353011019E-2</v>
      </c>
      <c r="C6" s="18">
        <f ca="1">1/((1+B6/2)^(2*(A6-$B$1)/365.25))</f>
        <v>0.98244395007056817</v>
      </c>
      <c r="D6" s="19">
        <v>1568655</v>
      </c>
      <c r="E6" s="19">
        <f ca="1">+D6*C6</f>
        <v>1541115.614497947</v>
      </c>
      <c r="F6" s="24">
        <v>-5.0000000000000001E-3</v>
      </c>
      <c r="G6" s="20">
        <f>IF(D6&lt;0,0.21,0)</f>
        <v>0</v>
      </c>
      <c r="H6" s="21">
        <f ca="1">+E6*(F6-G6)</f>
        <v>-7705.578072489735</v>
      </c>
      <c r="J6" s="19">
        <f>+D6</f>
        <v>1568655</v>
      </c>
      <c r="K6" s="19">
        <f ca="1">+J6*C6</f>
        <v>1541115.614497947</v>
      </c>
      <c r="L6" s="24">
        <v>2.613</v>
      </c>
      <c r="M6" s="24">
        <v>1.2500000000000001E-2</v>
      </c>
      <c r="N6" s="23">
        <f>+M6+L6</f>
        <v>2.6255000000000002</v>
      </c>
      <c r="O6" s="30">
        <v>0</v>
      </c>
      <c r="P6" s="31">
        <f ca="1">+K6*(N6-O6)</f>
        <v>4046199.0458643604</v>
      </c>
    </row>
    <row r="7" spans="1:16" s="18" customFormat="1" x14ac:dyDescent="0.2">
      <c r="A7" s="17">
        <v>36708</v>
      </c>
      <c r="B7" s="22">
        <v>6.3410430073194024E-2</v>
      </c>
      <c r="C7" s="18">
        <f t="shared" ref="C7:C32" ca="1" si="0">1/((1+B7/2)^(2*(A7-$B$1)/365.25))</f>
        <v>0.97719090043739543</v>
      </c>
      <c r="D7" s="19">
        <v>1620897</v>
      </c>
      <c r="E7" s="19">
        <f t="shared" ref="E7:E32" ca="1" si="1">+D7*C7</f>
        <v>1583925.798946273</v>
      </c>
      <c r="F7" s="24">
        <v>-5.0000000000000001E-3</v>
      </c>
      <c r="G7" s="20">
        <f t="shared" ref="G7:G32" si="2">IF(D7&lt;0,0.21,0)</f>
        <v>0</v>
      </c>
      <c r="H7" s="21">
        <f t="shared" ref="H7:H32" ca="1" si="3">+E7*(F7-G7)</f>
        <v>-7919.6289947313653</v>
      </c>
      <c r="J7" s="19">
        <f t="shared" ref="J7:J32" si="4">+D7</f>
        <v>1620897</v>
      </c>
      <c r="K7" s="19">
        <f t="shared" ref="K7:K32" ca="1" si="5">+J7*C7</f>
        <v>1583925.798946273</v>
      </c>
      <c r="L7" s="24">
        <v>2.6280000000000001</v>
      </c>
      <c r="M7" s="24">
        <v>1.4999999999999999E-2</v>
      </c>
      <c r="N7" s="23">
        <f t="shared" ref="N7:N32" si="6">+M7+L7</f>
        <v>2.6430000000000002</v>
      </c>
      <c r="O7" s="29">
        <f>+$O$6</f>
        <v>0</v>
      </c>
      <c r="P7" s="31">
        <f t="shared" ref="P7:P32" ca="1" si="7">+K7*(N7-O7)</f>
        <v>4186315.8866150002</v>
      </c>
    </row>
    <row r="8" spans="1:16" s="18" customFormat="1" x14ac:dyDescent="0.2">
      <c r="A8" s="17">
        <v>36739</v>
      </c>
      <c r="B8" s="22">
        <v>6.4095267673513007E-2</v>
      </c>
      <c r="C8" s="18">
        <f t="shared" ca="1" si="0"/>
        <v>0.97173398888361229</v>
      </c>
      <c r="D8" s="19">
        <v>1620897</v>
      </c>
      <c r="E8" s="19">
        <f t="shared" ca="1" si="1"/>
        <v>1575080.7073794806</v>
      </c>
      <c r="F8" s="24">
        <v>-5.0000000000000001E-3</v>
      </c>
      <c r="G8" s="20">
        <f t="shared" si="2"/>
        <v>0</v>
      </c>
      <c r="H8" s="21">
        <f t="shared" ca="1" si="3"/>
        <v>-7875.4035368974028</v>
      </c>
      <c r="J8" s="19">
        <f t="shared" si="4"/>
        <v>1620897</v>
      </c>
      <c r="K8" s="19">
        <f t="shared" ca="1" si="5"/>
        <v>1575080.7073794806</v>
      </c>
      <c r="L8" s="24">
        <v>2.6410000000000005</v>
      </c>
      <c r="M8" s="24">
        <v>1.7500000000000002E-2</v>
      </c>
      <c r="N8" s="23">
        <f t="shared" si="6"/>
        <v>2.6585000000000005</v>
      </c>
      <c r="O8" s="29">
        <f t="shared" ref="O8:O32" si="8">+$O$6</f>
        <v>0</v>
      </c>
      <c r="P8" s="31">
        <f t="shared" ca="1" si="7"/>
        <v>4187352.0605683499</v>
      </c>
    </row>
    <row r="9" spans="1:16" s="18" customFormat="1" x14ac:dyDescent="0.2">
      <c r="A9" s="17">
        <v>36770</v>
      </c>
      <c r="B9" s="22">
        <v>6.4780105429355E-2</v>
      </c>
      <c r="C9" s="18">
        <f t="shared" ca="1" si="0"/>
        <v>0.96619880895006194</v>
      </c>
      <c r="D9" s="19">
        <v>1568655</v>
      </c>
      <c r="E9" s="19">
        <f t="shared" ca="1" si="1"/>
        <v>1515632.5926535595</v>
      </c>
      <c r="F9" s="24">
        <v>-5.0000000000000001E-3</v>
      </c>
      <c r="G9" s="20">
        <f t="shared" si="2"/>
        <v>0</v>
      </c>
      <c r="H9" s="21">
        <f t="shared" ca="1" si="3"/>
        <v>-7578.1629632677977</v>
      </c>
      <c r="J9" s="19">
        <f t="shared" si="4"/>
        <v>1568655</v>
      </c>
      <c r="K9" s="19">
        <f t="shared" ca="1" si="5"/>
        <v>1515632.5926535595</v>
      </c>
      <c r="L9" s="24">
        <v>2.6469999999999998</v>
      </c>
      <c r="M9" s="24">
        <v>0.01</v>
      </c>
      <c r="N9" s="23">
        <f t="shared" si="6"/>
        <v>2.6569999999999996</v>
      </c>
      <c r="O9" s="29">
        <f t="shared" si="8"/>
        <v>0</v>
      </c>
      <c r="P9" s="31">
        <f t="shared" ca="1" si="7"/>
        <v>4027035.7986805071</v>
      </c>
    </row>
    <row r="10" spans="1:16" s="18" customFormat="1" x14ac:dyDescent="0.2">
      <c r="A10" s="17">
        <v>36800</v>
      </c>
      <c r="B10" s="22">
        <v>6.5410564496740001E-2</v>
      </c>
      <c r="C10" s="18">
        <f t="shared" ca="1" si="0"/>
        <v>0.96078797031391672</v>
      </c>
      <c r="D10" s="19">
        <v>1620897</v>
      </c>
      <c r="E10" s="19">
        <f t="shared" ca="1" si="1"/>
        <v>1557338.3387179167</v>
      </c>
      <c r="F10" s="24">
        <v>-5.0000000000000001E-3</v>
      </c>
      <c r="G10" s="20">
        <f t="shared" si="2"/>
        <v>0</v>
      </c>
      <c r="H10" s="21">
        <f t="shared" ca="1" si="3"/>
        <v>-7786.6916935895842</v>
      </c>
      <c r="J10" s="19">
        <f t="shared" si="4"/>
        <v>1620897</v>
      </c>
      <c r="K10" s="19">
        <f t="shared" ca="1" si="5"/>
        <v>1557338.3387179167</v>
      </c>
      <c r="L10" s="24">
        <v>2.6780000000000004</v>
      </c>
      <c r="M10" s="24">
        <v>2.5000000000000001E-3</v>
      </c>
      <c r="N10" s="23">
        <f t="shared" si="6"/>
        <v>2.6805000000000003</v>
      </c>
      <c r="O10" s="29">
        <f t="shared" si="8"/>
        <v>0</v>
      </c>
      <c r="P10" s="31">
        <f t="shared" ca="1" si="7"/>
        <v>4174445.4169333763</v>
      </c>
    </row>
    <row r="11" spans="1:16" s="18" customFormat="1" x14ac:dyDescent="0.2">
      <c r="A11" s="17">
        <v>36831</v>
      </c>
      <c r="B11" s="22">
        <v>6.6002085730732005E-2</v>
      </c>
      <c r="C11" s="18">
        <f t="shared" ca="1" si="0"/>
        <v>0.95516724095711636</v>
      </c>
      <c r="D11" s="19">
        <v>-4200000</v>
      </c>
      <c r="E11" s="19">
        <f t="shared" ca="1" si="1"/>
        <v>-4011702.4120198889</v>
      </c>
      <c r="F11" s="24">
        <v>-5.0000000000000001E-3</v>
      </c>
      <c r="G11" s="20">
        <f t="shared" si="2"/>
        <v>0.21</v>
      </c>
      <c r="H11" s="21">
        <f t="shared" ca="1" si="3"/>
        <v>862516.01858427608</v>
      </c>
      <c r="J11" s="19">
        <f t="shared" si="4"/>
        <v>-4200000</v>
      </c>
      <c r="K11" s="19">
        <f t="shared" ca="1" si="5"/>
        <v>-4011702.4120198889</v>
      </c>
      <c r="L11" s="24">
        <v>2.8180000000000001</v>
      </c>
      <c r="M11" s="24">
        <v>-3.7499999999999999E-2</v>
      </c>
      <c r="N11" s="23">
        <f t="shared" si="6"/>
        <v>2.7805</v>
      </c>
      <c r="O11" s="29">
        <f t="shared" si="8"/>
        <v>0</v>
      </c>
      <c r="P11" s="31">
        <f t="shared" ca="1" si="7"/>
        <v>-11154538.5566213</v>
      </c>
    </row>
    <row r="12" spans="1:16" s="18" customFormat="1" x14ac:dyDescent="0.2">
      <c r="A12" s="17">
        <v>36861</v>
      </c>
      <c r="B12" s="22">
        <v>6.6574525744967014E-2</v>
      </c>
      <c r="C12" s="18">
        <f t="shared" ca="1" si="0"/>
        <v>0.94967134507524997</v>
      </c>
      <c r="D12" s="19">
        <v>-1050000</v>
      </c>
      <c r="E12" s="19">
        <f t="shared" ca="1" si="1"/>
        <v>-997154.91232901253</v>
      </c>
      <c r="F12" s="24">
        <v>-5.0000000000000001E-3</v>
      </c>
      <c r="G12" s="20">
        <f t="shared" si="2"/>
        <v>0.21</v>
      </c>
      <c r="H12" s="21">
        <f t="shared" ca="1" si="3"/>
        <v>214388.30615073768</v>
      </c>
      <c r="J12" s="19">
        <f t="shared" si="4"/>
        <v>-1050000</v>
      </c>
      <c r="K12" s="19">
        <f t="shared" ca="1" si="5"/>
        <v>-997154.91232901253</v>
      </c>
      <c r="L12" s="24">
        <v>2.9380000000000002</v>
      </c>
      <c r="M12" s="24">
        <v>-0.06</v>
      </c>
      <c r="N12" s="23">
        <f t="shared" si="6"/>
        <v>2.8780000000000001</v>
      </c>
      <c r="O12" s="29">
        <f t="shared" si="8"/>
        <v>0</v>
      </c>
      <c r="P12" s="31">
        <f t="shared" ca="1" si="7"/>
        <v>-2869811.8376828982</v>
      </c>
    </row>
    <row r="13" spans="1:16" s="18" customFormat="1" x14ac:dyDescent="0.2">
      <c r="A13" s="17">
        <v>36892</v>
      </c>
      <c r="B13" s="22">
        <v>6.713872807962501E-2</v>
      </c>
      <c r="C13" s="18">
        <f t="shared" ca="1" si="0"/>
        <v>0.94395713191626396</v>
      </c>
      <c r="D13" s="19">
        <v>-1050000</v>
      </c>
      <c r="E13" s="19">
        <f t="shared" ca="1" si="1"/>
        <v>-991154.98851207714</v>
      </c>
      <c r="F13" s="24">
        <v>-5.0000000000000001E-3</v>
      </c>
      <c r="G13" s="20">
        <f t="shared" si="2"/>
        <v>0.21</v>
      </c>
      <c r="H13" s="21">
        <f t="shared" ca="1" si="3"/>
        <v>213098.32253009657</v>
      </c>
      <c r="J13" s="19">
        <f t="shared" si="4"/>
        <v>-1050000</v>
      </c>
      <c r="K13" s="19">
        <f t="shared" ca="1" si="5"/>
        <v>-991154.98851207714</v>
      </c>
      <c r="L13" s="24">
        <v>2.9630000000000001</v>
      </c>
      <c r="M13" s="24">
        <v>-6.25E-2</v>
      </c>
      <c r="N13" s="23">
        <f t="shared" si="6"/>
        <v>2.9005000000000001</v>
      </c>
      <c r="O13" s="29">
        <f t="shared" si="8"/>
        <v>0</v>
      </c>
      <c r="P13" s="31">
        <f t="shared" ca="1" si="7"/>
        <v>-2874845.0441792798</v>
      </c>
    </row>
    <row r="14" spans="1:16" s="18" customFormat="1" x14ac:dyDescent="0.2">
      <c r="A14" s="17">
        <v>36923</v>
      </c>
      <c r="B14" s="22">
        <v>6.7659675227056015E-2</v>
      </c>
      <c r="C14" s="18">
        <f t="shared" ca="1" si="0"/>
        <v>0.93822810096400822</v>
      </c>
      <c r="D14" s="19">
        <v>-1700000</v>
      </c>
      <c r="E14" s="19">
        <f t="shared" ca="1" si="1"/>
        <v>-1594987.7716388139</v>
      </c>
      <c r="F14" s="24">
        <v>-5.0000000000000001E-3</v>
      </c>
      <c r="G14" s="20">
        <f t="shared" si="2"/>
        <v>0.21</v>
      </c>
      <c r="H14" s="21">
        <f t="shared" ca="1" si="3"/>
        <v>342922.37090234499</v>
      </c>
      <c r="J14" s="19">
        <f t="shared" si="4"/>
        <v>-1700000</v>
      </c>
      <c r="K14" s="19">
        <f t="shared" ca="1" si="5"/>
        <v>-1594987.7716388139</v>
      </c>
      <c r="L14" s="24">
        <v>2.8080000000000003</v>
      </c>
      <c r="M14" s="24">
        <v>-4.4999999999999998E-2</v>
      </c>
      <c r="N14" s="23">
        <f t="shared" si="6"/>
        <v>2.7630000000000003</v>
      </c>
      <c r="O14" s="29">
        <f t="shared" si="8"/>
        <v>0</v>
      </c>
      <c r="P14" s="31">
        <f t="shared" ca="1" si="7"/>
        <v>-4406951.2130380431</v>
      </c>
    </row>
    <row r="15" spans="1:16" s="18" customFormat="1" x14ac:dyDescent="0.2">
      <c r="A15" s="17">
        <v>37043</v>
      </c>
      <c r="B15" s="22">
        <v>6.9373584388768006E-2</v>
      </c>
      <c r="C15" s="18">
        <f t="shared" ca="1" si="0"/>
        <v>0.91598445045068178</v>
      </c>
      <c r="D15" s="19">
        <v>1960784</v>
      </c>
      <c r="E15" s="19">
        <f t="shared" ca="1" si="1"/>
        <v>1796047.6546924897</v>
      </c>
      <c r="F15" s="24">
        <v>-5.0000000000000001E-3</v>
      </c>
      <c r="G15" s="20">
        <f t="shared" si="2"/>
        <v>0</v>
      </c>
      <c r="H15" s="21">
        <f t="shared" ca="1" si="3"/>
        <v>-8980.238273462448</v>
      </c>
      <c r="J15" s="19">
        <f t="shared" si="4"/>
        <v>1960784</v>
      </c>
      <c r="K15" s="19">
        <f t="shared" ca="1" si="5"/>
        <v>1796047.6546924897</v>
      </c>
      <c r="L15" s="24">
        <v>2.5180000000000002</v>
      </c>
      <c r="M15" s="24">
        <v>1.2500000000000001E-2</v>
      </c>
      <c r="N15" s="23">
        <f t="shared" si="6"/>
        <v>2.5305000000000004</v>
      </c>
      <c r="O15" s="29">
        <f t="shared" si="8"/>
        <v>0</v>
      </c>
      <c r="P15" s="31">
        <f t="shared" ca="1" si="7"/>
        <v>4544898.5901993457</v>
      </c>
    </row>
    <row r="16" spans="1:16" s="18" customFormat="1" x14ac:dyDescent="0.2">
      <c r="A16" s="17">
        <v>37073</v>
      </c>
      <c r="B16" s="22">
        <v>6.9730126558228009E-2</v>
      </c>
      <c r="C16" s="18">
        <f t="shared" ca="1" si="0"/>
        <v>0.91043842810830078</v>
      </c>
      <c r="D16" s="19">
        <v>2026144</v>
      </c>
      <c r="E16" s="19">
        <f t="shared" ca="1" si="1"/>
        <v>1844679.3584810649</v>
      </c>
      <c r="F16" s="24">
        <v>-5.0000000000000001E-3</v>
      </c>
      <c r="G16" s="20">
        <f t="shared" si="2"/>
        <v>0</v>
      </c>
      <c r="H16" s="21">
        <f t="shared" ca="1" si="3"/>
        <v>-9223.396792405325</v>
      </c>
      <c r="J16" s="19">
        <f t="shared" si="4"/>
        <v>2026144</v>
      </c>
      <c r="K16" s="19">
        <f t="shared" ca="1" si="5"/>
        <v>1844679.3584810649</v>
      </c>
      <c r="L16" s="24">
        <v>2.5259999999999998</v>
      </c>
      <c r="M16" s="24">
        <v>1.2500000000000001E-2</v>
      </c>
      <c r="N16" s="23">
        <f t="shared" si="6"/>
        <v>2.5385</v>
      </c>
      <c r="O16" s="29">
        <f t="shared" si="8"/>
        <v>0</v>
      </c>
      <c r="P16" s="31">
        <f t="shared" ca="1" si="7"/>
        <v>4682718.5515041836</v>
      </c>
    </row>
    <row r="17" spans="1:16" s="18" customFormat="1" x14ac:dyDescent="0.2">
      <c r="A17" s="17">
        <v>37104</v>
      </c>
      <c r="B17" s="22">
        <v>7.0058227331665029E-2</v>
      </c>
      <c r="C17" s="18">
        <f t="shared" ca="1" si="0"/>
        <v>0.90474034265759673</v>
      </c>
      <c r="D17" s="19">
        <v>2026144</v>
      </c>
      <c r="E17" s="19">
        <f t="shared" ca="1" si="1"/>
        <v>1833134.2168336336</v>
      </c>
      <c r="F17" s="24">
        <v>-5.0000000000000001E-3</v>
      </c>
      <c r="G17" s="20">
        <f t="shared" si="2"/>
        <v>0</v>
      </c>
      <c r="H17" s="21">
        <f t="shared" ca="1" si="3"/>
        <v>-9165.6710841681688</v>
      </c>
      <c r="J17" s="19">
        <f t="shared" si="4"/>
        <v>2026144</v>
      </c>
      <c r="K17" s="19">
        <f t="shared" ca="1" si="5"/>
        <v>1833134.2168336336</v>
      </c>
      <c r="L17" s="24">
        <v>2.5330000000000004</v>
      </c>
      <c r="M17" s="24">
        <v>1.4999999999999999E-2</v>
      </c>
      <c r="N17" s="23">
        <f t="shared" si="6"/>
        <v>2.5480000000000005</v>
      </c>
      <c r="O17" s="29">
        <f t="shared" si="8"/>
        <v>0</v>
      </c>
      <c r="P17" s="31">
        <f t="shared" ca="1" si="7"/>
        <v>4670825.9844920989</v>
      </c>
    </row>
    <row r="18" spans="1:16" s="18" customFormat="1" x14ac:dyDescent="0.2">
      <c r="A18" s="17">
        <v>37135</v>
      </c>
      <c r="B18" s="22">
        <v>7.0386328140696022E-2</v>
      </c>
      <c r="C18" s="18">
        <f t="shared" ca="1" si="0"/>
        <v>0.89902960764272832</v>
      </c>
      <c r="D18" s="19">
        <v>1960784</v>
      </c>
      <c r="E18" s="19">
        <f t="shared" ca="1" si="1"/>
        <v>1762802.8701921394</v>
      </c>
      <c r="F18" s="24">
        <v>-5.0000000000000001E-3</v>
      </c>
      <c r="G18" s="20">
        <f t="shared" si="2"/>
        <v>0</v>
      </c>
      <c r="H18" s="21">
        <f t="shared" ca="1" si="3"/>
        <v>-8814.0143509606969</v>
      </c>
      <c r="J18" s="19">
        <f t="shared" si="4"/>
        <v>1960784</v>
      </c>
      <c r="K18" s="19">
        <f t="shared" ca="1" si="5"/>
        <v>1762802.8701921394</v>
      </c>
      <c r="L18" s="24">
        <v>2.5409999999999999</v>
      </c>
      <c r="M18" s="24">
        <v>5.0000000000000001E-3</v>
      </c>
      <c r="N18" s="23">
        <f t="shared" si="6"/>
        <v>2.5459999999999998</v>
      </c>
      <c r="O18" s="29">
        <f t="shared" si="8"/>
        <v>0</v>
      </c>
      <c r="P18" s="31">
        <f t="shared" ca="1" si="7"/>
        <v>4488096.1075091865</v>
      </c>
    </row>
    <row r="19" spans="1:16" s="18" customFormat="1" x14ac:dyDescent="0.2">
      <c r="A19" s="17">
        <v>37165</v>
      </c>
      <c r="B19" s="22">
        <v>7.0681162371072997E-2</v>
      </c>
      <c r="C19" s="18">
        <f t="shared" ca="1" si="0"/>
        <v>0.89352343576233739</v>
      </c>
      <c r="D19" s="19">
        <v>2026144</v>
      </c>
      <c r="E19" s="19">
        <f t="shared" ca="1" si="1"/>
        <v>1810407.1482292453</v>
      </c>
      <c r="F19" s="24">
        <v>-5.0000000000000001E-3</v>
      </c>
      <c r="G19" s="20">
        <f t="shared" si="2"/>
        <v>0</v>
      </c>
      <c r="H19" s="21">
        <f t="shared" ca="1" si="3"/>
        <v>-9052.0357411462264</v>
      </c>
      <c r="J19" s="19">
        <f t="shared" si="4"/>
        <v>2026144</v>
      </c>
      <c r="K19" s="19">
        <f t="shared" ca="1" si="5"/>
        <v>1810407.1482292453</v>
      </c>
      <c r="L19" s="24">
        <v>2.573</v>
      </c>
      <c r="M19" s="24">
        <v>5.0000000000000001E-3</v>
      </c>
      <c r="N19" s="23">
        <f t="shared" si="6"/>
        <v>2.5779999999999998</v>
      </c>
      <c r="O19" s="29">
        <f t="shared" si="8"/>
        <v>0</v>
      </c>
      <c r="P19" s="31">
        <f t="shared" ca="1" si="7"/>
        <v>4667229.6281349938</v>
      </c>
    </row>
    <row r="20" spans="1:16" s="18" customFormat="1" x14ac:dyDescent="0.2">
      <c r="A20" s="17">
        <v>37196</v>
      </c>
      <c r="B20" s="22">
        <v>7.0948529243082994E-2</v>
      </c>
      <c r="C20" s="18">
        <f t="shared" ca="1" si="0"/>
        <v>0.88788012298755448</v>
      </c>
      <c r="D20" s="19">
        <v>-2500000</v>
      </c>
      <c r="E20" s="19">
        <f t="shared" ca="1" si="1"/>
        <v>-2219700.307468886</v>
      </c>
      <c r="F20" s="24">
        <v>-5.0000000000000001E-3</v>
      </c>
      <c r="G20" s="20">
        <f t="shared" si="2"/>
        <v>0.21</v>
      </c>
      <c r="H20" s="21">
        <f t="shared" ca="1" si="3"/>
        <v>477235.56610581046</v>
      </c>
      <c r="J20" s="19">
        <f t="shared" si="4"/>
        <v>-2500000</v>
      </c>
      <c r="K20" s="19">
        <f t="shared" ca="1" si="5"/>
        <v>-2219700.307468886</v>
      </c>
      <c r="L20" s="24">
        <v>2.6970000000000001</v>
      </c>
      <c r="M20" s="24">
        <v>-2.75E-2</v>
      </c>
      <c r="N20" s="23">
        <f t="shared" si="6"/>
        <v>2.6695000000000002</v>
      </c>
      <c r="O20" s="29">
        <f t="shared" si="8"/>
        <v>0</v>
      </c>
      <c r="P20" s="31">
        <f t="shared" ca="1" si="7"/>
        <v>-5925489.970788192</v>
      </c>
    </row>
    <row r="21" spans="1:16" s="18" customFormat="1" x14ac:dyDescent="0.2">
      <c r="A21" s="17">
        <v>37226</v>
      </c>
      <c r="B21" s="22">
        <v>7.1207271399781016E-2</v>
      </c>
      <c r="C21" s="18">
        <f t="shared" ca="1" si="0"/>
        <v>0.88241601287540838</v>
      </c>
      <c r="D21" s="19">
        <v>-2583333</v>
      </c>
      <c r="E21" s="19">
        <f t="shared" ca="1" si="1"/>
        <v>-2279574.4057894675</v>
      </c>
      <c r="F21" s="24">
        <v>-2.5000000000000001E-3</v>
      </c>
      <c r="G21" s="20">
        <f t="shared" si="2"/>
        <v>0.21</v>
      </c>
      <c r="H21" s="21">
        <f t="shared" ca="1" si="3"/>
        <v>484409.56123026181</v>
      </c>
      <c r="J21" s="19">
        <f t="shared" si="4"/>
        <v>-2583333</v>
      </c>
      <c r="K21" s="19">
        <f t="shared" ca="1" si="5"/>
        <v>-2279574.4057894675</v>
      </c>
      <c r="L21" s="24">
        <v>2.827</v>
      </c>
      <c r="M21" s="24">
        <v>-0.05</v>
      </c>
      <c r="N21" s="23">
        <f t="shared" si="6"/>
        <v>2.7770000000000001</v>
      </c>
      <c r="O21" s="29">
        <f t="shared" si="8"/>
        <v>0</v>
      </c>
      <c r="P21" s="31">
        <f t="shared" ca="1" si="7"/>
        <v>-6330378.1248773513</v>
      </c>
    </row>
    <row r="22" spans="1:16" s="18" customFormat="1" x14ac:dyDescent="0.2">
      <c r="A22" s="17">
        <v>37257</v>
      </c>
      <c r="B22" s="22">
        <v>7.1462693378927009E-2</v>
      </c>
      <c r="C22" s="18">
        <f t="shared" ca="1" si="0"/>
        <v>0.87678627278161336</v>
      </c>
      <c r="D22" s="19">
        <v>-2583334</v>
      </c>
      <c r="E22" s="19">
        <f t="shared" ca="1" si="1"/>
        <v>-2265031.7892100164</v>
      </c>
      <c r="F22" s="24">
        <v>-2.5000000000000001E-3</v>
      </c>
      <c r="G22" s="20">
        <f t="shared" si="2"/>
        <v>0.21</v>
      </c>
      <c r="H22" s="21">
        <f t="shared" ca="1" si="3"/>
        <v>481319.25520712847</v>
      </c>
      <c r="J22" s="19">
        <f t="shared" si="4"/>
        <v>-2583334</v>
      </c>
      <c r="K22" s="19">
        <f t="shared" ca="1" si="5"/>
        <v>-2265031.7892100164</v>
      </c>
      <c r="L22" s="24">
        <v>2.86</v>
      </c>
      <c r="M22" s="24">
        <v>-5.2499999999999998E-2</v>
      </c>
      <c r="N22" s="23">
        <f t="shared" si="6"/>
        <v>2.8074999999999997</v>
      </c>
      <c r="O22" s="29">
        <f t="shared" si="8"/>
        <v>0</v>
      </c>
      <c r="P22" s="31">
        <f t="shared" ca="1" si="7"/>
        <v>-6359076.7482071202</v>
      </c>
    </row>
    <row r="23" spans="1:16" s="18" customFormat="1" x14ac:dyDescent="0.2">
      <c r="A23" s="17">
        <v>37288</v>
      </c>
      <c r="B23" s="22">
        <v>7.1701576231521028E-2</v>
      </c>
      <c r="C23" s="18">
        <f t="shared" ca="1" si="0"/>
        <v>0.8711832601195445</v>
      </c>
      <c r="D23" s="19">
        <v>-2333333</v>
      </c>
      <c r="E23" s="19">
        <f t="shared" ca="1" si="1"/>
        <v>-2032760.6498845171</v>
      </c>
      <c r="F23" s="24">
        <v>-2.5000000000000001E-3</v>
      </c>
      <c r="G23" s="20">
        <f t="shared" si="2"/>
        <v>0.21</v>
      </c>
      <c r="H23" s="21">
        <f t="shared" ca="1" si="3"/>
        <v>431961.63810045988</v>
      </c>
      <c r="J23" s="19">
        <f t="shared" si="4"/>
        <v>-2333333</v>
      </c>
      <c r="K23" s="19">
        <f t="shared" ca="1" si="5"/>
        <v>-2032760.6498845171</v>
      </c>
      <c r="L23" s="24">
        <v>2.7349999999999999</v>
      </c>
      <c r="M23" s="24">
        <v>-3.5000000000000003E-2</v>
      </c>
      <c r="N23" s="23">
        <f t="shared" si="6"/>
        <v>2.6999999999999997</v>
      </c>
      <c r="O23" s="29">
        <f t="shared" si="8"/>
        <v>0</v>
      </c>
      <c r="P23" s="31">
        <f t="shared" ca="1" si="7"/>
        <v>-5488453.7546881959</v>
      </c>
    </row>
    <row r="24" spans="1:16" s="18" customFormat="1" x14ac:dyDescent="0.2">
      <c r="A24" s="17">
        <v>37408</v>
      </c>
      <c r="B24" s="22">
        <v>7.2460711254186017E-2</v>
      </c>
      <c r="C24" s="18">
        <f t="shared" ca="1" si="0"/>
        <v>0.84982693158379086</v>
      </c>
      <c r="D24" s="19">
        <v>1960784</v>
      </c>
      <c r="E24" s="19">
        <f t="shared" ca="1" si="1"/>
        <v>1666327.0502185917</v>
      </c>
      <c r="F24" s="24">
        <v>-2.5000000000000001E-3</v>
      </c>
      <c r="G24" s="20">
        <f t="shared" si="2"/>
        <v>0</v>
      </c>
      <c r="H24" s="21">
        <f t="shared" ca="1" si="3"/>
        <v>-4165.8176255464796</v>
      </c>
      <c r="J24" s="19">
        <f t="shared" si="4"/>
        <v>1960784</v>
      </c>
      <c r="K24" s="19">
        <f t="shared" ca="1" si="5"/>
        <v>1666327.0502185917</v>
      </c>
      <c r="L24" s="24">
        <v>2.5070000000000001</v>
      </c>
      <c r="M24" s="24">
        <v>0</v>
      </c>
      <c r="N24" s="23">
        <f t="shared" si="6"/>
        <v>2.5070000000000001</v>
      </c>
      <c r="O24" s="29">
        <f t="shared" si="8"/>
        <v>0</v>
      </c>
      <c r="P24" s="31">
        <f t="shared" ca="1" si="7"/>
        <v>4177481.9148980095</v>
      </c>
    </row>
    <row r="25" spans="1:16" s="18" customFormat="1" x14ac:dyDescent="0.2">
      <c r="A25" s="17">
        <v>37438</v>
      </c>
      <c r="B25" s="22">
        <v>7.2611433146411011E-2</v>
      </c>
      <c r="C25" s="18">
        <f t="shared" ca="1" si="0"/>
        <v>0.84458209780294269</v>
      </c>
      <c r="D25" s="19">
        <v>2026144</v>
      </c>
      <c r="E25" s="19">
        <f t="shared" ca="1" si="1"/>
        <v>1711244.9499708456</v>
      </c>
      <c r="F25" s="24">
        <v>0</v>
      </c>
      <c r="G25" s="20">
        <f t="shared" si="2"/>
        <v>0</v>
      </c>
      <c r="H25" s="21">
        <f t="shared" ca="1" si="3"/>
        <v>0</v>
      </c>
      <c r="J25" s="19">
        <f t="shared" si="4"/>
        <v>2026144</v>
      </c>
      <c r="K25" s="19">
        <f t="shared" ca="1" si="5"/>
        <v>1711244.9499708456</v>
      </c>
      <c r="L25" s="24">
        <v>2.5089999999999999</v>
      </c>
      <c r="M25" s="24">
        <v>2.5000000000000001E-3</v>
      </c>
      <c r="N25" s="23">
        <f t="shared" si="6"/>
        <v>2.5114999999999998</v>
      </c>
      <c r="O25" s="29">
        <f t="shared" si="8"/>
        <v>0</v>
      </c>
      <c r="P25" s="31">
        <f t="shared" ca="1" si="7"/>
        <v>4297791.6918517789</v>
      </c>
    </row>
    <row r="26" spans="1:16" s="18" customFormat="1" x14ac:dyDescent="0.2">
      <c r="A26" s="17">
        <v>37469</v>
      </c>
      <c r="B26" s="22">
        <v>7.2746270616682984E-2</v>
      </c>
      <c r="C26" s="18">
        <f t="shared" ca="1" si="0"/>
        <v>0.83921693066467618</v>
      </c>
      <c r="D26" s="19">
        <v>2026144</v>
      </c>
      <c r="E26" s="19">
        <f t="shared" ca="1" si="1"/>
        <v>1700374.3487646496</v>
      </c>
      <c r="F26" s="24">
        <v>0</v>
      </c>
      <c r="G26" s="20">
        <f t="shared" si="2"/>
        <v>0</v>
      </c>
      <c r="H26" s="21">
        <f t="shared" ca="1" si="3"/>
        <v>0</v>
      </c>
      <c r="J26" s="19">
        <f t="shared" si="4"/>
        <v>2026144</v>
      </c>
      <c r="K26" s="19">
        <f t="shared" ca="1" si="5"/>
        <v>1700374.3487646496</v>
      </c>
      <c r="L26" s="24">
        <v>2.52</v>
      </c>
      <c r="M26" s="24">
        <v>2.5000000000000001E-3</v>
      </c>
      <c r="N26" s="23">
        <f t="shared" si="6"/>
        <v>2.5225</v>
      </c>
      <c r="O26" s="29">
        <f t="shared" si="8"/>
        <v>0</v>
      </c>
      <c r="P26" s="31">
        <f t="shared" ca="1" si="7"/>
        <v>4289194.2947588284</v>
      </c>
    </row>
    <row r="27" spans="1:16" s="18" customFormat="1" x14ac:dyDescent="0.2">
      <c r="A27" s="17">
        <v>37500</v>
      </c>
      <c r="B27" s="22">
        <v>7.2881108092959015E-2</v>
      </c>
      <c r="C27" s="18">
        <f t="shared" ca="1" si="0"/>
        <v>0.83386744669089519</v>
      </c>
      <c r="D27" s="19">
        <v>1960784</v>
      </c>
      <c r="E27" s="19">
        <f t="shared" ca="1" si="1"/>
        <v>1635033.9475923602</v>
      </c>
      <c r="F27" s="24">
        <v>0</v>
      </c>
      <c r="G27" s="20">
        <f t="shared" si="2"/>
        <v>0</v>
      </c>
      <c r="H27" s="21">
        <f t="shared" ca="1" si="3"/>
        <v>0</v>
      </c>
      <c r="J27" s="19">
        <f t="shared" si="4"/>
        <v>1960784</v>
      </c>
      <c r="K27" s="19">
        <f t="shared" ca="1" si="5"/>
        <v>1635033.9475923602</v>
      </c>
      <c r="L27" s="24">
        <v>2.5270000000000001</v>
      </c>
      <c r="M27" s="24">
        <v>0</v>
      </c>
      <c r="N27" s="23">
        <f t="shared" si="6"/>
        <v>2.5270000000000001</v>
      </c>
      <c r="O27" s="29">
        <f t="shared" si="8"/>
        <v>0</v>
      </c>
      <c r="P27" s="31">
        <f t="shared" ca="1" si="7"/>
        <v>4131730.7855658946</v>
      </c>
    </row>
    <row r="28" spans="1:16" s="18" customFormat="1" x14ac:dyDescent="0.2">
      <c r="A28" s="17">
        <v>37530</v>
      </c>
      <c r="B28" s="22">
        <v>7.3001489658600011E-2</v>
      </c>
      <c r="C28" s="18">
        <f t="shared" ca="1" si="0"/>
        <v>0.82872675976197896</v>
      </c>
      <c r="D28" s="19">
        <v>2026144</v>
      </c>
      <c r="E28" s="19">
        <f t="shared" ca="1" si="1"/>
        <v>1679119.7519311751</v>
      </c>
      <c r="F28" s="24">
        <v>-2.5000000000000001E-3</v>
      </c>
      <c r="G28" s="20">
        <f t="shared" si="2"/>
        <v>0</v>
      </c>
      <c r="H28" s="21">
        <f t="shared" ca="1" si="3"/>
        <v>-4197.7993798279376</v>
      </c>
      <c r="J28" s="19">
        <f t="shared" si="4"/>
        <v>2026144</v>
      </c>
      <c r="K28" s="19">
        <f t="shared" ca="1" si="5"/>
        <v>1679119.7519311751</v>
      </c>
      <c r="L28" s="24">
        <v>2.5580000000000003</v>
      </c>
      <c r="M28" s="24">
        <v>0</v>
      </c>
      <c r="N28" s="23">
        <f t="shared" si="6"/>
        <v>2.5580000000000003</v>
      </c>
      <c r="O28" s="29">
        <f t="shared" si="8"/>
        <v>0</v>
      </c>
      <c r="P28" s="31">
        <f t="shared" ca="1" si="7"/>
        <v>4295188.3254399467</v>
      </c>
    </row>
    <row r="29" spans="1:16" s="18" customFormat="1" x14ac:dyDescent="0.2">
      <c r="A29" s="17">
        <v>37561</v>
      </c>
      <c r="B29" s="22">
        <v>7.311135897538E-2</v>
      </c>
      <c r="C29" s="18">
        <f t="shared" ca="1" si="0"/>
        <v>0.82346273113190782</v>
      </c>
      <c r="D29" s="19">
        <v>-2500000</v>
      </c>
      <c r="E29" s="19">
        <f t="shared" ca="1" si="1"/>
        <v>-2058656.8278297696</v>
      </c>
      <c r="F29" s="24">
        <v>-2.5000000000000001E-3</v>
      </c>
      <c r="G29" s="20">
        <f t="shared" si="2"/>
        <v>0.21</v>
      </c>
      <c r="H29" s="21">
        <f t="shared" ca="1" si="3"/>
        <v>437464.575913826</v>
      </c>
      <c r="J29" s="19">
        <f t="shared" si="4"/>
        <v>-2500000</v>
      </c>
      <c r="K29" s="19">
        <f t="shared" ca="1" si="5"/>
        <v>-2058656.8278297696</v>
      </c>
      <c r="L29" s="24">
        <v>2.694</v>
      </c>
      <c r="M29" s="24">
        <v>-5.2499999999999998E-2</v>
      </c>
      <c r="N29" s="23">
        <f t="shared" si="6"/>
        <v>2.6414999999999997</v>
      </c>
      <c r="O29" s="29">
        <f t="shared" si="8"/>
        <v>0</v>
      </c>
      <c r="P29" s="31">
        <f t="shared" ca="1" si="7"/>
        <v>-5437942.0107123358</v>
      </c>
    </row>
    <row r="30" spans="1:16" s="18" customFormat="1" x14ac:dyDescent="0.2">
      <c r="A30" s="17">
        <v>37591</v>
      </c>
      <c r="B30" s="22">
        <v>7.3217684124446014E-2</v>
      </c>
      <c r="C30" s="18">
        <f t="shared" ca="1" si="0"/>
        <v>0.81838634028838331</v>
      </c>
      <c r="D30" s="19">
        <v>-2583333</v>
      </c>
      <c r="E30" s="19">
        <f t="shared" ca="1" si="1"/>
        <v>-2114164.4396162103</v>
      </c>
      <c r="F30" s="24">
        <v>0</v>
      </c>
      <c r="G30" s="20">
        <f t="shared" si="2"/>
        <v>0.21</v>
      </c>
      <c r="H30" s="21">
        <f t="shared" ca="1" si="3"/>
        <v>443974.53231940413</v>
      </c>
      <c r="J30" s="19">
        <f t="shared" si="4"/>
        <v>-2583333</v>
      </c>
      <c r="K30" s="19">
        <f t="shared" ca="1" si="5"/>
        <v>-2114164.4396162103</v>
      </c>
      <c r="L30" s="24">
        <v>2.8190000000000004</v>
      </c>
      <c r="M30" s="24">
        <v>-7.7499999999999999E-2</v>
      </c>
      <c r="N30" s="23">
        <f t="shared" si="6"/>
        <v>2.7415000000000003</v>
      </c>
      <c r="O30" s="29">
        <f t="shared" si="8"/>
        <v>0</v>
      </c>
      <c r="P30" s="31">
        <f t="shared" ca="1" si="7"/>
        <v>-5795981.8112078412</v>
      </c>
    </row>
    <row r="31" spans="1:16" s="18" customFormat="1" x14ac:dyDescent="0.2">
      <c r="A31" s="17">
        <v>37622</v>
      </c>
      <c r="B31" s="22">
        <v>7.332537830397802E-2</v>
      </c>
      <c r="C31" s="18">
        <f t="shared" ca="1" si="0"/>
        <v>0.81316412937765692</v>
      </c>
      <c r="D31" s="19">
        <v>-2583334</v>
      </c>
      <c r="E31" s="19">
        <f t="shared" ca="1" si="1"/>
        <v>-2100674.5430016997</v>
      </c>
      <c r="F31" s="24">
        <v>0</v>
      </c>
      <c r="G31" s="20">
        <f t="shared" si="2"/>
        <v>0.21</v>
      </c>
      <c r="H31" s="21">
        <f t="shared" ca="1" si="3"/>
        <v>441141.65403035691</v>
      </c>
      <c r="J31" s="19">
        <f t="shared" si="4"/>
        <v>-2583334</v>
      </c>
      <c r="K31" s="19">
        <f t="shared" ca="1" si="5"/>
        <v>-2100674.5430016997</v>
      </c>
      <c r="L31" s="24">
        <v>2.85</v>
      </c>
      <c r="M31" s="24">
        <v>-7.7499999999999999E-2</v>
      </c>
      <c r="N31" s="23">
        <f t="shared" si="6"/>
        <v>2.7725</v>
      </c>
      <c r="O31" s="29">
        <f t="shared" si="8"/>
        <v>0</v>
      </c>
      <c r="P31" s="31">
        <f t="shared" ca="1" si="7"/>
        <v>-5824120.1704722121</v>
      </c>
    </row>
    <row r="32" spans="1:16" s="18" customFormat="1" x14ac:dyDescent="0.2">
      <c r="A32" s="17">
        <v>37653</v>
      </c>
      <c r="B32" s="22">
        <v>7.3430431239637009E-2</v>
      </c>
      <c r="C32" s="18">
        <f t="shared" ca="1" si="0"/>
        <v>0.80796709318279236</v>
      </c>
      <c r="D32" s="19">
        <v>-2333333</v>
      </c>
      <c r="E32" s="19">
        <f t="shared" ca="1" si="1"/>
        <v>-1885256.2814374845</v>
      </c>
      <c r="F32" s="24">
        <v>0</v>
      </c>
      <c r="G32" s="20">
        <f t="shared" si="2"/>
        <v>0.21</v>
      </c>
      <c r="H32" s="21">
        <f t="shared" ca="1" si="3"/>
        <v>395903.81910187175</v>
      </c>
      <c r="J32" s="19">
        <f t="shared" si="4"/>
        <v>-2333333</v>
      </c>
      <c r="K32" s="19">
        <f t="shared" ca="1" si="5"/>
        <v>-1885256.2814374845</v>
      </c>
      <c r="L32" s="24">
        <v>2.7319999999999998</v>
      </c>
      <c r="M32" s="24">
        <v>-7.0000000000000007E-2</v>
      </c>
      <c r="N32" s="23">
        <f t="shared" si="6"/>
        <v>2.6619999999999999</v>
      </c>
      <c r="O32" s="29">
        <f t="shared" si="8"/>
        <v>0</v>
      </c>
      <c r="P32" s="31">
        <f t="shared" ca="1" si="7"/>
        <v>-5018552.2211865839</v>
      </c>
    </row>
    <row r="33" spans="1:16" ht="13.5" thickBot="1" x14ac:dyDescent="0.25">
      <c r="K33" s="19"/>
    </row>
    <row r="34" spans="1:16" s="18" customFormat="1" ht="18.75" thickBot="1" x14ac:dyDescent="0.3">
      <c r="A34" s="32" t="s">
        <v>27</v>
      </c>
      <c r="B34" s="33"/>
      <c r="C34" s="33"/>
      <c r="D34" s="34">
        <f>SUM(D6:D32)</f>
        <v>1</v>
      </c>
      <c r="E34" s="34">
        <f ca="1">SUM(E6:E32)</f>
        <v>661445.02036352875</v>
      </c>
      <c r="F34" s="33"/>
      <c r="G34" s="33"/>
      <c r="H34" s="34">
        <f ca="1">SUM(H6:H32)</f>
        <v>5133871.1816680813</v>
      </c>
      <c r="I34" s="33"/>
      <c r="J34" s="34">
        <f>SUM(J6:J33)</f>
        <v>1</v>
      </c>
      <c r="K34" s="34">
        <f ca="1">SUM(K6:K33)</f>
        <v>661445.02036352875</v>
      </c>
      <c r="L34" s="33"/>
      <c r="M34" s="33"/>
      <c r="N34" s="33"/>
      <c r="O34" s="33"/>
      <c r="P34" s="35">
        <f ca="1">SUM(P6:P33)</f>
        <v>-2619637.3806454958</v>
      </c>
    </row>
    <row r="38" spans="1:16" x14ac:dyDescent="0.2">
      <c r="H38" s="15">
        <f ca="1">+H34+P34</f>
        <v>2514233.8010225855</v>
      </c>
    </row>
  </sheetData>
  <mergeCells count="2">
    <mergeCell ref="A3:H3"/>
    <mergeCell ref="J3:P3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T982"/>
  <sheetViews>
    <sheetView workbookViewId="0">
      <selection activeCell="E22" sqref="E22"/>
    </sheetView>
  </sheetViews>
  <sheetFormatPr defaultColWidth="8.42578125" defaultRowHeight="12.75" x14ac:dyDescent="0.2"/>
  <cols>
    <col min="1" max="1" width="3.140625" style="1" customWidth="1"/>
    <col min="2" max="2" width="15.85546875" style="1" customWidth="1"/>
    <col min="3" max="3" width="12.140625" style="1" customWidth="1"/>
    <col min="4" max="4" width="16.42578125" style="1" customWidth="1"/>
    <col min="5" max="5" width="15.7109375" style="1" customWidth="1"/>
    <col min="6" max="6" width="15.42578125" style="2" bestFit="1" customWidth="1"/>
    <col min="7" max="16384" width="8.42578125" style="2"/>
  </cols>
  <sheetData>
    <row r="1" spans="1:228" x14ac:dyDescent="0.2">
      <c r="B1" s="3" t="s">
        <v>3</v>
      </c>
      <c r="C1" s="5" t="s">
        <v>4</v>
      </c>
      <c r="D1" s="5" t="s">
        <v>5</v>
      </c>
      <c r="E1" s="5" t="s">
        <v>6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</row>
    <row r="2" spans="1:228" x14ac:dyDescent="0.2">
      <c r="B2" s="3" t="s">
        <v>7</v>
      </c>
      <c r="C2" s="4" t="s">
        <v>8</v>
      </c>
      <c r="D2" s="4" t="s">
        <v>8</v>
      </c>
      <c r="E2" s="4" t="s">
        <v>9</v>
      </c>
      <c r="F2" s="4" t="s">
        <v>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</row>
    <row r="3" spans="1:228" x14ac:dyDescent="0.2">
      <c r="B3" s="3" t="s">
        <v>10</v>
      </c>
      <c r="C3" s="4" t="s">
        <v>11</v>
      </c>
      <c r="D3" s="4" t="s">
        <v>12</v>
      </c>
      <c r="E3" s="4" t="s">
        <v>13</v>
      </c>
      <c r="F3" s="4" t="s">
        <v>25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</row>
    <row r="4" spans="1:228" x14ac:dyDescent="0.2">
      <c r="B4" s="3" t="s">
        <v>14</v>
      </c>
      <c r="C4" s="4" t="s">
        <v>15</v>
      </c>
      <c r="D4" s="4" t="s">
        <v>16</v>
      </c>
      <c r="E4" s="4" t="s">
        <v>17</v>
      </c>
      <c r="F4" s="4" t="s">
        <v>16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</row>
    <row r="5" spans="1:228" s="11" customFormat="1" x14ac:dyDescent="0.2">
      <c r="A5" s="1"/>
      <c r="B5" s="8">
        <v>36678</v>
      </c>
      <c r="C5" s="9">
        <v>2.613</v>
      </c>
      <c r="D5" s="10">
        <v>1.2500000000000001E-2</v>
      </c>
      <c r="E5" s="9">
        <v>6.2571248353011019E-2</v>
      </c>
      <c r="F5" s="10">
        <v>-5.0000000000000001E-3</v>
      </c>
    </row>
    <row r="6" spans="1:228" s="11" customFormat="1" x14ac:dyDescent="0.2">
      <c r="A6" s="1"/>
      <c r="B6" s="8">
        <v>36708</v>
      </c>
      <c r="C6" s="9">
        <v>2.6280000000000001</v>
      </c>
      <c r="D6" s="10">
        <v>1.4999999999999999E-2</v>
      </c>
      <c r="E6" s="9">
        <v>6.3410430073194024E-2</v>
      </c>
      <c r="F6" s="10">
        <v>-5.0000000000000001E-3</v>
      </c>
    </row>
    <row r="7" spans="1:228" s="11" customFormat="1" x14ac:dyDescent="0.2">
      <c r="A7" s="1"/>
      <c r="B7" s="8">
        <v>36739</v>
      </c>
      <c r="C7" s="9">
        <v>2.6410000000000005</v>
      </c>
      <c r="D7" s="11">
        <v>1.7500000000000002E-2</v>
      </c>
      <c r="E7" s="9">
        <v>6.4095267673513007E-2</v>
      </c>
      <c r="F7" s="11">
        <v>-5.0000000000000001E-3</v>
      </c>
    </row>
    <row r="8" spans="1:228" s="11" customFormat="1" x14ac:dyDescent="0.2">
      <c r="A8" s="1"/>
      <c r="B8" s="8">
        <v>36770</v>
      </c>
      <c r="C8" s="9">
        <v>2.6469999999999998</v>
      </c>
      <c r="D8" s="11">
        <v>0.01</v>
      </c>
      <c r="E8" s="9">
        <v>6.4780105429355E-2</v>
      </c>
      <c r="F8" s="11">
        <v>-5.0000000000000001E-3</v>
      </c>
    </row>
    <row r="9" spans="1:228" s="11" customFormat="1" x14ac:dyDescent="0.2">
      <c r="A9" s="1"/>
      <c r="B9" s="8">
        <v>36800</v>
      </c>
      <c r="C9" s="9">
        <v>2.6780000000000004</v>
      </c>
      <c r="D9" s="11">
        <v>2.5000000000000001E-3</v>
      </c>
      <c r="E9" s="9">
        <v>6.5410564496740001E-2</v>
      </c>
      <c r="F9" s="11">
        <v>-5.0000000000000001E-3</v>
      </c>
    </row>
    <row r="10" spans="1:228" s="11" customFormat="1" x14ac:dyDescent="0.2">
      <c r="A10" s="1"/>
      <c r="B10" s="8">
        <v>36831</v>
      </c>
      <c r="C10" s="9">
        <v>2.8180000000000001</v>
      </c>
      <c r="D10" s="11">
        <v>-3.7499999999999999E-2</v>
      </c>
      <c r="E10" s="9">
        <v>6.6002085730732005E-2</v>
      </c>
      <c r="F10" s="11">
        <v>-5.0000000000000001E-3</v>
      </c>
    </row>
    <row r="11" spans="1:228" s="11" customFormat="1" x14ac:dyDescent="0.2">
      <c r="A11" s="1"/>
      <c r="B11" s="8">
        <v>36861</v>
      </c>
      <c r="C11" s="9">
        <v>2.9380000000000002</v>
      </c>
      <c r="D11" s="11">
        <v>-0.06</v>
      </c>
      <c r="E11" s="9">
        <v>6.6574525744967014E-2</v>
      </c>
      <c r="F11" s="11">
        <v>-5.0000000000000001E-3</v>
      </c>
    </row>
    <row r="12" spans="1:228" s="11" customFormat="1" x14ac:dyDescent="0.2">
      <c r="A12" s="1"/>
      <c r="B12" s="8">
        <v>36892</v>
      </c>
      <c r="C12" s="9">
        <v>2.9630000000000001</v>
      </c>
      <c r="D12" s="11">
        <v>-6.25E-2</v>
      </c>
      <c r="E12" s="9">
        <v>6.713872807962501E-2</v>
      </c>
      <c r="F12" s="11">
        <v>-5.0000000000000001E-3</v>
      </c>
    </row>
    <row r="13" spans="1:228" s="11" customFormat="1" x14ac:dyDescent="0.2">
      <c r="A13" s="1"/>
      <c r="B13" s="8">
        <v>36923</v>
      </c>
      <c r="C13" s="9">
        <v>2.8080000000000003</v>
      </c>
      <c r="D13" s="11">
        <v>-4.4999999999999998E-2</v>
      </c>
      <c r="E13" s="9">
        <v>6.7659675227056015E-2</v>
      </c>
      <c r="F13" s="11">
        <v>-5.0000000000000001E-3</v>
      </c>
    </row>
    <row r="14" spans="1:228" s="11" customFormat="1" x14ac:dyDescent="0.2">
      <c r="A14" s="1"/>
      <c r="B14" s="8">
        <v>37043</v>
      </c>
      <c r="C14" s="9">
        <v>2.5180000000000002</v>
      </c>
      <c r="D14" s="11">
        <v>1.2500000000000001E-2</v>
      </c>
      <c r="E14" s="9">
        <v>6.9373584388768006E-2</v>
      </c>
      <c r="F14" s="11">
        <v>-5.0000000000000001E-3</v>
      </c>
    </row>
    <row r="15" spans="1:228" s="11" customFormat="1" x14ac:dyDescent="0.2">
      <c r="A15" s="1"/>
      <c r="B15" s="8">
        <v>37073</v>
      </c>
      <c r="C15" s="9">
        <v>2.5259999999999998</v>
      </c>
      <c r="D15" s="11">
        <v>1.2500000000000001E-2</v>
      </c>
      <c r="E15" s="9">
        <v>6.9730126558228009E-2</v>
      </c>
      <c r="F15" s="11">
        <v>-5.0000000000000001E-3</v>
      </c>
    </row>
    <row r="16" spans="1:228" s="11" customFormat="1" x14ac:dyDescent="0.2">
      <c r="A16" s="1"/>
      <c r="B16" s="8">
        <v>37104</v>
      </c>
      <c r="C16" s="9">
        <v>2.5330000000000004</v>
      </c>
      <c r="D16" s="11">
        <v>1.4999999999999999E-2</v>
      </c>
      <c r="E16" s="9">
        <v>7.0058227331665029E-2</v>
      </c>
      <c r="F16" s="11">
        <v>-5.0000000000000001E-3</v>
      </c>
    </row>
    <row r="17" spans="1:6" s="11" customFormat="1" x14ac:dyDescent="0.2">
      <c r="A17" s="1"/>
      <c r="B17" s="8">
        <v>37135</v>
      </c>
      <c r="C17" s="9">
        <v>2.5409999999999999</v>
      </c>
      <c r="D17" s="11">
        <v>5.0000000000000001E-3</v>
      </c>
      <c r="E17" s="9">
        <v>7.0386328140696022E-2</v>
      </c>
      <c r="F17" s="11">
        <v>-5.0000000000000001E-3</v>
      </c>
    </row>
    <row r="18" spans="1:6" s="11" customFormat="1" x14ac:dyDescent="0.2">
      <c r="A18" s="1"/>
      <c r="B18" s="8">
        <v>37165</v>
      </c>
      <c r="C18" s="9">
        <v>2.573</v>
      </c>
      <c r="D18" s="11">
        <v>5.0000000000000001E-3</v>
      </c>
      <c r="E18" s="9">
        <v>7.0681162371072997E-2</v>
      </c>
      <c r="F18" s="11">
        <v>-5.0000000000000001E-3</v>
      </c>
    </row>
    <row r="19" spans="1:6" s="11" customFormat="1" x14ac:dyDescent="0.2">
      <c r="A19" s="1"/>
      <c r="B19" s="8">
        <v>37196</v>
      </c>
      <c r="C19" s="9">
        <v>2.6970000000000001</v>
      </c>
      <c r="D19" s="11">
        <v>-2.75E-2</v>
      </c>
      <c r="E19" s="9">
        <v>7.0948529243082994E-2</v>
      </c>
      <c r="F19" s="11">
        <v>-5.0000000000000001E-3</v>
      </c>
    </row>
    <row r="20" spans="1:6" s="11" customFormat="1" x14ac:dyDescent="0.2">
      <c r="A20" s="1"/>
      <c r="B20" s="8">
        <v>37226</v>
      </c>
      <c r="C20" s="9">
        <v>2.827</v>
      </c>
      <c r="D20" s="11">
        <v>-0.05</v>
      </c>
      <c r="E20" s="9">
        <v>7.1207271399781016E-2</v>
      </c>
      <c r="F20" s="11">
        <v>-2.5000000000000001E-3</v>
      </c>
    </row>
    <row r="21" spans="1:6" s="11" customFormat="1" x14ac:dyDescent="0.2">
      <c r="A21" s="1"/>
      <c r="B21" s="8">
        <v>37257</v>
      </c>
      <c r="C21" s="9">
        <v>2.86</v>
      </c>
      <c r="D21" s="11">
        <v>-5.2499999999999998E-2</v>
      </c>
      <c r="E21" s="9">
        <v>7.1462693378927009E-2</v>
      </c>
      <c r="F21" s="11">
        <v>-2.5000000000000001E-3</v>
      </c>
    </row>
    <row r="22" spans="1:6" s="11" customFormat="1" x14ac:dyDescent="0.2">
      <c r="A22" s="1"/>
      <c r="B22" s="8">
        <v>37288</v>
      </c>
      <c r="C22" s="9">
        <v>2.7349999999999999</v>
      </c>
      <c r="D22" s="11">
        <v>-3.5000000000000003E-2</v>
      </c>
      <c r="E22" s="9">
        <v>7.1701576231521028E-2</v>
      </c>
      <c r="F22" s="11">
        <v>-2.5000000000000001E-3</v>
      </c>
    </row>
    <row r="23" spans="1:6" s="11" customFormat="1" x14ac:dyDescent="0.2">
      <c r="A23" s="1"/>
      <c r="B23" s="8">
        <v>37408</v>
      </c>
      <c r="C23" s="9">
        <v>2.5070000000000001</v>
      </c>
      <c r="D23" s="11">
        <v>0</v>
      </c>
      <c r="E23" s="9">
        <v>7.2460711254186017E-2</v>
      </c>
      <c r="F23" s="11">
        <v>-2.5000000000000001E-3</v>
      </c>
    </row>
    <row r="24" spans="1:6" s="11" customFormat="1" x14ac:dyDescent="0.2">
      <c r="A24" s="1"/>
      <c r="B24" s="8">
        <v>37438</v>
      </c>
      <c r="C24" s="9">
        <v>2.5089999999999999</v>
      </c>
      <c r="D24" s="11">
        <v>2.5000000000000001E-3</v>
      </c>
      <c r="E24" s="9">
        <v>7.2611433146411011E-2</v>
      </c>
      <c r="F24" s="11">
        <v>0</v>
      </c>
    </row>
    <row r="25" spans="1:6" s="11" customFormat="1" x14ac:dyDescent="0.2">
      <c r="A25" s="1"/>
      <c r="B25" s="8">
        <v>37469</v>
      </c>
      <c r="C25" s="9">
        <v>2.52</v>
      </c>
      <c r="D25" s="11">
        <v>2.5000000000000001E-3</v>
      </c>
      <c r="E25" s="9">
        <v>7.2746270616682984E-2</v>
      </c>
      <c r="F25" s="11">
        <v>0</v>
      </c>
    </row>
    <row r="26" spans="1:6" s="11" customFormat="1" x14ac:dyDescent="0.2">
      <c r="A26" s="1"/>
      <c r="B26" s="8">
        <v>37500</v>
      </c>
      <c r="C26" s="9">
        <v>2.5270000000000001</v>
      </c>
      <c r="D26" s="11">
        <v>0</v>
      </c>
      <c r="E26" s="9">
        <v>7.2881108092959015E-2</v>
      </c>
      <c r="F26" s="11">
        <v>0</v>
      </c>
    </row>
    <row r="27" spans="1:6" s="11" customFormat="1" x14ac:dyDescent="0.2">
      <c r="A27" s="1"/>
      <c r="B27" s="8">
        <v>37530</v>
      </c>
      <c r="C27" s="9">
        <v>2.5580000000000003</v>
      </c>
      <c r="D27" s="11">
        <v>0</v>
      </c>
      <c r="E27" s="9">
        <v>7.3001489658600011E-2</v>
      </c>
      <c r="F27" s="11">
        <v>-2.5000000000000001E-3</v>
      </c>
    </row>
    <row r="28" spans="1:6" s="11" customFormat="1" x14ac:dyDescent="0.2">
      <c r="A28" s="1"/>
      <c r="B28" s="8">
        <v>37561</v>
      </c>
      <c r="C28" s="9">
        <v>2.694</v>
      </c>
      <c r="D28" s="11">
        <v>-5.2499999999999998E-2</v>
      </c>
      <c r="E28" s="9">
        <v>7.311135897538E-2</v>
      </c>
      <c r="F28" s="11">
        <v>-2.5000000000000001E-3</v>
      </c>
    </row>
    <row r="29" spans="1:6" s="11" customFormat="1" x14ac:dyDescent="0.2">
      <c r="A29" s="1"/>
      <c r="B29" s="8">
        <v>37591</v>
      </c>
      <c r="C29" s="9">
        <v>2.8190000000000004</v>
      </c>
      <c r="D29" s="11">
        <v>-7.7499999999999999E-2</v>
      </c>
      <c r="E29" s="9">
        <v>7.3217684124446014E-2</v>
      </c>
      <c r="F29" s="11">
        <v>0</v>
      </c>
    </row>
    <row r="30" spans="1:6" s="11" customFormat="1" x14ac:dyDescent="0.2">
      <c r="A30" s="1"/>
      <c r="B30" s="8">
        <v>37622</v>
      </c>
      <c r="C30" s="9">
        <v>2.85</v>
      </c>
      <c r="D30" s="11">
        <v>-7.7499999999999999E-2</v>
      </c>
      <c r="E30" s="9">
        <v>7.332537830397802E-2</v>
      </c>
      <c r="F30" s="11">
        <v>0</v>
      </c>
    </row>
    <row r="31" spans="1:6" s="11" customFormat="1" x14ac:dyDescent="0.2">
      <c r="A31" s="1"/>
      <c r="B31" s="8">
        <v>37653</v>
      </c>
      <c r="C31" s="9">
        <v>2.7319999999999998</v>
      </c>
      <c r="D31" s="11">
        <v>-7.0000000000000007E-2</v>
      </c>
      <c r="E31" s="9">
        <v>7.3430431239637009E-2</v>
      </c>
      <c r="F31" s="11">
        <v>0</v>
      </c>
    </row>
    <row r="32" spans="1:6" s="11" customFormat="1" x14ac:dyDescent="0.2">
      <c r="A32" s="1"/>
      <c r="B32" s="8"/>
      <c r="C32" s="9"/>
      <c r="E32" s="9"/>
    </row>
    <row r="33" spans="1:5" s="11" customFormat="1" x14ac:dyDescent="0.2">
      <c r="A33" s="1"/>
      <c r="B33" s="8"/>
      <c r="C33" s="9"/>
      <c r="E33" s="9"/>
    </row>
    <row r="34" spans="1:5" s="11" customFormat="1" x14ac:dyDescent="0.2">
      <c r="A34" s="1"/>
      <c r="B34" s="8"/>
      <c r="C34" s="9"/>
      <c r="E34" s="9"/>
    </row>
    <row r="35" spans="1:5" s="11" customFormat="1" x14ac:dyDescent="0.2">
      <c r="A35" s="1"/>
      <c r="B35" s="8"/>
      <c r="C35" s="9"/>
      <c r="E35" s="9"/>
    </row>
    <row r="36" spans="1:5" s="11" customFormat="1" x14ac:dyDescent="0.2">
      <c r="A36" s="1"/>
      <c r="B36" s="8"/>
      <c r="C36" s="9"/>
      <c r="E36" s="9"/>
    </row>
    <row r="37" spans="1:5" s="11" customFormat="1" x14ac:dyDescent="0.2">
      <c r="A37" s="1"/>
      <c r="B37" s="8"/>
      <c r="C37" s="9"/>
      <c r="E37" s="9"/>
    </row>
    <row r="38" spans="1:5" s="11" customFormat="1" x14ac:dyDescent="0.2">
      <c r="A38" s="1"/>
      <c r="B38" s="8"/>
      <c r="C38" s="9"/>
      <c r="E38" s="9"/>
    </row>
    <row r="39" spans="1:5" s="11" customFormat="1" x14ac:dyDescent="0.2">
      <c r="A39" s="1"/>
      <c r="B39" s="8"/>
      <c r="C39" s="9"/>
      <c r="E39" s="9"/>
    </row>
    <row r="40" spans="1:5" s="11" customFormat="1" x14ac:dyDescent="0.2">
      <c r="A40" s="1"/>
      <c r="B40" s="8"/>
      <c r="C40" s="9"/>
      <c r="E40" s="9"/>
    </row>
    <row r="41" spans="1:5" s="11" customFormat="1" x14ac:dyDescent="0.2">
      <c r="A41" s="1"/>
      <c r="B41" s="8"/>
      <c r="C41" s="9"/>
      <c r="E41" s="9"/>
    </row>
    <row r="42" spans="1:5" s="11" customFormat="1" x14ac:dyDescent="0.2">
      <c r="A42" s="1"/>
      <c r="B42" s="8"/>
      <c r="C42" s="9"/>
      <c r="E42" s="9"/>
    </row>
    <row r="43" spans="1:5" s="11" customFormat="1" x14ac:dyDescent="0.2">
      <c r="A43" s="1"/>
      <c r="B43" s="8"/>
      <c r="C43" s="9"/>
      <c r="E43" s="9"/>
    </row>
    <row r="44" spans="1:5" s="11" customFormat="1" x14ac:dyDescent="0.2">
      <c r="A44" s="1"/>
      <c r="B44" s="8"/>
      <c r="C44" s="9"/>
      <c r="E44" s="9"/>
    </row>
    <row r="45" spans="1:5" s="11" customFormat="1" x14ac:dyDescent="0.2">
      <c r="A45" s="1"/>
      <c r="B45" s="8"/>
      <c r="C45" s="9"/>
      <c r="E45" s="9"/>
    </row>
    <row r="46" spans="1:5" s="11" customFormat="1" x14ac:dyDescent="0.2">
      <c r="A46" s="1"/>
      <c r="B46" s="8"/>
      <c r="C46" s="9"/>
      <c r="E46" s="9"/>
    </row>
    <row r="47" spans="1:5" s="11" customFormat="1" x14ac:dyDescent="0.2">
      <c r="A47" s="1"/>
      <c r="B47" s="8"/>
      <c r="C47" s="9"/>
      <c r="E47" s="9"/>
    </row>
    <row r="48" spans="1:5" s="11" customFormat="1" x14ac:dyDescent="0.2">
      <c r="A48" s="1"/>
      <c r="B48" s="8"/>
      <c r="C48" s="9"/>
      <c r="E48" s="9"/>
    </row>
    <row r="49" spans="1:5" s="11" customFormat="1" x14ac:dyDescent="0.2">
      <c r="A49" s="1"/>
      <c r="B49" s="8"/>
      <c r="C49" s="9"/>
      <c r="E49" s="9"/>
    </row>
    <row r="50" spans="1:5" s="11" customFormat="1" x14ac:dyDescent="0.2">
      <c r="A50" s="1"/>
      <c r="B50" s="8"/>
      <c r="C50" s="9"/>
      <c r="E50" s="9"/>
    </row>
    <row r="51" spans="1:5" s="11" customFormat="1" x14ac:dyDescent="0.2">
      <c r="A51" s="1"/>
      <c r="B51" s="8"/>
      <c r="C51" s="9"/>
      <c r="E51" s="9"/>
    </row>
    <row r="52" spans="1:5" s="11" customFormat="1" x14ac:dyDescent="0.2">
      <c r="A52" s="1"/>
      <c r="B52" s="8"/>
      <c r="C52" s="9"/>
      <c r="E52" s="9"/>
    </row>
    <row r="53" spans="1:5" s="11" customFormat="1" x14ac:dyDescent="0.2">
      <c r="A53" s="1"/>
      <c r="B53" s="8"/>
      <c r="C53" s="9"/>
      <c r="E53" s="9"/>
    </row>
    <row r="54" spans="1:5" s="11" customFormat="1" x14ac:dyDescent="0.2">
      <c r="A54" s="1"/>
      <c r="B54" s="8"/>
      <c r="C54" s="9"/>
      <c r="E54" s="9"/>
    </row>
    <row r="55" spans="1:5" s="11" customFormat="1" x14ac:dyDescent="0.2">
      <c r="A55" s="1"/>
      <c r="B55" s="8"/>
      <c r="C55" s="9"/>
      <c r="E55" s="9"/>
    </row>
    <row r="56" spans="1:5" s="11" customFormat="1" x14ac:dyDescent="0.2">
      <c r="A56" s="1"/>
      <c r="B56" s="8"/>
      <c r="C56" s="9"/>
      <c r="E56" s="9"/>
    </row>
    <row r="57" spans="1:5" s="11" customFormat="1" x14ac:dyDescent="0.2">
      <c r="A57" s="1"/>
      <c r="B57" s="8"/>
      <c r="C57" s="9"/>
      <c r="E57" s="9"/>
    </row>
    <row r="58" spans="1:5" s="11" customFormat="1" x14ac:dyDescent="0.2">
      <c r="A58" s="1"/>
      <c r="B58" s="8"/>
      <c r="C58" s="9"/>
      <c r="E58" s="9"/>
    </row>
    <row r="59" spans="1:5" s="11" customFormat="1" x14ac:dyDescent="0.2">
      <c r="A59" s="1"/>
      <c r="B59" s="8"/>
      <c r="C59" s="9"/>
      <c r="E59" s="9"/>
    </row>
    <row r="60" spans="1:5" s="11" customFormat="1" x14ac:dyDescent="0.2">
      <c r="A60" s="1"/>
      <c r="B60" s="8"/>
      <c r="C60" s="9"/>
      <c r="E60" s="9"/>
    </row>
    <row r="61" spans="1:5" s="11" customFormat="1" x14ac:dyDescent="0.2">
      <c r="A61" s="1"/>
      <c r="B61" s="8"/>
      <c r="C61" s="9"/>
      <c r="E61" s="9"/>
    </row>
    <row r="62" spans="1:5" s="11" customFormat="1" x14ac:dyDescent="0.2">
      <c r="A62" s="1"/>
      <c r="B62" s="8"/>
      <c r="C62" s="9"/>
      <c r="E62" s="9"/>
    </row>
    <row r="63" spans="1:5" s="11" customFormat="1" x14ac:dyDescent="0.2">
      <c r="A63" s="1"/>
      <c r="B63" s="8"/>
      <c r="C63" s="9"/>
      <c r="E63" s="9"/>
    </row>
    <row r="64" spans="1:5" s="11" customFormat="1" x14ac:dyDescent="0.2">
      <c r="A64" s="1"/>
      <c r="B64" s="8"/>
      <c r="C64" s="9"/>
      <c r="E64" s="9"/>
    </row>
    <row r="65" spans="1:5" s="11" customFormat="1" x14ac:dyDescent="0.2">
      <c r="A65" s="1"/>
      <c r="B65" s="8"/>
      <c r="C65" s="9"/>
      <c r="E65" s="9"/>
    </row>
    <row r="66" spans="1:5" s="11" customFormat="1" x14ac:dyDescent="0.2">
      <c r="A66" s="1"/>
      <c r="B66" s="8"/>
      <c r="C66" s="9"/>
      <c r="E66" s="9"/>
    </row>
    <row r="67" spans="1:5" s="11" customFormat="1" x14ac:dyDescent="0.2">
      <c r="A67" s="1"/>
      <c r="B67" s="8"/>
      <c r="C67" s="9"/>
      <c r="E67" s="9"/>
    </row>
    <row r="68" spans="1:5" s="11" customFormat="1" x14ac:dyDescent="0.2">
      <c r="A68" s="1"/>
      <c r="B68" s="8"/>
      <c r="C68" s="9"/>
      <c r="E68" s="9"/>
    </row>
    <row r="69" spans="1:5" s="11" customFormat="1" x14ac:dyDescent="0.2">
      <c r="A69" s="1"/>
      <c r="B69" s="8"/>
      <c r="C69" s="9"/>
      <c r="E69" s="9"/>
    </row>
    <row r="70" spans="1:5" s="11" customFormat="1" x14ac:dyDescent="0.2">
      <c r="A70" s="1"/>
      <c r="B70" s="8"/>
      <c r="C70" s="9"/>
      <c r="E70" s="9"/>
    </row>
    <row r="71" spans="1:5" s="11" customFormat="1" x14ac:dyDescent="0.2">
      <c r="A71" s="1"/>
      <c r="B71" s="8"/>
      <c r="C71" s="9"/>
      <c r="E71" s="9"/>
    </row>
    <row r="72" spans="1:5" s="11" customFormat="1" x14ac:dyDescent="0.2">
      <c r="A72" s="1"/>
      <c r="B72" s="8"/>
      <c r="C72" s="9"/>
      <c r="E72" s="9"/>
    </row>
    <row r="73" spans="1:5" s="11" customFormat="1" x14ac:dyDescent="0.2">
      <c r="A73" s="1"/>
      <c r="B73" s="8"/>
      <c r="C73" s="9"/>
      <c r="E73" s="9"/>
    </row>
    <row r="74" spans="1:5" s="11" customFormat="1" x14ac:dyDescent="0.2">
      <c r="A74" s="1"/>
      <c r="B74" s="8"/>
      <c r="C74" s="9"/>
      <c r="E74" s="9"/>
    </row>
    <row r="75" spans="1:5" s="11" customFormat="1" x14ac:dyDescent="0.2">
      <c r="A75" s="1"/>
      <c r="B75" s="8"/>
      <c r="C75" s="9"/>
      <c r="E75" s="9"/>
    </row>
    <row r="76" spans="1:5" s="11" customFormat="1" x14ac:dyDescent="0.2">
      <c r="A76" s="1"/>
      <c r="B76" s="8"/>
      <c r="C76" s="9"/>
      <c r="E76" s="9"/>
    </row>
    <row r="77" spans="1:5" s="11" customFormat="1" x14ac:dyDescent="0.2">
      <c r="A77" s="1"/>
      <c r="B77" s="8"/>
      <c r="C77" s="9"/>
      <c r="E77" s="9"/>
    </row>
    <row r="78" spans="1:5" s="11" customFormat="1" x14ac:dyDescent="0.2">
      <c r="A78" s="1"/>
      <c r="B78" s="8"/>
      <c r="C78" s="9"/>
      <c r="E78" s="9"/>
    </row>
    <row r="79" spans="1:5" s="11" customFormat="1" x14ac:dyDescent="0.2">
      <c r="A79" s="1"/>
      <c r="B79" s="8"/>
      <c r="C79" s="9"/>
      <c r="E79" s="9"/>
    </row>
    <row r="80" spans="1:5" s="11" customFormat="1" x14ac:dyDescent="0.2">
      <c r="A80" s="1"/>
      <c r="B80" s="8"/>
      <c r="C80" s="9"/>
      <c r="E80" s="9"/>
    </row>
    <row r="81" spans="1:5" s="11" customFormat="1" x14ac:dyDescent="0.2">
      <c r="A81" s="1"/>
      <c r="B81" s="8"/>
      <c r="C81" s="9"/>
      <c r="E81" s="9"/>
    </row>
    <row r="82" spans="1:5" s="11" customFormat="1" x14ac:dyDescent="0.2">
      <c r="A82" s="1"/>
      <c r="B82" s="8"/>
      <c r="C82" s="9"/>
      <c r="E82" s="9"/>
    </row>
    <row r="83" spans="1:5" s="11" customFormat="1" x14ac:dyDescent="0.2">
      <c r="A83" s="1"/>
      <c r="B83" s="8"/>
      <c r="C83" s="9"/>
      <c r="E83" s="9"/>
    </row>
    <row r="84" spans="1:5" s="11" customFormat="1" x14ac:dyDescent="0.2">
      <c r="A84" s="1"/>
      <c r="B84" s="8"/>
      <c r="C84" s="9"/>
      <c r="E84" s="9"/>
    </row>
    <row r="85" spans="1:5" s="11" customFormat="1" x14ac:dyDescent="0.2">
      <c r="A85" s="1"/>
      <c r="B85" s="8"/>
      <c r="C85" s="9"/>
      <c r="E85" s="9"/>
    </row>
    <row r="86" spans="1:5" s="11" customFormat="1" x14ac:dyDescent="0.2">
      <c r="A86" s="1"/>
      <c r="B86" s="8"/>
      <c r="C86" s="9"/>
      <c r="E86" s="9"/>
    </row>
    <row r="87" spans="1:5" s="11" customFormat="1" x14ac:dyDescent="0.2">
      <c r="A87" s="1"/>
      <c r="B87" s="8"/>
      <c r="C87" s="9"/>
      <c r="E87" s="9"/>
    </row>
    <row r="88" spans="1:5" s="11" customFormat="1" x14ac:dyDescent="0.2">
      <c r="A88" s="1"/>
      <c r="B88" s="8"/>
      <c r="C88" s="9"/>
      <c r="E88" s="9"/>
    </row>
    <row r="89" spans="1:5" s="11" customFormat="1" x14ac:dyDescent="0.2">
      <c r="A89" s="1"/>
      <c r="B89" s="8"/>
      <c r="C89" s="9"/>
      <c r="E89" s="9"/>
    </row>
    <row r="90" spans="1:5" s="11" customFormat="1" x14ac:dyDescent="0.2">
      <c r="A90" s="1"/>
      <c r="B90" s="8"/>
      <c r="C90" s="9"/>
      <c r="E90" s="9"/>
    </row>
    <row r="91" spans="1:5" s="11" customFormat="1" x14ac:dyDescent="0.2">
      <c r="A91" s="1"/>
      <c r="B91" s="8"/>
      <c r="C91" s="9"/>
      <c r="E91" s="9"/>
    </row>
    <row r="92" spans="1:5" s="11" customFormat="1" x14ac:dyDescent="0.2">
      <c r="A92" s="1"/>
      <c r="B92" s="8"/>
      <c r="C92" s="9"/>
      <c r="E92" s="9"/>
    </row>
    <row r="93" spans="1:5" s="11" customFormat="1" x14ac:dyDescent="0.2">
      <c r="A93" s="1"/>
      <c r="B93" s="8"/>
      <c r="C93" s="9"/>
      <c r="E93" s="9"/>
    </row>
    <row r="94" spans="1:5" s="11" customFormat="1" x14ac:dyDescent="0.2">
      <c r="A94" s="1"/>
      <c r="B94" s="8"/>
      <c r="C94" s="9"/>
      <c r="E94" s="9"/>
    </row>
    <row r="95" spans="1:5" s="11" customFormat="1" x14ac:dyDescent="0.2">
      <c r="A95" s="1"/>
      <c r="B95" s="8"/>
      <c r="C95" s="9"/>
      <c r="E95" s="9"/>
    </row>
    <row r="96" spans="1:5" s="11" customFormat="1" x14ac:dyDescent="0.2">
      <c r="A96" s="1"/>
      <c r="B96" s="8"/>
      <c r="C96" s="9"/>
      <c r="E96" s="9"/>
    </row>
    <row r="97" spans="1:5" s="11" customFormat="1" x14ac:dyDescent="0.2">
      <c r="A97" s="1"/>
      <c r="B97" s="8"/>
      <c r="C97" s="9"/>
      <c r="E97" s="9"/>
    </row>
    <row r="98" spans="1:5" s="11" customFormat="1" x14ac:dyDescent="0.2">
      <c r="A98" s="1"/>
      <c r="B98" s="8"/>
      <c r="C98" s="9"/>
      <c r="E98" s="9"/>
    </row>
    <row r="99" spans="1:5" s="11" customFormat="1" x14ac:dyDescent="0.2">
      <c r="A99" s="1"/>
      <c r="B99" s="8"/>
      <c r="C99" s="9"/>
      <c r="E99" s="9"/>
    </row>
    <row r="100" spans="1:5" s="11" customFormat="1" x14ac:dyDescent="0.2">
      <c r="A100" s="1"/>
      <c r="B100" s="8"/>
      <c r="C100" s="9"/>
      <c r="E100" s="9"/>
    </row>
    <row r="101" spans="1:5" s="11" customFormat="1" x14ac:dyDescent="0.2">
      <c r="A101" s="1"/>
      <c r="B101" s="8"/>
      <c r="C101" s="9"/>
      <c r="E101" s="9"/>
    </row>
    <row r="102" spans="1:5" s="11" customFormat="1" x14ac:dyDescent="0.2">
      <c r="A102" s="1"/>
      <c r="B102" s="8"/>
      <c r="C102" s="9"/>
      <c r="E102" s="9"/>
    </row>
    <row r="103" spans="1:5" s="11" customFormat="1" x14ac:dyDescent="0.2">
      <c r="A103" s="1"/>
      <c r="B103" s="8"/>
      <c r="C103" s="9"/>
      <c r="E103" s="9"/>
    </row>
    <row r="104" spans="1:5" s="11" customFormat="1" x14ac:dyDescent="0.2">
      <c r="A104" s="1"/>
      <c r="B104" s="8"/>
      <c r="C104" s="9"/>
      <c r="E104" s="9"/>
    </row>
    <row r="105" spans="1:5" s="11" customFormat="1" x14ac:dyDescent="0.2">
      <c r="A105" s="1"/>
      <c r="B105" s="8"/>
      <c r="C105" s="9"/>
      <c r="E105" s="9"/>
    </row>
    <row r="106" spans="1:5" s="11" customFormat="1" x14ac:dyDescent="0.2">
      <c r="A106" s="1"/>
      <c r="B106" s="8"/>
      <c r="C106" s="9"/>
      <c r="E106" s="9"/>
    </row>
    <row r="107" spans="1:5" s="11" customFormat="1" x14ac:dyDescent="0.2">
      <c r="A107" s="1"/>
      <c r="B107" s="8"/>
      <c r="C107" s="9"/>
      <c r="E107" s="9"/>
    </row>
    <row r="108" spans="1:5" s="11" customFormat="1" x14ac:dyDescent="0.2">
      <c r="A108" s="1"/>
      <c r="B108" s="8"/>
      <c r="C108" s="9"/>
      <c r="E108" s="9"/>
    </row>
    <row r="109" spans="1:5" s="11" customFormat="1" x14ac:dyDescent="0.2">
      <c r="A109" s="1"/>
      <c r="B109" s="8"/>
      <c r="C109" s="9"/>
      <c r="E109" s="9"/>
    </row>
    <row r="110" spans="1:5" s="11" customFormat="1" x14ac:dyDescent="0.2">
      <c r="A110" s="1"/>
      <c r="B110" s="8"/>
      <c r="C110" s="9"/>
      <c r="E110" s="9"/>
    </row>
    <row r="111" spans="1:5" s="11" customFormat="1" x14ac:dyDescent="0.2">
      <c r="A111" s="1"/>
      <c r="B111" s="8"/>
      <c r="C111" s="9"/>
      <c r="E111" s="9"/>
    </row>
    <row r="112" spans="1:5" s="11" customFormat="1" x14ac:dyDescent="0.2">
      <c r="A112" s="1"/>
      <c r="B112" s="8"/>
      <c r="C112" s="9"/>
      <c r="E112" s="9"/>
    </row>
    <row r="113" spans="1:5" s="11" customFormat="1" x14ac:dyDescent="0.2">
      <c r="A113" s="1"/>
      <c r="B113" s="8"/>
      <c r="C113" s="9"/>
      <c r="E113" s="9"/>
    </row>
    <row r="114" spans="1:5" s="11" customFormat="1" x14ac:dyDescent="0.2">
      <c r="A114" s="1"/>
      <c r="B114" s="8"/>
      <c r="C114" s="9"/>
      <c r="E114" s="9"/>
    </row>
    <row r="115" spans="1:5" s="11" customFormat="1" x14ac:dyDescent="0.2">
      <c r="A115" s="1"/>
      <c r="B115" s="8"/>
      <c r="C115" s="9"/>
      <c r="E115" s="9"/>
    </row>
    <row r="116" spans="1:5" s="11" customFormat="1" x14ac:dyDescent="0.2">
      <c r="A116" s="1"/>
      <c r="B116" s="8"/>
      <c r="C116" s="9"/>
      <c r="E116" s="9"/>
    </row>
    <row r="117" spans="1:5" s="11" customFormat="1" x14ac:dyDescent="0.2">
      <c r="A117" s="1"/>
      <c r="B117" s="8"/>
      <c r="C117" s="9"/>
      <c r="E117" s="9"/>
    </row>
    <row r="118" spans="1:5" s="11" customFormat="1" x14ac:dyDescent="0.2">
      <c r="A118" s="1"/>
      <c r="B118" s="8"/>
      <c r="C118" s="9"/>
      <c r="E118" s="9"/>
    </row>
    <row r="119" spans="1:5" s="11" customFormat="1" x14ac:dyDescent="0.2">
      <c r="A119" s="1"/>
      <c r="B119" s="8"/>
      <c r="C119" s="9"/>
      <c r="E119" s="9"/>
    </row>
    <row r="120" spans="1:5" s="11" customFormat="1" x14ac:dyDescent="0.2">
      <c r="A120" s="1"/>
      <c r="B120" s="8"/>
      <c r="C120" s="9"/>
      <c r="E120" s="9"/>
    </row>
    <row r="121" spans="1:5" s="11" customFormat="1" x14ac:dyDescent="0.2">
      <c r="A121" s="1"/>
      <c r="B121" s="8"/>
      <c r="C121" s="9"/>
      <c r="E121" s="9"/>
    </row>
    <row r="122" spans="1:5" s="11" customFormat="1" x14ac:dyDescent="0.2">
      <c r="A122" s="1"/>
      <c r="B122" s="8"/>
      <c r="C122" s="9"/>
      <c r="E122" s="9"/>
    </row>
    <row r="123" spans="1:5" s="11" customFormat="1" x14ac:dyDescent="0.2">
      <c r="A123" s="1"/>
      <c r="B123" s="8"/>
      <c r="C123" s="9"/>
      <c r="E123" s="9"/>
    </row>
    <row r="124" spans="1:5" s="11" customFormat="1" x14ac:dyDescent="0.2">
      <c r="A124" s="1"/>
      <c r="B124" s="8"/>
      <c r="C124" s="9"/>
      <c r="E124" s="9"/>
    </row>
    <row r="125" spans="1:5" s="11" customFormat="1" x14ac:dyDescent="0.2">
      <c r="A125" s="1"/>
      <c r="B125" s="8"/>
      <c r="C125" s="9"/>
      <c r="E125" s="9"/>
    </row>
    <row r="126" spans="1:5" s="11" customFormat="1" x14ac:dyDescent="0.2">
      <c r="A126" s="1"/>
      <c r="B126" s="8"/>
      <c r="C126" s="9"/>
      <c r="E126" s="9"/>
    </row>
    <row r="127" spans="1:5" s="11" customFormat="1" x14ac:dyDescent="0.2">
      <c r="A127" s="1"/>
      <c r="B127" s="8"/>
      <c r="C127" s="9"/>
      <c r="E127" s="9"/>
    </row>
    <row r="128" spans="1:5" s="11" customFormat="1" x14ac:dyDescent="0.2">
      <c r="A128" s="1"/>
      <c r="B128" s="8"/>
      <c r="C128" s="9"/>
      <c r="E128" s="9"/>
    </row>
    <row r="129" spans="1:5" s="11" customFormat="1" x14ac:dyDescent="0.2">
      <c r="A129" s="1"/>
      <c r="B129" s="8"/>
      <c r="C129" s="9"/>
      <c r="E129" s="9"/>
    </row>
    <row r="130" spans="1:5" s="11" customFormat="1" x14ac:dyDescent="0.2">
      <c r="A130" s="1"/>
      <c r="B130" s="8"/>
      <c r="C130" s="9"/>
      <c r="E130" s="9"/>
    </row>
    <row r="131" spans="1:5" s="11" customFormat="1" x14ac:dyDescent="0.2">
      <c r="A131" s="1"/>
      <c r="B131" s="8"/>
      <c r="C131" s="9"/>
      <c r="E131" s="9"/>
    </row>
    <row r="132" spans="1:5" s="11" customFormat="1" x14ac:dyDescent="0.2">
      <c r="A132" s="1"/>
      <c r="B132" s="8"/>
      <c r="C132" s="9"/>
      <c r="E132" s="9"/>
    </row>
    <row r="133" spans="1:5" s="11" customFormat="1" x14ac:dyDescent="0.2">
      <c r="A133" s="1"/>
      <c r="B133" s="8"/>
      <c r="C133" s="9"/>
      <c r="E133" s="9"/>
    </row>
    <row r="134" spans="1:5" s="11" customFormat="1" x14ac:dyDescent="0.2">
      <c r="A134" s="1"/>
      <c r="B134" s="8"/>
      <c r="C134" s="9"/>
      <c r="E134" s="9"/>
    </row>
    <row r="135" spans="1:5" s="11" customFormat="1" x14ac:dyDescent="0.2">
      <c r="A135" s="1"/>
      <c r="B135" s="8"/>
      <c r="C135" s="9"/>
      <c r="E135" s="9"/>
    </row>
    <row r="136" spans="1:5" s="11" customFormat="1" x14ac:dyDescent="0.2">
      <c r="A136" s="1"/>
      <c r="B136" s="8"/>
      <c r="C136" s="9"/>
      <c r="E136" s="9"/>
    </row>
    <row r="137" spans="1:5" s="11" customFormat="1" x14ac:dyDescent="0.2">
      <c r="A137" s="1"/>
      <c r="B137" s="8"/>
      <c r="C137" s="9"/>
      <c r="E137" s="9"/>
    </row>
    <row r="138" spans="1:5" s="11" customFormat="1" x14ac:dyDescent="0.2">
      <c r="A138" s="1"/>
      <c r="B138" s="8"/>
      <c r="C138" s="9"/>
      <c r="E138" s="9"/>
    </row>
    <row r="139" spans="1:5" s="11" customFormat="1" x14ac:dyDescent="0.2">
      <c r="A139" s="1"/>
      <c r="B139" s="8"/>
      <c r="C139" s="9"/>
      <c r="E139" s="9"/>
    </row>
    <row r="140" spans="1:5" s="11" customFormat="1" x14ac:dyDescent="0.2">
      <c r="A140" s="1"/>
      <c r="B140" s="8"/>
      <c r="C140" s="9"/>
      <c r="E140" s="9"/>
    </row>
    <row r="141" spans="1:5" s="11" customFormat="1" x14ac:dyDescent="0.2">
      <c r="A141" s="1"/>
      <c r="B141" s="8"/>
      <c r="C141" s="9"/>
      <c r="E141" s="9"/>
    </row>
    <row r="142" spans="1:5" s="11" customFormat="1" x14ac:dyDescent="0.2">
      <c r="A142" s="1"/>
      <c r="B142" s="8"/>
      <c r="C142" s="9"/>
      <c r="E142" s="9"/>
    </row>
    <row r="143" spans="1:5" s="11" customFormat="1" x14ac:dyDescent="0.2">
      <c r="A143" s="1"/>
      <c r="B143" s="8"/>
      <c r="C143" s="9"/>
      <c r="E143" s="9"/>
    </row>
    <row r="144" spans="1:5" s="11" customFormat="1" x14ac:dyDescent="0.2">
      <c r="A144" s="1"/>
      <c r="B144" s="8"/>
      <c r="C144" s="9"/>
      <c r="E144" s="9"/>
    </row>
    <row r="145" spans="1:5" s="11" customFormat="1" x14ac:dyDescent="0.2">
      <c r="A145" s="1"/>
      <c r="B145" s="8"/>
      <c r="C145" s="9"/>
      <c r="E145" s="9"/>
    </row>
    <row r="146" spans="1:5" s="11" customFormat="1" x14ac:dyDescent="0.2">
      <c r="A146" s="1"/>
      <c r="B146" s="8"/>
      <c r="C146" s="9"/>
      <c r="E146" s="9"/>
    </row>
    <row r="147" spans="1:5" s="11" customFormat="1" x14ac:dyDescent="0.2">
      <c r="A147" s="1"/>
      <c r="B147" s="8"/>
      <c r="C147" s="9"/>
      <c r="E147" s="9"/>
    </row>
    <row r="148" spans="1:5" s="11" customFormat="1" x14ac:dyDescent="0.2">
      <c r="A148" s="1"/>
      <c r="B148" s="8"/>
      <c r="C148" s="9"/>
      <c r="E148" s="9"/>
    </row>
    <row r="149" spans="1:5" s="11" customFormat="1" x14ac:dyDescent="0.2">
      <c r="A149" s="1"/>
      <c r="B149" s="8"/>
      <c r="C149" s="9"/>
      <c r="E149" s="9"/>
    </row>
    <row r="150" spans="1:5" s="11" customFormat="1" x14ac:dyDescent="0.2">
      <c r="A150" s="1"/>
      <c r="B150" s="8"/>
      <c r="C150" s="9"/>
      <c r="E150" s="9"/>
    </row>
    <row r="151" spans="1:5" s="11" customFormat="1" x14ac:dyDescent="0.2">
      <c r="A151" s="1"/>
      <c r="B151" s="8"/>
      <c r="C151" s="9"/>
      <c r="E151" s="9"/>
    </row>
    <row r="152" spans="1:5" s="11" customFormat="1" x14ac:dyDescent="0.2">
      <c r="A152" s="1"/>
      <c r="B152" s="8"/>
      <c r="C152" s="9"/>
      <c r="E152" s="9"/>
    </row>
    <row r="153" spans="1:5" s="11" customFormat="1" x14ac:dyDescent="0.2">
      <c r="A153" s="1"/>
      <c r="B153" s="8"/>
      <c r="C153" s="9"/>
      <c r="E153" s="9"/>
    </row>
    <row r="154" spans="1:5" s="11" customFormat="1" x14ac:dyDescent="0.2">
      <c r="A154" s="1"/>
      <c r="B154" s="8"/>
      <c r="C154" s="9"/>
      <c r="E154" s="9"/>
    </row>
    <row r="155" spans="1:5" s="11" customFormat="1" x14ac:dyDescent="0.2">
      <c r="A155" s="1"/>
      <c r="B155" s="8"/>
      <c r="C155" s="9"/>
      <c r="E155" s="9"/>
    </row>
    <row r="156" spans="1:5" s="11" customFormat="1" x14ac:dyDescent="0.2">
      <c r="A156" s="1"/>
      <c r="B156" s="8"/>
      <c r="C156" s="9"/>
      <c r="E156" s="9"/>
    </row>
    <row r="157" spans="1:5" s="11" customFormat="1" x14ac:dyDescent="0.2">
      <c r="A157" s="1"/>
      <c r="B157" s="8"/>
      <c r="C157" s="9"/>
      <c r="E157" s="9"/>
    </row>
    <row r="158" spans="1:5" s="11" customFormat="1" x14ac:dyDescent="0.2">
      <c r="A158" s="1"/>
      <c r="B158" s="8"/>
      <c r="C158" s="9"/>
      <c r="E158" s="9"/>
    </row>
    <row r="159" spans="1:5" s="11" customFormat="1" x14ac:dyDescent="0.2">
      <c r="A159" s="1"/>
      <c r="B159" s="8"/>
      <c r="C159" s="9"/>
      <c r="E159" s="9"/>
    </row>
    <row r="160" spans="1:5" s="11" customFormat="1" x14ac:dyDescent="0.2">
      <c r="A160" s="1"/>
      <c r="B160" s="8"/>
      <c r="C160" s="9"/>
      <c r="E160" s="9"/>
    </row>
    <row r="161" spans="1:5" s="11" customFormat="1" x14ac:dyDescent="0.2">
      <c r="A161" s="1"/>
      <c r="B161" s="8"/>
      <c r="C161" s="9"/>
      <c r="E161" s="9"/>
    </row>
    <row r="162" spans="1:5" s="11" customFormat="1" x14ac:dyDescent="0.2">
      <c r="A162" s="1"/>
      <c r="B162" s="8"/>
      <c r="C162" s="9"/>
      <c r="E162" s="9"/>
    </row>
    <row r="163" spans="1:5" s="11" customFormat="1" x14ac:dyDescent="0.2">
      <c r="A163" s="1"/>
      <c r="B163" s="8"/>
      <c r="C163" s="9"/>
      <c r="E163" s="9"/>
    </row>
    <row r="164" spans="1:5" s="11" customFormat="1" x14ac:dyDescent="0.2">
      <c r="A164" s="1"/>
      <c r="B164" s="8"/>
      <c r="C164" s="9"/>
      <c r="E164" s="9"/>
    </row>
    <row r="165" spans="1:5" s="11" customFormat="1" x14ac:dyDescent="0.2">
      <c r="A165" s="1"/>
      <c r="B165" s="8"/>
      <c r="C165" s="9"/>
      <c r="E165" s="9"/>
    </row>
    <row r="166" spans="1:5" s="11" customFormat="1" x14ac:dyDescent="0.2">
      <c r="A166" s="1"/>
      <c r="B166" s="8"/>
      <c r="C166" s="9"/>
      <c r="E166" s="9"/>
    </row>
    <row r="167" spans="1:5" s="11" customFormat="1" x14ac:dyDescent="0.2">
      <c r="A167" s="1"/>
      <c r="B167" s="8"/>
      <c r="C167" s="9"/>
      <c r="E167" s="9"/>
    </row>
    <row r="168" spans="1:5" s="11" customFormat="1" x14ac:dyDescent="0.2">
      <c r="A168" s="1"/>
      <c r="B168" s="8"/>
      <c r="C168" s="9"/>
      <c r="E168" s="9"/>
    </row>
    <row r="169" spans="1:5" s="11" customFormat="1" x14ac:dyDescent="0.2">
      <c r="A169" s="1"/>
      <c r="B169" s="8"/>
      <c r="C169" s="9"/>
      <c r="E169" s="9"/>
    </row>
    <row r="170" spans="1:5" s="11" customFormat="1" x14ac:dyDescent="0.2">
      <c r="A170" s="1"/>
      <c r="B170" s="8"/>
      <c r="C170" s="9"/>
      <c r="E170" s="9"/>
    </row>
    <row r="171" spans="1:5" s="11" customFormat="1" x14ac:dyDescent="0.2">
      <c r="A171" s="1"/>
      <c r="B171" s="8"/>
      <c r="C171" s="9"/>
      <c r="E171" s="9"/>
    </row>
    <row r="172" spans="1:5" s="11" customFormat="1" x14ac:dyDescent="0.2">
      <c r="A172" s="1"/>
      <c r="B172" s="8"/>
      <c r="C172" s="9"/>
      <c r="E172" s="9"/>
    </row>
    <row r="173" spans="1:5" s="11" customFormat="1" x14ac:dyDescent="0.2">
      <c r="A173" s="1"/>
      <c r="B173" s="8"/>
      <c r="C173" s="9"/>
      <c r="E173" s="9"/>
    </row>
    <row r="174" spans="1:5" s="11" customFormat="1" x14ac:dyDescent="0.2">
      <c r="A174" s="1"/>
      <c r="B174" s="8"/>
      <c r="C174" s="9"/>
      <c r="E174" s="9"/>
    </row>
    <row r="175" spans="1:5" s="11" customFormat="1" x14ac:dyDescent="0.2">
      <c r="A175" s="1"/>
      <c r="B175" s="8"/>
      <c r="C175" s="9"/>
      <c r="E175" s="9"/>
    </row>
    <row r="176" spans="1:5" s="11" customFormat="1" x14ac:dyDescent="0.2">
      <c r="A176" s="1"/>
      <c r="B176" s="8"/>
      <c r="C176" s="9"/>
      <c r="E176" s="9"/>
    </row>
    <row r="177" spans="1:5" s="11" customFormat="1" x14ac:dyDescent="0.2">
      <c r="A177" s="1"/>
      <c r="B177" s="8"/>
      <c r="C177" s="9"/>
      <c r="E177" s="9"/>
    </row>
    <row r="178" spans="1:5" s="11" customFormat="1" x14ac:dyDescent="0.2">
      <c r="A178" s="1"/>
      <c r="B178" s="8"/>
      <c r="C178" s="9"/>
      <c r="E178" s="9"/>
    </row>
    <row r="179" spans="1:5" s="11" customFormat="1" x14ac:dyDescent="0.2">
      <c r="A179" s="1"/>
      <c r="B179" s="8"/>
      <c r="C179" s="9"/>
      <c r="E179" s="9"/>
    </row>
    <row r="180" spans="1:5" s="11" customFormat="1" x14ac:dyDescent="0.2">
      <c r="A180" s="1"/>
      <c r="B180" s="8"/>
      <c r="C180" s="9"/>
      <c r="E180" s="9"/>
    </row>
    <row r="181" spans="1:5" s="11" customFormat="1" x14ac:dyDescent="0.2">
      <c r="A181" s="1"/>
      <c r="B181" s="8"/>
      <c r="C181" s="9"/>
      <c r="E181" s="9"/>
    </row>
    <row r="182" spans="1:5" s="11" customFormat="1" x14ac:dyDescent="0.2">
      <c r="A182" s="1"/>
      <c r="B182" s="8"/>
      <c r="C182" s="9"/>
      <c r="E182" s="9"/>
    </row>
    <row r="183" spans="1:5" s="11" customFormat="1" x14ac:dyDescent="0.2">
      <c r="A183" s="1"/>
      <c r="B183" s="8"/>
      <c r="C183" s="9"/>
      <c r="E183" s="9"/>
    </row>
    <row r="184" spans="1:5" s="11" customFormat="1" x14ac:dyDescent="0.2">
      <c r="A184" s="1"/>
      <c r="B184" s="8"/>
      <c r="C184" s="9"/>
      <c r="E184" s="9"/>
    </row>
    <row r="185" spans="1:5" s="11" customFormat="1" x14ac:dyDescent="0.2">
      <c r="A185" s="1"/>
      <c r="B185" s="8"/>
      <c r="C185" s="9"/>
      <c r="E185" s="9"/>
    </row>
    <row r="186" spans="1:5" s="11" customFormat="1" x14ac:dyDescent="0.2">
      <c r="A186" s="1"/>
      <c r="B186" s="8"/>
      <c r="C186" s="9"/>
      <c r="E186" s="9"/>
    </row>
    <row r="187" spans="1:5" s="11" customFormat="1" x14ac:dyDescent="0.2">
      <c r="A187" s="1"/>
      <c r="B187" s="8"/>
      <c r="C187" s="9"/>
      <c r="E187" s="9"/>
    </row>
    <row r="188" spans="1:5" s="11" customFormat="1" x14ac:dyDescent="0.2">
      <c r="A188" s="1"/>
      <c r="B188" s="8"/>
      <c r="C188" s="9"/>
      <c r="E188" s="9"/>
    </row>
    <row r="189" spans="1:5" s="11" customFormat="1" x14ac:dyDescent="0.2">
      <c r="A189" s="1"/>
      <c r="B189" s="8"/>
      <c r="C189" s="9"/>
      <c r="E189" s="9"/>
    </row>
    <row r="190" spans="1:5" s="11" customFormat="1" x14ac:dyDescent="0.2">
      <c r="A190" s="1"/>
      <c r="B190" s="8"/>
      <c r="C190" s="9"/>
      <c r="E190" s="9"/>
    </row>
    <row r="191" spans="1:5" s="11" customFormat="1" x14ac:dyDescent="0.2">
      <c r="A191" s="1"/>
      <c r="B191" s="8"/>
      <c r="C191" s="9"/>
      <c r="E191" s="9"/>
    </row>
    <row r="192" spans="1:5" s="11" customFormat="1" x14ac:dyDescent="0.2">
      <c r="A192" s="1"/>
      <c r="B192" s="8"/>
      <c r="C192" s="9"/>
      <c r="E192" s="9"/>
    </row>
    <row r="193" spans="1:5" s="11" customFormat="1" x14ac:dyDescent="0.2">
      <c r="A193" s="1"/>
      <c r="B193" s="8"/>
      <c r="C193" s="9"/>
      <c r="E193" s="9"/>
    </row>
    <row r="194" spans="1:5" s="11" customFormat="1" x14ac:dyDescent="0.2">
      <c r="A194" s="1"/>
      <c r="B194" s="8"/>
      <c r="C194" s="9"/>
      <c r="E194" s="9"/>
    </row>
    <row r="195" spans="1:5" s="11" customFormat="1" x14ac:dyDescent="0.2">
      <c r="A195" s="1"/>
      <c r="B195" s="8"/>
      <c r="C195" s="9"/>
      <c r="E195" s="9"/>
    </row>
    <row r="196" spans="1:5" s="11" customFormat="1" x14ac:dyDescent="0.2">
      <c r="A196" s="1"/>
      <c r="B196" s="8"/>
      <c r="C196" s="9"/>
      <c r="E196" s="9"/>
    </row>
    <row r="197" spans="1:5" s="11" customFormat="1" x14ac:dyDescent="0.2">
      <c r="A197" s="1"/>
      <c r="B197" s="8"/>
      <c r="C197" s="9"/>
      <c r="E197" s="9"/>
    </row>
    <row r="198" spans="1:5" s="11" customFormat="1" x14ac:dyDescent="0.2">
      <c r="A198" s="1"/>
      <c r="B198" s="8"/>
      <c r="C198" s="9"/>
      <c r="E198" s="9"/>
    </row>
    <row r="199" spans="1:5" s="11" customFormat="1" x14ac:dyDescent="0.2">
      <c r="A199" s="1"/>
      <c r="B199" s="8"/>
      <c r="C199" s="9"/>
      <c r="E199" s="9"/>
    </row>
    <row r="200" spans="1:5" s="11" customFormat="1" x14ac:dyDescent="0.2">
      <c r="A200" s="1"/>
      <c r="B200" s="8"/>
      <c r="C200" s="9"/>
      <c r="E200" s="9"/>
    </row>
    <row r="201" spans="1:5" s="11" customFormat="1" x14ac:dyDescent="0.2">
      <c r="A201" s="1"/>
      <c r="B201" s="8"/>
      <c r="C201" s="9"/>
      <c r="E201" s="9"/>
    </row>
    <row r="202" spans="1:5" s="11" customFormat="1" x14ac:dyDescent="0.2">
      <c r="A202" s="1"/>
      <c r="B202" s="8"/>
      <c r="C202" s="9"/>
      <c r="E202" s="9"/>
    </row>
    <row r="203" spans="1:5" s="11" customFormat="1" x14ac:dyDescent="0.2">
      <c r="A203" s="1"/>
      <c r="B203" s="8"/>
      <c r="C203" s="9"/>
      <c r="E203" s="9"/>
    </row>
    <row r="204" spans="1:5" s="11" customFormat="1" x14ac:dyDescent="0.2">
      <c r="A204" s="1"/>
      <c r="B204" s="8"/>
      <c r="C204" s="9"/>
      <c r="E204" s="9"/>
    </row>
    <row r="205" spans="1:5" s="11" customFormat="1" x14ac:dyDescent="0.2">
      <c r="A205" s="1"/>
      <c r="B205" s="8"/>
      <c r="C205" s="9"/>
      <c r="E205" s="9"/>
    </row>
    <row r="206" spans="1:5" s="11" customFormat="1" x14ac:dyDescent="0.2">
      <c r="A206" s="1"/>
      <c r="B206" s="8"/>
      <c r="C206" s="9"/>
      <c r="E206" s="9"/>
    </row>
    <row r="207" spans="1:5" s="11" customFormat="1" x14ac:dyDescent="0.2">
      <c r="A207" s="1"/>
      <c r="B207" s="8"/>
      <c r="C207" s="9"/>
      <c r="E207" s="9"/>
    </row>
    <row r="208" spans="1:5" s="11" customFormat="1" x14ac:dyDescent="0.2">
      <c r="A208" s="1"/>
      <c r="B208" s="8"/>
      <c r="C208" s="9"/>
      <c r="E208" s="9"/>
    </row>
    <row r="209" spans="1:5" s="11" customFormat="1" x14ac:dyDescent="0.2">
      <c r="A209" s="1"/>
      <c r="B209" s="8"/>
      <c r="C209" s="9"/>
      <c r="E209" s="9"/>
    </row>
    <row r="210" spans="1:5" s="11" customFormat="1" x14ac:dyDescent="0.2">
      <c r="A210" s="1"/>
      <c r="B210" s="8"/>
      <c r="C210" s="9"/>
      <c r="E210" s="9"/>
    </row>
    <row r="211" spans="1:5" s="11" customFormat="1" x14ac:dyDescent="0.2">
      <c r="A211" s="1"/>
      <c r="B211" s="8"/>
      <c r="C211" s="9"/>
      <c r="E211" s="9"/>
    </row>
    <row r="212" spans="1:5" s="11" customFormat="1" x14ac:dyDescent="0.2">
      <c r="A212" s="1"/>
      <c r="B212" s="8"/>
      <c r="C212" s="9"/>
      <c r="E212" s="9"/>
    </row>
    <row r="213" spans="1:5" s="11" customFormat="1" x14ac:dyDescent="0.2">
      <c r="A213" s="1"/>
      <c r="B213" s="8"/>
      <c r="C213" s="9"/>
      <c r="E213" s="9"/>
    </row>
    <row r="214" spans="1:5" s="11" customFormat="1" x14ac:dyDescent="0.2">
      <c r="A214" s="1"/>
      <c r="B214" s="8"/>
      <c r="C214" s="9"/>
      <c r="E214" s="9"/>
    </row>
    <row r="215" spans="1:5" s="11" customFormat="1" x14ac:dyDescent="0.2">
      <c r="A215" s="1"/>
      <c r="B215" s="8"/>
      <c r="C215" s="9"/>
      <c r="E215" s="9"/>
    </row>
    <row r="216" spans="1:5" s="11" customFormat="1" x14ac:dyDescent="0.2">
      <c r="A216" s="1"/>
      <c r="B216" s="8"/>
      <c r="C216" s="9"/>
      <c r="E216" s="9"/>
    </row>
    <row r="217" spans="1:5" s="11" customFormat="1" x14ac:dyDescent="0.2">
      <c r="A217" s="1"/>
      <c r="B217" s="8"/>
      <c r="C217" s="9"/>
      <c r="E217" s="9"/>
    </row>
    <row r="218" spans="1:5" s="11" customFormat="1" x14ac:dyDescent="0.2">
      <c r="A218" s="1"/>
      <c r="B218" s="8"/>
      <c r="C218" s="9"/>
      <c r="E218" s="9"/>
    </row>
    <row r="219" spans="1:5" s="11" customFormat="1" x14ac:dyDescent="0.2">
      <c r="A219" s="1"/>
      <c r="B219" s="8"/>
      <c r="C219" s="9"/>
      <c r="E219" s="9"/>
    </row>
    <row r="220" spans="1:5" s="11" customFormat="1" x14ac:dyDescent="0.2">
      <c r="A220" s="1"/>
      <c r="B220" s="8"/>
      <c r="C220" s="9"/>
      <c r="E220" s="9"/>
    </row>
    <row r="221" spans="1:5" s="11" customFormat="1" x14ac:dyDescent="0.2">
      <c r="A221" s="1"/>
      <c r="B221" s="8"/>
      <c r="C221" s="9"/>
      <c r="E221" s="9"/>
    </row>
    <row r="222" spans="1:5" s="11" customFormat="1" x14ac:dyDescent="0.2">
      <c r="A222" s="1"/>
      <c r="B222" s="8"/>
      <c r="C222" s="9"/>
      <c r="E222" s="9"/>
    </row>
    <row r="223" spans="1:5" s="11" customFormat="1" x14ac:dyDescent="0.2">
      <c r="A223" s="1"/>
      <c r="B223" s="8"/>
      <c r="C223" s="9"/>
      <c r="E223" s="9"/>
    </row>
    <row r="224" spans="1:5" s="11" customFormat="1" x14ac:dyDescent="0.2">
      <c r="A224" s="1"/>
      <c r="B224" s="8"/>
      <c r="C224" s="9"/>
      <c r="E224" s="9"/>
    </row>
    <row r="225" spans="1:5" s="11" customFormat="1" x14ac:dyDescent="0.2">
      <c r="A225" s="1"/>
      <c r="B225" s="8"/>
      <c r="C225" s="9"/>
      <c r="E225" s="9"/>
    </row>
    <row r="226" spans="1:5" s="11" customFormat="1" x14ac:dyDescent="0.2">
      <c r="A226" s="1"/>
      <c r="B226" s="8"/>
      <c r="C226" s="9"/>
      <c r="E226" s="9"/>
    </row>
    <row r="227" spans="1:5" s="11" customFormat="1" x14ac:dyDescent="0.2">
      <c r="A227" s="1"/>
      <c r="B227" s="8"/>
      <c r="C227" s="9"/>
      <c r="E227" s="9"/>
    </row>
    <row r="228" spans="1:5" s="11" customFormat="1" x14ac:dyDescent="0.2">
      <c r="A228" s="1"/>
      <c r="B228" s="8"/>
      <c r="C228" s="9"/>
      <c r="E228" s="9"/>
    </row>
    <row r="229" spans="1:5" s="11" customFormat="1" x14ac:dyDescent="0.2">
      <c r="A229" s="1"/>
      <c r="B229" s="8"/>
      <c r="C229" s="9"/>
      <c r="E229" s="9"/>
    </row>
    <row r="230" spans="1:5" s="11" customFormat="1" x14ac:dyDescent="0.2">
      <c r="A230" s="1"/>
      <c r="B230" s="8"/>
      <c r="C230" s="9"/>
      <c r="E230" s="9"/>
    </row>
    <row r="231" spans="1:5" s="11" customFormat="1" x14ac:dyDescent="0.2">
      <c r="A231" s="1"/>
      <c r="B231" s="8"/>
      <c r="C231" s="9"/>
      <c r="E231" s="9"/>
    </row>
    <row r="232" spans="1:5" s="11" customFormat="1" x14ac:dyDescent="0.2">
      <c r="A232" s="1"/>
      <c r="B232" s="8"/>
      <c r="C232" s="9"/>
      <c r="E232" s="9"/>
    </row>
    <row r="233" spans="1:5" s="11" customFormat="1" x14ac:dyDescent="0.2">
      <c r="A233" s="1"/>
      <c r="B233" s="8"/>
      <c r="C233" s="9"/>
      <c r="E233" s="9"/>
    </row>
    <row r="234" spans="1:5" s="11" customFormat="1" x14ac:dyDescent="0.2">
      <c r="A234" s="1"/>
      <c r="B234" s="8"/>
      <c r="C234" s="9"/>
      <c r="E234" s="9"/>
    </row>
    <row r="235" spans="1:5" s="11" customFormat="1" x14ac:dyDescent="0.2">
      <c r="A235" s="1"/>
      <c r="B235" s="8"/>
      <c r="C235" s="9"/>
      <c r="E235" s="9"/>
    </row>
    <row r="236" spans="1:5" s="11" customFormat="1" x14ac:dyDescent="0.2">
      <c r="A236" s="1"/>
      <c r="B236" s="8"/>
      <c r="C236" s="9"/>
      <c r="E236" s="9"/>
    </row>
    <row r="237" spans="1:5" s="11" customFormat="1" x14ac:dyDescent="0.2">
      <c r="A237" s="1"/>
      <c r="B237" s="8"/>
      <c r="C237" s="9"/>
      <c r="E237" s="9"/>
    </row>
    <row r="238" spans="1:5" s="11" customFormat="1" x14ac:dyDescent="0.2">
      <c r="A238" s="1"/>
      <c r="B238" s="8"/>
      <c r="C238" s="9"/>
      <c r="E238" s="9"/>
    </row>
    <row r="239" spans="1:5" s="11" customFormat="1" x14ac:dyDescent="0.2">
      <c r="A239" s="1"/>
      <c r="B239" s="8"/>
      <c r="C239" s="9"/>
      <c r="E239" s="9"/>
    </row>
    <row r="240" spans="1:5" s="11" customFormat="1" x14ac:dyDescent="0.2">
      <c r="A240" s="1"/>
      <c r="B240" s="8"/>
      <c r="C240" s="9"/>
      <c r="E240" s="9"/>
    </row>
    <row r="241" spans="1:5" s="11" customFormat="1" x14ac:dyDescent="0.2">
      <c r="A241" s="1"/>
      <c r="B241" s="8"/>
      <c r="C241" s="9"/>
      <c r="E241" s="9"/>
    </row>
    <row r="242" spans="1:5" s="11" customFormat="1" x14ac:dyDescent="0.2">
      <c r="A242" s="1"/>
      <c r="B242" s="8"/>
      <c r="C242" s="9"/>
      <c r="E242" s="9"/>
    </row>
    <row r="243" spans="1:5" s="11" customFormat="1" x14ac:dyDescent="0.2">
      <c r="A243" s="1"/>
      <c r="B243" s="8"/>
      <c r="C243" s="9"/>
      <c r="E243" s="9"/>
    </row>
    <row r="244" spans="1:5" s="11" customFormat="1" x14ac:dyDescent="0.2">
      <c r="A244" s="1"/>
      <c r="B244" s="8"/>
      <c r="C244" s="9"/>
      <c r="E244" s="9"/>
    </row>
    <row r="245" spans="1:5" s="11" customFormat="1" x14ac:dyDescent="0.2">
      <c r="A245" s="1"/>
      <c r="B245" s="8"/>
      <c r="C245" s="9"/>
      <c r="E245" s="9"/>
    </row>
    <row r="246" spans="1:5" s="11" customFormat="1" x14ac:dyDescent="0.2">
      <c r="A246" s="1"/>
      <c r="B246" s="8"/>
      <c r="C246" s="9"/>
      <c r="E246" s="9"/>
    </row>
    <row r="247" spans="1:5" s="11" customFormat="1" x14ac:dyDescent="0.2">
      <c r="A247" s="1"/>
      <c r="B247" s="8"/>
      <c r="C247" s="9"/>
      <c r="E247" s="9"/>
    </row>
    <row r="248" spans="1:5" s="11" customFormat="1" x14ac:dyDescent="0.2">
      <c r="A248" s="1"/>
      <c r="B248" s="8"/>
      <c r="C248" s="9"/>
      <c r="E248" s="9"/>
    </row>
    <row r="249" spans="1:5" s="11" customFormat="1" x14ac:dyDescent="0.2">
      <c r="A249" s="1"/>
      <c r="B249" s="8"/>
      <c r="C249" s="9"/>
      <c r="E249" s="9"/>
    </row>
    <row r="250" spans="1:5" s="11" customFormat="1" x14ac:dyDescent="0.2">
      <c r="A250" s="1"/>
      <c r="B250" s="8"/>
      <c r="C250" s="9"/>
      <c r="E250" s="9"/>
    </row>
    <row r="251" spans="1:5" s="11" customFormat="1" x14ac:dyDescent="0.2">
      <c r="A251" s="1"/>
      <c r="B251" s="8"/>
      <c r="C251" s="9"/>
      <c r="E251" s="9"/>
    </row>
    <row r="252" spans="1:5" s="11" customFormat="1" x14ac:dyDescent="0.2">
      <c r="A252" s="1"/>
      <c r="B252" s="8"/>
      <c r="C252" s="9"/>
      <c r="E252" s="9"/>
    </row>
    <row r="253" spans="1:5" s="11" customFormat="1" x14ac:dyDescent="0.2">
      <c r="A253" s="1"/>
      <c r="B253" s="8"/>
      <c r="C253" s="9"/>
      <c r="E253" s="9"/>
    </row>
    <row r="254" spans="1:5" s="11" customFormat="1" x14ac:dyDescent="0.2">
      <c r="A254" s="1"/>
      <c r="B254" s="8"/>
      <c r="C254" s="9"/>
      <c r="E254" s="9"/>
    </row>
    <row r="255" spans="1:5" s="11" customFormat="1" x14ac:dyDescent="0.2">
      <c r="A255" s="1"/>
      <c r="B255" s="8"/>
      <c r="C255" s="9"/>
      <c r="E255" s="9"/>
    </row>
    <row r="256" spans="1:5" s="11" customFormat="1" x14ac:dyDescent="0.2">
      <c r="A256" s="1"/>
      <c r="B256" s="8"/>
      <c r="C256" s="9"/>
      <c r="E256" s="9"/>
    </row>
    <row r="257" spans="1:5" s="11" customFormat="1" x14ac:dyDescent="0.2">
      <c r="A257" s="1"/>
      <c r="B257" s="8"/>
      <c r="C257" s="9"/>
      <c r="E257" s="9"/>
    </row>
    <row r="258" spans="1:5" s="11" customFormat="1" x14ac:dyDescent="0.2">
      <c r="A258" s="1"/>
      <c r="B258" s="8"/>
      <c r="C258" s="9"/>
      <c r="E258" s="9"/>
    </row>
    <row r="259" spans="1:5" s="11" customFormat="1" x14ac:dyDescent="0.2">
      <c r="A259" s="1"/>
      <c r="B259" s="8"/>
      <c r="C259" s="9"/>
      <c r="E259" s="9"/>
    </row>
    <row r="260" spans="1:5" s="11" customFormat="1" x14ac:dyDescent="0.2">
      <c r="A260" s="1"/>
      <c r="B260" s="8"/>
      <c r="C260" s="9"/>
      <c r="E260" s="9"/>
    </row>
    <row r="261" spans="1:5" s="11" customFormat="1" x14ac:dyDescent="0.2">
      <c r="A261" s="1"/>
      <c r="B261" s="8"/>
      <c r="C261" s="9"/>
      <c r="E261" s="9"/>
    </row>
    <row r="262" spans="1:5" s="11" customFormat="1" x14ac:dyDescent="0.2">
      <c r="A262" s="1"/>
      <c r="B262" s="8"/>
      <c r="C262" s="9"/>
      <c r="E262" s="9"/>
    </row>
    <row r="263" spans="1:5" s="11" customFormat="1" x14ac:dyDescent="0.2">
      <c r="A263" s="1"/>
      <c r="B263" s="8"/>
      <c r="C263" s="9"/>
      <c r="E263" s="9"/>
    </row>
    <row r="264" spans="1:5" s="11" customFormat="1" x14ac:dyDescent="0.2">
      <c r="A264" s="1"/>
      <c r="B264" s="8"/>
      <c r="C264" s="9"/>
      <c r="E264" s="9"/>
    </row>
    <row r="265" spans="1:5" s="11" customFormat="1" x14ac:dyDescent="0.2">
      <c r="A265" s="1"/>
      <c r="B265" s="8"/>
      <c r="C265" s="9"/>
      <c r="E265" s="9"/>
    </row>
    <row r="266" spans="1:5" s="11" customFormat="1" x14ac:dyDescent="0.2">
      <c r="A266" s="1"/>
      <c r="B266" s="8"/>
      <c r="C266" s="9"/>
      <c r="E266" s="9"/>
    </row>
    <row r="267" spans="1:5" s="11" customFormat="1" x14ac:dyDescent="0.2">
      <c r="A267" s="1"/>
      <c r="B267" s="8"/>
      <c r="C267" s="9"/>
      <c r="E267" s="9"/>
    </row>
    <row r="268" spans="1:5" s="11" customFormat="1" x14ac:dyDescent="0.2">
      <c r="A268" s="1"/>
      <c r="B268" s="8"/>
      <c r="C268" s="9"/>
      <c r="E268" s="9"/>
    </row>
    <row r="269" spans="1:5" s="11" customFormat="1" x14ac:dyDescent="0.2">
      <c r="A269" s="1"/>
      <c r="B269" s="8"/>
      <c r="C269" s="9"/>
      <c r="E269" s="9"/>
    </row>
    <row r="270" spans="1:5" s="11" customFormat="1" x14ac:dyDescent="0.2">
      <c r="A270" s="1"/>
      <c r="B270" s="8"/>
      <c r="C270" s="9"/>
      <c r="E270" s="9"/>
    </row>
    <row r="271" spans="1:5" s="11" customFormat="1" x14ac:dyDescent="0.2">
      <c r="A271" s="1"/>
      <c r="B271" s="8"/>
      <c r="C271" s="9"/>
      <c r="E271" s="9"/>
    </row>
    <row r="272" spans="1:5" s="11" customFormat="1" x14ac:dyDescent="0.2">
      <c r="A272" s="1"/>
      <c r="B272" s="8"/>
      <c r="C272" s="9"/>
      <c r="E272" s="9"/>
    </row>
    <row r="273" spans="1:5" s="11" customFormat="1" x14ac:dyDescent="0.2">
      <c r="A273" s="1"/>
      <c r="B273" s="8"/>
      <c r="C273" s="9"/>
      <c r="E273" s="9"/>
    </row>
    <row r="274" spans="1:5" s="11" customFormat="1" x14ac:dyDescent="0.2">
      <c r="A274" s="1"/>
      <c r="B274" s="8"/>
      <c r="C274" s="9"/>
      <c r="E274" s="9"/>
    </row>
    <row r="275" spans="1:5" s="11" customFormat="1" x14ac:dyDescent="0.2">
      <c r="A275" s="1"/>
      <c r="B275" s="8"/>
      <c r="C275" s="9"/>
      <c r="E275" s="9"/>
    </row>
    <row r="276" spans="1:5" s="11" customFormat="1" x14ac:dyDescent="0.2">
      <c r="A276" s="1"/>
      <c r="B276" s="8"/>
      <c r="C276" s="9"/>
      <c r="E276" s="9"/>
    </row>
    <row r="277" spans="1:5" s="11" customFormat="1" x14ac:dyDescent="0.2">
      <c r="A277" s="1"/>
      <c r="B277" s="8"/>
      <c r="C277" s="9"/>
      <c r="E277" s="9"/>
    </row>
    <row r="278" spans="1:5" s="11" customFormat="1" x14ac:dyDescent="0.2">
      <c r="A278" s="1"/>
      <c r="B278" s="8"/>
      <c r="C278" s="9"/>
      <c r="E278" s="9"/>
    </row>
    <row r="279" spans="1:5" s="11" customFormat="1" x14ac:dyDescent="0.2">
      <c r="A279" s="1"/>
      <c r="B279" s="8"/>
      <c r="C279" s="9"/>
      <c r="E279" s="9"/>
    </row>
    <row r="280" spans="1:5" s="11" customFormat="1" x14ac:dyDescent="0.2">
      <c r="A280" s="1"/>
      <c r="B280" s="8"/>
      <c r="C280" s="9"/>
      <c r="E280" s="9"/>
    </row>
    <row r="281" spans="1:5" s="11" customFormat="1" x14ac:dyDescent="0.2">
      <c r="A281" s="1"/>
      <c r="B281" s="8"/>
      <c r="C281" s="9"/>
      <c r="E281" s="9"/>
    </row>
    <row r="282" spans="1:5" s="11" customFormat="1" x14ac:dyDescent="0.2">
      <c r="A282" s="1"/>
      <c r="B282" s="8"/>
      <c r="C282" s="9"/>
      <c r="E282" s="9"/>
    </row>
    <row r="283" spans="1:5" s="11" customFormat="1" x14ac:dyDescent="0.2">
      <c r="A283" s="1"/>
      <c r="B283" s="8"/>
      <c r="C283" s="9"/>
      <c r="E283" s="9"/>
    </row>
    <row r="284" spans="1:5" s="11" customFormat="1" x14ac:dyDescent="0.2">
      <c r="A284" s="1"/>
      <c r="B284" s="8"/>
      <c r="C284" s="9"/>
      <c r="E284" s="9"/>
    </row>
    <row r="285" spans="1:5" s="11" customFormat="1" x14ac:dyDescent="0.2">
      <c r="A285" s="1"/>
      <c r="B285" s="8"/>
      <c r="C285" s="9"/>
      <c r="E285" s="9"/>
    </row>
    <row r="286" spans="1:5" s="11" customFormat="1" x14ac:dyDescent="0.2">
      <c r="A286" s="1"/>
      <c r="B286" s="8"/>
      <c r="C286" s="9"/>
      <c r="E286" s="9"/>
    </row>
    <row r="287" spans="1:5" s="11" customFormat="1" x14ac:dyDescent="0.2">
      <c r="A287" s="1"/>
      <c r="B287" s="8"/>
      <c r="C287" s="9"/>
      <c r="E287" s="9"/>
    </row>
    <row r="288" spans="1:5" s="11" customFormat="1" x14ac:dyDescent="0.2">
      <c r="A288" s="1"/>
      <c r="B288" s="8"/>
      <c r="C288" s="9"/>
      <c r="E288" s="9"/>
    </row>
    <row r="289" spans="1:5" s="11" customFormat="1" x14ac:dyDescent="0.2">
      <c r="A289" s="1"/>
      <c r="B289" s="8"/>
      <c r="C289" s="9"/>
      <c r="E289" s="9"/>
    </row>
    <row r="290" spans="1:5" s="11" customFormat="1" x14ac:dyDescent="0.2">
      <c r="A290" s="1"/>
      <c r="B290" s="8"/>
      <c r="C290" s="9"/>
      <c r="E290" s="9"/>
    </row>
    <row r="291" spans="1:5" s="11" customFormat="1" x14ac:dyDescent="0.2">
      <c r="A291" s="1"/>
      <c r="B291" s="8"/>
      <c r="C291" s="9"/>
      <c r="E291" s="9"/>
    </row>
    <row r="292" spans="1:5" s="11" customFormat="1" x14ac:dyDescent="0.2">
      <c r="A292" s="1"/>
      <c r="B292" s="8"/>
      <c r="C292" s="9"/>
      <c r="E292" s="9"/>
    </row>
    <row r="293" spans="1:5" s="11" customFormat="1" x14ac:dyDescent="0.2">
      <c r="A293" s="1"/>
      <c r="B293" s="8"/>
      <c r="C293" s="9"/>
      <c r="E293" s="9"/>
    </row>
    <row r="294" spans="1:5" s="11" customFormat="1" x14ac:dyDescent="0.2">
      <c r="A294" s="1"/>
      <c r="B294" s="8"/>
      <c r="C294" s="9"/>
      <c r="E294" s="9"/>
    </row>
    <row r="295" spans="1:5" s="11" customFormat="1" x14ac:dyDescent="0.2">
      <c r="A295" s="1"/>
      <c r="B295" s="8"/>
      <c r="C295" s="9"/>
      <c r="E295" s="9"/>
    </row>
    <row r="296" spans="1:5" s="11" customFormat="1" x14ac:dyDescent="0.2">
      <c r="A296" s="1"/>
      <c r="B296" s="8"/>
      <c r="C296" s="9"/>
      <c r="E296" s="9"/>
    </row>
    <row r="297" spans="1:5" s="11" customFormat="1" x14ac:dyDescent="0.2">
      <c r="A297" s="1"/>
      <c r="B297" s="8"/>
      <c r="C297" s="9"/>
      <c r="E297" s="9"/>
    </row>
    <row r="298" spans="1:5" s="11" customFormat="1" x14ac:dyDescent="0.2">
      <c r="A298" s="1"/>
      <c r="B298" s="8"/>
      <c r="C298" s="9"/>
      <c r="E298" s="9"/>
    </row>
    <row r="299" spans="1:5" s="11" customFormat="1" x14ac:dyDescent="0.2">
      <c r="A299" s="1"/>
      <c r="B299" s="8"/>
      <c r="C299" s="9"/>
      <c r="E299" s="9"/>
    </row>
    <row r="300" spans="1:5" s="11" customFormat="1" x14ac:dyDescent="0.2">
      <c r="A300" s="1"/>
      <c r="B300" s="8"/>
      <c r="C300" s="9"/>
      <c r="E300" s="9"/>
    </row>
    <row r="301" spans="1:5" s="11" customFormat="1" x14ac:dyDescent="0.2">
      <c r="A301" s="1"/>
      <c r="B301" s="8"/>
      <c r="C301" s="9"/>
      <c r="E301" s="9"/>
    </row>
    <row r="302" spans="1:5" s="11" customFormat="1" x14ac:dyDescent="0.2">
      <c r="A302" s="1"/>
      <c r="B302" s="8"/>
      <c r="C302" s="9"/>
      <c r="E302" s="9"/>
    </row>
    <row r="303" spans="1:5" s="11" customFormat="1" x14ac:dyDescent="0.2">
      <c r="A303" s="1"/>
      <c r="B303" s="8"/>
      <c r="C303" s="9"/>
      <c r="E303" s="9"/>
    </row>
    <row r="304" spans="1:5" s="11" customFormat="1" x14ac:dyDescent="0.2">
      <c r="A304" s="1"/>
      <c r="B304" s="8"/>
      <c r="C304" s="9"/>
      <c r="E304" s="9"/>
    </row>
    <row r="305" spans="1:5" s="11" customFormat="1" x14ac:dyDescent="0.2">
      <c r="A305" s="1"/>
      <c r="B305" s="8"/>
      <c r="C305" s="9"/>
      <c r="E305" s="9"/>
    </row>
    <row r="306" spans="1:5" s="11" customFormat="1" x14ac:dyDescent="0.2">
      <c r="A306" s="1"/>
      <c r="B306" s="8"/>
      <c r="C306" s="9"/>
      <c r="E306" s="9"/>
    </row>
    <row r="307" spans="1:5" s="11" customFormat="1" x14ac:dyDescent="0.2">
      <c r="A307" s="1"/>
      <c r="B307" s="8"/>
      <c r="C307" s="9"/>
      <c r="E307" s="9"/>
    </row>
    <row r="308" spans="1:5" s="11" customFormat="1" x14ac:dyDescent="0.2">
      <c r="A308" s="1"/>
      <c r="B308" s="8"/>
      <c r="C308" s="9"/>
      <c r="E308" s="9"/>
    </row>
    <row r="309" spans="1:5" s="11" customFormat="1" x14ac:dyDescent="0.2">
      <c r="A309" s="1"/>
      <c r="B309" s="8"/>
      <c r="C309" s="9"/>
      <c r="E309" s="9"/>
    </row>
    <row r="310" spans="1:5" s="11" customFormat="1" x14ac:dyDescent="0.2">
      <c r="A310" s="1"/>
      <c r="B310" s="8"/>
      <c r="C310" s="9"/>
      <c r="E310" s="9"/>
    </row>
    <row r="311" spans="1:5" s="11" customFormat="1" x14ac:dyDescent="0.2">
      <c r="A311" s="1"/>
      <c r="B311" s="8"/>
      <c r="C311" s="9"/>
      <c r="E311" s="9"/>
    </row>
    <row r="312" spans="1:5" s="11" customFormat="1" x14ac:dyDescent="0.2">
      <c r="A312" s="1"/>
      <c r="B312" s="8"/>
      <c r="C312" s="9"/>
      <c r="E312" s="9"/>
    </row>
    <row r="313" spans="1:5" s="11" customFormat="1" x14ac:dyDescent="0.2">
      <c r="A313" s="1"/>
      <c r="B313" s="8"/>
      <c r="C313" s="9"/>
      <c r="E313" s="9"/>
    </row>
    <row r="314" spans="1:5" s="11" customFormat="1" x14ac:dyDescent="0.2">
      <c r="A314" s="1"/>
      <c r="B314" s="8"/>
      <c r="C314" s="9"/>
      <c r="E314" s="9"/>
    </row>
    <row r="315" spans="1:5" s="11" customFormat="1" x14ac:dyDescent="0.2">
      <c r="A315" s="1"/>
      <c r="B315" s="8"/>
      <c r="C315" s="9"/>
      <c r="E315" s="9"/>
    </row>
    <row r="316" spans="1:5" s="11" customFormat="1" x14ac:dyDescent="0.2">
      <c r="A316" s="1"/>
      <c r="B316" s="8"/>
      <c r="C316" s="9"/>
      <c r="E316" s="9"/>
    </row>
    <row r="317" spans="1:5" s="11" customFormat="1" x14ac:dyDescent="0.2">
      <c r="A317" s="1"/>
      <c r="B317" s="8"/>
      <c r="C317" s="9"/>
      <c r="E317" s="9"/>
    </row>
    <row r="318" spans="1:5" s="11" customFormat="1" x14ac:dyDescent="0.2">
      <c r="A318" s="1"/>
      <c r="B318" s="8"/>
      <c r="C318" s="9"/>
      <c r="E318" s="9"/>
    </row>
    <row r="319" spans="1:5" s="11" customFormat="1" x14ac:dyDescent="0.2">
      <c r="A319" s="1"/>
      <c r="B319" s="8"/>
      <c r="C319" s="9"/>
      <c r="E319" s="9"/>
    </row>
    <row r="320" spans="1:5" s="11" customFormat="1" x14ac:dyDescent="0.2">
      <c r="A320" s="1"/>
      <c r="B320" s="8"/>
      <c r="C320" s="9"/>
      <c r="E320" s="9"/>
    </row>
    <row r="321" spans="1:5" s="11" customFormat="1" x14ac:dyDescent="0.2">
      <c r="A321" s="1"/>
      <c r="B321" s="8"/>
      <c r="C321" s="9"/>
      <c r="E321" s="9"/>
    </row>
    <row r="322" spans="1:5" s="11" customFormat="1" x14ac:dyDescent="0.2">
      <c r="A322" s="1"/>
      <c r="B322" s="8"/>
      <c r="C322" s="9"/>
      <c r="E322" s="9"/>
    </row>
    <row r="323" spans="1:5" s="11" customFormat="1" x14ac:dyDescent="0.2">
      <c r="A323" s="1"/>
      <c r="B323" s="8"/>
      <c r="C323" s="9"/>
      <c r="E323" s="9"/>
    </row>
    <row r="324" spans="1:5" s="11" customFormat="1" x14ac:dyDescent="0.2">
      <c r="A324" s="1"/>
      <c r="B324" s="8"/>
      <c r="C324" s="9"/>
      <c r="E324" s="9"/>
    </row>
    <row r="325" spans="1:5" s="11" customFormat="1" x14ac:dyDescent="0.2">
      <c r="A325" s="1"/>
      <c r="B325" s="8"/>
      <c r="C325" s="9"/>
      <c r="E325" s="9"/>
    </row>
    <row r="326" spans="1:5" s="11" customFormat="1" x14ac:dyDescent="0.2">
      <c r="A326" s="1"/>
      <c r="B326" s="8"/>
      <c r="C326" s="9"/>
      <c r="E326" s="9"/>
    </row>
    <row r="327" spans="1:5" s="11" customFormat="1" x14ac:dyDescent="0.2">
      <c r="A327" s="1"/>
      <c r="B327" s="8"/>
      <c r="C327" s="9"/>
      <c r="E327" s="9"/>
    </row>
    <row r="328" spans="1:5" s="11" customFormat="1" x14ac:dyDescent="0.2">
      <c r="A328" s="1"/>
      <c r="B328" s="8"/>
      <c r="C328" s="9"/>
      <c r="E328" s="9"/>
    </row>
    <row r="329" spans="1:5" s="11" customFormat="1" x14ac:dyDescent="0.2">
      <c r="A329" s="1"/>
      <c r="B329" s="8"/>
      <c r="C329" s="9"/>
      <c r="E329" s="9"/>
    </row>
    <row r="330" spans="1:5" s="11" customFormat="1" x14ac:dyDescent="0.2">
      <c r="A330" s="1"/>
      <c r="B330" s="8"/>
      <c r="C330" s="9"/>
      <c r="E330" s="9"/>
    </row>
    <row r="331" spans="1:5" s="11" customFormat="1" x14ac:dyDescent="0.2">
      <c r="A331" s="1"/>
      <c r="B331" s="8"/>
      <c r="C331" s="9"/>
      <c r="E331" s="9"/>
    </row>
    <row r="332" spans="1:5" s="11" customFormat="1" x14ac:dyDescent="0.2">
      <c r="A332" s="1"/>
      <c r="B332" s="8"/>
      <c r="C332" s="9"/>
      <c r="E332" s="9"/>
    </row>
    <row r="333" spans="1:5" s="11" customFormat="1" x14ac:dyDescent="0.2">
      <c r="A333" s="1"/>
      <c r="B333" s="8"/>
      <c r="C333" s="9"/>
      <c r="E333" s="9"/>
    </row>
    <row r="334" spans="1:5" s="11" customFormat="1" x14ac:dyDescent="0.2">
      <c r="A334" s="1"/>
      <c r="B334" s="8"/>
      <c r="C334" s="9"/>
      <c r="E334" s="9"/>
    </row>
    <row r="335" spans="1:5" s="11" customFormat="1" x14ac:dyDescent="0.2">
      <c r="A335" s="1"/>
      <c r="B335" s="8"/>
      <c r="C335" s="9"/>
      <c r="E335" s="9"/>
    </row>
    <row r="336" spans="1:5" s="11" customFormat="1" x14ac:dyDescent="0.2">
      <c r="A336" s="1"/>
      <c r="B336" s="8"/>
      <c r="C336" s="9"/>
      <c r="E336" s="9"/>
    </row>
    <row r="337" spans="1:5" s="11" customFormat="1" x14ac:dyDescent="0.2">
      <c r="A337" s="1"/>
      <c r="B337" s="8"/>
      <c r="C337" s="9"/>
      <c r="E337" s="9"/>
    </row>
    <row r="338" spans="1:5" s="11" customFormat="1" x14ac:dyDescent="0.2">
      <c r="A338" s="1"/>
      <c r="B338" s="8"/>
      <c r="C338" s="9"/>
      <c r="E338" s="9"/>
    </row>
    <row r="339" spans="1:5" s="11" customFormat="1" x14ac:dyDescent="0.2">
      <c r="A339" s="1"/>
      <c r="B339" s="8"/>
      <c r="C339" s="9"/>
      <c r="E339" s="9"/>
    </row>
    <row r="340" spans="1:5" s="11" customFormat="1" x14ac:dyDescent="0.2">
      <c r="A340" s="1"/>
      <c r="B340" s="8"/>
      <c r="C340" s="9"/>
      <c r="E340" s="9"/>
    </row>
    <row r="341" spans="1:5" s="11" customFormat="1" x14ac:dyDescent="0.2">
      <c r="A341" s="1"/>
      <c r="B341" s="8"/>
      <c r="C341" s="9"/>
      <c r="E341" s="9"/>
    </row>
    <row r="342" spans="1:5" s="11" customFormat="1" x14ac:dyDescent="0.2">
      <c r="A342" s="1"/>
      <c r="B342" s="8"/>
      <c r="C342" s="9"/>
      <c r="E342" s="9"/>
    </row>
    <row r="343" spans="1:5" s="11" customFormat="1" x14ac:dyDescent="0.2">
      <c r="A343" s="1"/>
      <c r="B343" s="8"/>
      <c r="C343" s="9"/>
      <c r="E343" s="9"/>
    </row>
    <row r="344" spans="1:5" s="11" customFormat="1" x14ac:dyDescent="0.2">
      <c r="A344" s="1"/>
      <c r="B344" s="8"/>
      <c r="C344" s="9"/>
      <c r="E344" s="9"/>
    </row>
    <row r="345" spans="1:5" s="11" customFormat="1" x14ac:dyDescent="0.2">
      <c r="A345" s="1"/>
      <c r="B345" s="8"/>
      <c r="C345" s="9"/>
      <c r="E345" s="9"/>
    </row>
    <row r="346" spans="1:5" s="11" customFormat="1" x14ac:dyDescent="0.2">
      <c r="A346" s="1"/>
      <c r="B346" s="8"/>
      <c r="C346" s="9"/>
      <c r="E346" s="9"/>
    </row>
    <row r="347" spans="1:5" s="11" customFormat="1" x14ac:dyDescent="0.2">
      <c r="A347" s="1"/>
      <c r="B347" s="8"/>
      <c r="C347" s="9"/>
      <c r="E347" s="9"/>
    </row>
    <row r="348" spans="1:5" s="11" customFormat="1" x14ac:dyDescent="0.2">
      <c r="A348" s="1"/>
      <c r="B348" s="8"/>
      <c r="C348" s="9"/>
      <c r="E348" s="9"/>
    </row>
    <row r="349" spans="1:5" s="11" customFormat="1" x14ac:dyDescent="0.2">
      <c r="A349" s="1"/>
      <c r="B349" s="8"/>
      <c r="C349" s="9"/>
      <c r="E349" s="9"/>
    </row>
    <row r="350" spans="1:5" s="11" customFormat="1" x14ac:dyDescent="0.2">
      <c r="A350" s="1"/>
      <c r="B350" s="8"/>
      <c r="C350" s="9"/>
      <c r="E350" s="9"/>
    </row>
    <row r="351" spans="1:5" s="11" customFormat="1" x14ac:dyDescent="0.2">
      <c r="A351" s="1"/>
      <c r="B351" s="8"/>
      <c r="C351" s="9"/>
      <c r="E351" s="9"/>
    </row>
    <row r="352" spans="1:5" s="11" customFormat="1" x14ac:dyDescent="0.2">
      <c r="A352" s="1"/>
      <c r="B352" s="8"/>
      <c r="C352" s="9"/>
      <c r="E352" s="9"/>
    </row>
    <row r="353" spans="1:5" s="11" customFormat="1" x14ac:dyDescent="0.2">
      <c r="A353" s="1"/>
      <c r="B353" s="8"/>
      <c r="C353" s="9"/>
      <c r="E353" s="9"/>
    </row>
    <row r="354" spans="1:5" s="11" customFormat="1" x14ac:dyDescent="0.2">
      <c r="A354" s="1"/>
      <c r="B354" s="8"/>
      <c r="C354" s="9"/>
      <c r="E354" s="9"/>
    </row>
    <row r="355" spans="1:5" s="11" customFormat="1" x14ac:dyDescent="0.2">
      <c r="A355" s="1"/>
      <c r="B355" s="8"/>
      <c r="C355" s="9"/>
      <c r="E355" s="9"/>
    </row>
    <row r="356" spans="1:5" s="11" customFormat="1" x14ac:dyDescent="0.2">
      <c r="A356" s="1"/>
      <c r="B356" s="8"/>
      <c r="C356" s="9"/>
      <c r="E356" s="9"/>
    </row>
    <row r="357" spans="1:5" s="11" customFormat="1" x14ac:dyDescent="0.2">
      <c r="A357" s="1"/>
      <c r="B357" s="8"/>
      <c r="C357" s="9"/>
      <c r="E357" s="9"/>
    </row>
    <row r="358" spans="1:5" s="11" customFormat="1" x14ac:dyDescent="0.2">
      <c r="A358" s="1"/>
      <c r="B358" s="8"/>
      <c r="C358" s="9"/>
      <c r="E358" s="9"/>
    </row>
    <row r="359" spans="1:5" s="11" customFormat="1" x14ac:dyDescent="0.2">
      <c r="A359" s="1"/>
      <c r="B359" s="8"/>
      <c r="C359" s="9"/>
      <c r="E359" s="9"/>
    </row>
    <row r="360" spans="1:5" s="11" customFormat="1" x14ac:dyDescent="0.2">
      <c r="A360" s="1"/>
      <c r="B360" s="8"/>
      <c r="C360" s="9"/>
      <c r="E360" s="9"/>
    </row>
    <row r="361" spans="1:5" s="11" customFormat="1" x14ac:dyDescent="0.2">
      <c r="A361" s="1"/>
      <c r="B361" s="8"/>
      <c r="C361" s="9"/>
      <c r="E361" s="9"/>
    </row>
    <row r="362" spans="1:5" s="11" customFormat="1" x14ac:dyDescent="0.2">
      <c r="A362" s="1"/>
      <c r="B362" s="8"/>
      <c r="C362" s="9"/>
      <c r="E362" s="9"/>
    </row>
    <row r="363" spans="1:5" s="11" customFormat="1" x14ac:dyDescent="0.2">
      <c r="A363" s="1"/>
      <c r="B363" s="8"/>
      <c r="C363" s="9"/>
      <c r="E363" s="9"/>
    </row>
    <row r="364" spans="1:5" s="11" customFormat="1" x14ac:dyDescent="0.2">
      <c r="A364" s="1"/>
      <c r="B364" s="8"/>
      <c r="C364" s="9"/>
      <c r="E364" s="9"/>
    </row>
    <row r="365" spans="1:5" s="11" customFormat="1" x14ac:dyDescent="0.2">
      <c r="A365" s="1"/>
      <c r="B365" s="8"/>
      <c r="C365" s="9"/>
      <c r="E365" s="9"/>
    </row>
    <row r="366" spans="1:5" s="11" customFormat="1" x14ac:dyDescent="0.2">
      <c r="A366" s="1"/>
      <c r="B366" s="8"/>
      <c r="C366" s="9"/>
      <c r="E366" s="9"/>
    </row>
    <row r="367" spans="1:5" s="11" customFormat="1" x14ac:dyDescent="0.2">
      <c r="A367" s="1"/>
      <c r="B367" s="8"/>
      <c r="C367" s="9"/>
      <c r="E367" s="9"/>
    </row>
    <row r="368" spans="1:5" s="11" customFormat="1" x14ac:dyDescent="0.2">
      <c r="A368" s="1"/>
      <c r="B368" s="8"/>
      <c r="C368" s="9"/>
      <c r="E368" s="9"/>
    </row>
    <row r="369" spans="1:5" s="11" customFormat="1" x14ac:dyDescent="0.2">
      <c r="A369" s="1"/>
      <c r="B369" s="8"/>
      <c r="C369" s="9"/>
      <c r="E369" s="9"/>
    </row>
    <row r="370" spans="1:5" s="11" customFormat="1" x14ac:dyDescent="0.2">
      <c r="A370" s="1"/>
      <c r="B370" s="8"/>
      <c r="C370" s="9"/>
      <c r="E370" s="9"/>
    </row>
    <row r="371" spans="1:5" s="11" customFormat="1" x14ac:dyDescent="0.2">
      <c r="A371" s="1"/>
      <c r="B371" s="8"/>
      <c r="C371" s="9"/>
      <c r="E371" s="9"/>
    </row>
    <row r="372" spans="1:5" s="11" customFormat="1" x14ac:dyDescent="0.2">
      <c r="A372" s="1"/>
      <c r="B372" s="8"/>
      <c r="C372" s="9"/>
      <c r="E372" s="9"/>
    </row>
    <row r="373" spans="1:5" s="11" customFormat="1" x14ac:dyDescent="0.2">
      <c r="A373" s="1"/>
      <c r="B373" s="8"/>
      <c r="C373" s="9"/>
      <c r="E373" s="9"/>
    </row>
    <row r="374" spans="1:5" s="11" customFormat="1" x14ac:dyDescent="0.2">
      <c r="A374" s="1"/>
      <c r="B374" s="8"/>
      <c r="C374" s="9"/>
      <c r="E374" s="9"/>
    </row>
    <row r="375" spans="1:5" s="11" customFormat="1" x14ac:dyDescent="0.2">
      <c r="A375" s="1"/>
      <c r="B375" s="8"/>
      <c r="C375" s="9"/>
      <c r="E375" s="9"/>
    </row>
    <row r="376" spans="1:5" s="11" customFormat="1" x14ac:dyDescent="0.2">
      <c r="A376" s="1"/>
      <c r="B376" s="8"/>
      <c r="C376" s="9"/>
      <c r="E376" s="9"/>
    </row>
    <row r="377" spans="1:5" s="11" customFormat="1" x14ac:dyDescent="0.2">
      <c r="A377" s="1"/>
      <c r="B377" s="8"/>
      <c r="C377" s="9"/>
      <c r="E377" s="9"/>
    </row>
    <row r="378" spans="1:5" s="11" customFormat="1" x14ac:dyDescent="0.2">
      <c r="A378" s="1"/>
      <c r="B378" s="8"/>
      <c r="C378" s="9"/>
      <c r="E378" s="9"/>
    </row>
    <row r="379" spans="1:5" s="11" customFormat="1" x14ac:dyDescent="0.2">
      <c r="A379" s="1"/>
      <c r="B379" s="8"/>
      <c r="C379" s="9"/>
      <c r="E379" s="9"/>
    </row>
    <row r="380" spans="1:5" s="11" customFormat="1" x14ac:dyDescent="0.2">
      <c r="A380" s="1"/>
      <c r="B380" s="8"/>
      <c r="C380" s="9"/>
      <c r="E380" s="9"/>
    </row>
    <row r="381" spans="1:5" s="11" customFormat="1" x14ac:dyDescent="0.2">
      <c r="A381" s="1"/>
      <c r="B381" s="8"/>
      <c r="C381" s="9"/>
      <c r="E381" s="9"/>
    </row>
    <row r="382" spans="1:5" s="11" customFormat="1" x14ac:dyDescent="0.2">
      <c r="A382" s="1"/>
      <c r="B382" s="8"/>
      <c r="C382" s="9"/>
      <c r="E382" s="9"/>
    </row>
    <row r="383" spans="1:5" s="11" customFormat="1" x14ac:dyDescent="0.2">
      <c r="A383" s="1"/>
      <c r="B383" s="8"/>
      <c r="C383" s="9"/>
      <c r="E383" s="9"/>
    </row>
    <row r="384" spans="1:5" s="11" customFormat="1" x14ac:dyDescent="0.2">
      <c r="A384" s="1"/>
      <c r="B384" s="8"/>
      <c r="C384" s="9"/>
      <c r="E384" s="9"/>
    </row>
    <row r="385" spans="1:5" s="11" customFormat="1" x14ac:dyDescent="0.2">
      <c r="A385" s="1"/>
      <c r="B385" s="8"/>
      <c r="C385" s="9"/>
      <c r="E385" s="9"/>
    </row>
    <row r="386" spans="1:5" s="11" customFormat="1" x14ac:dyDescent="0.2">
      <c r="A386" s="1"/>
      <c r="B386" s="8"/>
      <c r="C386" s="9"/>
      <c r="E386" s="9"/>
    </row>
    <row r="387" spans="1:5" s="11" customFormat="1" x14ac:dyDescent="0.2">
      <c r="A387" s="1"/>
      <c r="B387" s="8"/>
      <c r="C387" s="9"/>
      <c r="E387" s="9"/>
    </row>
    <row r="388" spans="1:5" s="11" customFormat="1" x14ac:dyDescent="0.2">
      <c r="A388" s="1"/>
      <c r="B388" s="8"/>
      <c r="C388" s="9"/>
      <c r="E388" s="9"/>
    </row>
    <row r="389" spans="1:5" s="11" customFormat="1" x14ac:dyDescent="0.2">
      <c r="A389" s="1"/>
      <c r="B389" s="8"/>
      <c r="C389" s="9"/>
      <c r="E389" s="9"/>
    </row>
    <row r="390" spans="1:5" s="11" customFormat="1" x14ac:dyDescent="0.2">
      <c r="A390" s="1"/>
      <c r="B390" s="8"/>
      <c r="C390" s="9"/>
      <c r="E390" s="9"/>
    </row>
    <row r="391" spans="1:5" s="11" customFormat="1" x14ac:dyDescent="0.2">
      <c r="A391" s="1"/>
      <c r="B391" s="8"/>
      <c r="C391" s="9"/>
      <c r="E391" s="9"/>
    </row>
    <row r="392" spans="1:5" s="11" customFormat="1" x14ac:dyDescent="0.2">
      <c r="A392" s="1"/>
      <c r="B392" s="8"/>
      <c r="C392" s="9"/>
      <c r="E392" s="9"/>
    </row>
    <row r="393" spans="1:5" s="11" customFormat="1" x14ac:dyDescent="0.2">
      <c r="A393" s="1"/>
      <c r="B393" s="8"/>
      <c r="C393" s="9"/>
      <c r="E393" s="9"/>
    </row>
    <row r="394" spans="1:5" s="11" customFormat="1" x14ac:dyDescent="0.2">
      <c r="A394" s="1"/>
      <c r="B394" s="8"/>
      <c r="C394" s="9"/>
      <c r="E394" s="9"/>
    </row>
    <row r="395" spans="1:5" s="11" customFormat="1" x14ac:dyDescent="0.2">
      <c r="A395" s="1"/>
      <c r="B395" s="8"/>
      <c r="C395" s="9"/>
      <c r="E395" s="9"/>
    </row>
    <row r="396" spans="1:5" s="11" customFormat="1" x14ac:dyDescent="0.2">
      <c r="A396" s="1"/>
      <c r="B396" s="8"/>
      <c r="C396" s="9"/>
      <c r="E396" s="9"/>
    </row>
    <row r="397" spans="1:5" s="11" customFormat="1" x14ac:dyDescent="0.2">
      <c r="A397" s="1"/>
      <c r="B397" s="8"/>
      <c r="C397" s="9"/>
      <c r="E397" s="9"/>
    </row>
    <row r="398" spans="1:5" s="11" customFormat="1" x14ac:dyDescent="0.2">
      <c r="A398" s="1"/>
      <c r="B398" s="8"/>
      <c r="C398" s="9"/>
      <c r="E398" s="9"/>
    </row>
    <row r="399" spans="1:5" s="11" customFormat="1" x14ac:dyDescent="0.2">
      <c r="A399" s="1"/>
      <c r="B399" s="8"/>
      <c r="C399" s="9"/>
      <c r="E399" s="9"/>
    </row>
    <row r="400" spans="1:5" s="11" customFormat="1" x14ac:dyDescent="0.2">
      <c r="A400" s="1"/>
      <c r="B400" s="8"/>
      <c r="C400" s="9"/>
      <c r="E400" s="9"/>
    </row>
    <row r="401" spans="1:5" s="11" customFormat="1" x14ac:dyDescent="0.2">
      <c r="A401" s="1"/>
      <c r="B401" s="8"/>
      <c r="C401" s="9"/>
      <c r="E401" s="9"/>
    </row>
    <row r="402" spans="1:5" s="11" customFormat="1" x14ac:dyDescent="0.2">
      <c r="A402" s="1"/>
      <c r="B402" s="8"/>
      <c r="C402" s="9"/>
      <c r="E402" s="9"/>
    </row>
    <row r="403" spans="1:5" s="11" customFormat="1" x14ac:dyDescent="0.2">
      <c r="A403" s="1"/>
      <c r="B403" s="8"/>
      <c r="C403" s="9"/>
      <c r="E403" s="9"/>
    </row>
    <row r="404" spans="1:5" s="11" customFormat="1" x14ac:dyDescent="0.2">
      <c r="A404" s="1"/>
      <c r="B404" s="8"/>
      <c r="C404" s="9"/>
      <c r="D404" s="9"/>
      <c r="E404" s="9"/>
    </row>
    <row r="405" spans="1:5" s="11" customFormat="1" x14ac:dyDescent="0.2">
      <c r="A405" s="1"/>
      <c r="B405" s="8"/>
      <c r="C405" s="9"/>
      <c r="D405" s="9"/>
      <c r="E405" s="9"/>
    </row>
    <row r="406" spans="1:5" s="11" customFormat="1" x14ac:dyDescent="0.2">
      <c r="A406" s="1"/>
      <c r="B406" s="8"/>
      <c r="C406" s="9"/>
      <c r="D406" s="9"/>
      <c r="E406" s="9"/>
    </row>
    <row r="407" spans="1:5" s="11" customFormat="1" x14ac:dyDescent="0.2">
      <c r="A407" s="1"/>
      <c r="B407" s="8"/>
      <c r="C407" s="9"/>
      <c r="D407" s="9"/>
      <c r="E407" s="9"/>
    </row>
    <row r="408" spans="1:5" s="11" customFormat="1" x14ac:dyDescent="0.2">
      <c r="A408" s="1"/>
      <c r="B408" s="8"/>
      <c r="C408" s="9"/>
      <c r="D408" s="9"/>
      <c r="E408" s="9"/>
    </row>
    <row r="409" spans="1:5" s="11" customFormat="1" x14ac:dyDescent="0.2">
      <c r="A409" s="1"/>
      <c r="B409" s="8"/>
      <c r="C409" s="9"/>
      <c r="D409" s="9"/>
      <c r="E409" s="9"/>
    </row>
    <row r="410" spans="1:5" s="11" customFormat="1" x14ac:dyDescent="0.2">
      <c r="A410" s="1"/>
      <c r="B410" s="8"/>
      <c r="C410" s="9"/>
      <c r="D410" s="9"/>
      <c r="E410" s="9"/>
    </row>
    <row r="411" spans="1:5" s="11" customFormat="1" x14ac:dyDescent="0.2">
      <c r="A411" s="1"/>
      <c r="B411" s="8"/>
      <c r="C411" s="9"/>
      <c r="D411" s="9"/>
      <c r="E411" s="9"/>
    </row>
    <row r="412" spans="1:5" s="11" customFormat="1" x14ac:dyDescent="0.2">
      <c r="A412" s="1"/>
      <c r="B412" s="8"/>
      <c r="C412" s="9"/>
      <c r="D412" s="9"/>
      <c r="E412" s="9"/>
    </row>
    <row r="413" spans="1:5" s="11" customFormat="1" x14ac:dyDescent="0.2">
      <c r="A413" s="1"/>
      <c r="B413" s="8"/>
      <c r="C413" s="9"/>
      <c r="D413" s="9"/>
      <c r="E413" s="9"/>
    </row>
    <row r="414" spans="1:5" s="11" customFormat="1" x14ac:dyDescent="0.2">
      <c r="A414" s="1"/>
      <c r="B414" s="8"/>
      <c r="C414" s="9"/>
      <c r="D414" s="9"/>
      <c r="E414" s="9"/>
    </row>
    <row r="415" spans="1:5" s="11" customFormat="1" x14ac:dyDescent="0.2">
      <c r="A415" s="1"/>
      <c r="B415" s="8"/>
      <c r="C415" s="9"/>
      <c r="D415" s="9"/>
      <c r="E415" s="9"/>
    </row>
    <row r="416" spans="1:5" s="11" customFormat="1" x14ac:dyDescent="0.2">
      <c r="A416" s="1"/>
      <c r="B416" s="8"/>
      <c r="C416" s="9"/>
      <c r="D416" s="9"/>
      <c r="E416" s="9"/>
    </row>
    <row r="417" spans="1:5" s="11" customFormat="1" x14ac:dyDescent="0.2">
      <c r="A417" s="1"/>
      <c r="B417" s="8"/>
      <c r="C417" s="9"/>
      <c r="D417" s="9"/>
      <c r="E417" s="9"/>
    </row>
    <row r="418" spans="1:5" s="11" customFormat="1" x14ac:dyDescent="0.2">
      <c r="A418" s="1"/>
      <c r="B418" s="8"/>
      <c r="C418" s="9"/>
      <c r="D418" s="9"/>
      <c r="E418" s="9"/>
    </row>
    <row r="419" spans="1:5" s="11" customFormat="1" x14ac:dyDescent="0.2">
      <c r="A419" s="1"/>
      <c r="B419" s="8"/>
      <c r="C419" s="9"/>
      <c r="D419" s="9"/>
      <c r="E419" s="9"/>
    </row>
    <row r="420" spans="1:5" s="11" customFormat="1" x14ac:dyDescent="0.2">
      <c r="A420" s="1"/>
      <c r="B420" s="8"/>
      <c r="C420" s="9"/>
      <c r="D420" s="9"/>
      <c r="E420" s="9"/>
    </row>
    <row r="421" spans="1:5" s="11" customFormat="1" x14ac:dyDescent="0.2">
      <c r="A421" s="1"/>
      <c r="B421" s="8"/>
      <c r="C421" s="9"/>
      <c r="D421" s="9"/>
      <c r="E421" s="9"/>
    </row>
    <row r="422" spans="1:5" s="11" customFormat="1" x14ac:dyDescent="0.2">
      <c r="A422" s="1"/>
      <c r="B422" s="8"/>
      <c r="C422" s="9"/>
      <c r="D422" s="9"/>
      <c r="E422" s="9"/>
    </row>
    <row r="423" spans="1:5" s="11" customFormat="1" x14ac:dyDescent="0.2">
      <c r="A423" s="1"/>
      <c r="B423" s="8"/>
      <c r="C423" s="9"/>
      <c r="D423" s="9"/>
      <c r="E423" s="9"/>
    </row>
    <row r="424" spans="1:5" s="11" customFormat="1" x14ac:dyDescent="0.2">
      <c r="A424" s="1"/>
      <c r="B424" s="8"/>
      <c r="C424" s="9"/>
      <c r="D424" s="9"/>
      <c r="E424" s="9"/>
    </row>
    <row r="425" spans="1:5" s="11" customFormat="1" x14ac:dyDescent="0.2">
      <c r="A425" s="1"/>
      <c r="B425" s="8"/>
      <c r="C425" s="9"/>
      <c r="D425" s="9"/>
      <c r="E425" s="9"/>
    </row>
    <row r="426" spans="1:5" s="11" customFormat="1" x14ac:dyDescent="0.2">
      <c r="A426" s="1"/>
      <c r="B426" s="8"/>
      <c r="C426" s="9"/>
      <c r="D426" s="9"/>
      <c r="E426" s="9"/>
    </row>
    <row r="427" spans="1:5" s="11" customFormat="1" x14ac:dyDescent="0.2">
      <c r="A427" s="1"/>
      <c r="B427" s="8"/>
      <c r="C427" s="9"/>
      <c r="D427" s="9"/>
      <c r="E427" s="9"/>
    </row>
    <row r="428" spans="1:5" s="11" customFormat="1" x14ac:dyDescent="0.2">
      <c r="A428" s="1"/>
      <c r="B428" s="8"/>
      <c r="C428" s="9"/>
      <c r="D428" s="9"/>
      <c r="E428" s="9"/>
    </row>
    <row r="429" spans="1:5" s="11" customFormat="1" x14ac:dyDescent="0.2">
      <c r="A429" s="1"/>
      <c r="B429" s="8"/>
      <c r="C429" s="9"/>
      <c r="D429" s="9"/>
      <c r="E429" s="9"/>
    </row>
    <row r="430" spans="1:5" s="11" customFormat="1" x14ac:dyDescent="0.2">
      <c r="A430" s="1"/>
      <c r="B430" s="8"/>
      <c r="C430" s="9"/>
      <c r="D430" s="9"/>
      <c r="E430" s="9"/>
    </row>
    <row r="431" spans="1:5" s="11" customFormat="1" x14ac:dyDescent="0.2">
      <c r="A431" s="1"/>
      <c r="B431" s="8"/>
      <c r="C431" s="9"/>
      <c r="D431" s="9"/>
      <c r="E431" s="9"/>
    </row>
    <row r="432" spans="1:5" s="11" customFormat="1" x14ac:dyDescent="0.2">
      <c r="A432" s="1"/>
      <c r="B432" s="8"/>
      <c r="C432" s="9"/>
      <c r="D432" s="9"/>
      <c r="E432" s="9"/>
    </row>
    <row r="433" spans="1:5" s="11" customFormat="1" x14ac:dyDescent="0.2">
      <c r="A433" s="1"/>
      <c r="B433" s="8"/>
      <c r="C433" s="9"/>
      <c r="D433" s="9"/>
      <c r="E433" s="9"/>
    </row>
    <row r="434" spans="1:5" s="11" customFormat="1" x14ac:dyDescent="0.2">
      <c r="A434" s="1"/>
      <c r="B434" s="8"/>
      <c r="C434" s="9"/>
      <c r="D434" s="9"/>
      <c r="E434" s="9"/>
    </row>
    <row r="435" spans="1:5" s="11" customFormat="1" x14ac:dyDescent="0.2">
      <c r="A435" s="1"/>
      <c r="B435" s="8"/>
      <c r="C435" s="9"/>
      <c r="D435" s="9"/>
      <c r="E435" s="9"/>
    </row>
    <row r="436" spans="1:5" s="11" customFormat="1" x14ac:dyDescent="0.2">
      <c r="A436" s="1"/>
      <c r="B436" s="8"/>
      <c r="C436" s="9"/>
      <c r="D436" s="9"/>
      <c r="E436" s="9"/>
    </row>
    <row r="437" spans="1:5" s="11" customFormat="1" x14ac:dyDescent="0.2">
      <c r="A437" s="1"/>
      <c r="B437" s="8"/>
      <c r="C437" s="9"/>
      <c r="D437" s="9"/>
      <c r="E437" s="9"/>
    </row>
    <row r="438" spans="1:5" s="11" customFormat="1" x14ac:dyDescent="0.2">
      <c r="A438" s="1"/>
      <c r="B438" s="8"/>
      <c r="C438" s="9"/>
      <c r="D438" s="9"/>
      <c r="E438" s="9"/>
    </row>
    <row r="439" spans="1:5" s="11" customFormat="1" x14ac:dyDescent="0.2">
      <c r="A439" s="1"/>
      <c r="B439" s="8"/>
      <c r="C439" s="9"/>
      <c r="D439" s="9"/>
      <c r="E439" s="9"/>
    </row>
    <row r="440" spans="1:5" s="11" customFormat="1" x14ac:dyDescent="0.2">
      <c r="A440" s="1"/>
      <c r="B440" s="8"/>
      <c r="C440" s="9"/>
      <c r="D440" s="9"/>
      <c r="E440" s="9"/>
    </row>
    <row r="441" spans="1:5" s="11" customFormat="1" x14ac:dyDescent="0.2">
      <c r="A441" s="1"/>
      <c r="B441" s="8"/>
      <c r="C441" s="9"/>
      <c r="D441" s="9"/>
      <c r="E441" s="9"/>
    </row>
    <row r="442" spans="1:5" s="11" customFormat="1" x14ac:dyDescent="0.2">
      <c r="A442" s="1"/>
      <c r="B442" s="8"/>
      <c r="C442" s="9"/>
      <c r="D442" s="9"/>
      <c r="E442" s="9"/>
    </row>
    <row r="443" spans="1:5" s="11" customFormat="1" x14ac:dyDescent="0.2">
      <c r="A443" s="1"/>
      <c r="B443" s="8"/>
      <c r="C443" s="9"/>
      <c r="D443" s="9"/>
      <c r="E443" s="9"/>
    </row>
    <row r="444" spans="1:5" s="11" customFormat="1" x14ac:dyDescent="0.2">
      <c r="A444" s="1"/>
      <c r="B444" s="8"/>
      <c r="C444" s="9"/>
      <c r="D444" s="9"/>
      <c r="E444" s="9"/>
    </row>
    <row r="445" spans="1:5" s="11" customFormat="1" x14ac:dyDescent="0.2">
      <c r="A445" s="1"/>
      <c r="B445" s="8"/>
      <c r="C445" s="9"/>
      <c r="D445" s="9"/>
      <c r="E445" s="9"/>
    </row>
    <row r="446" spans="1:5" s="11" customFormat="1" x14ac:dyDescent="0.2">
      <c r="A446" s="1"/>
      <c r="B446" s="8"/>
      <c r="C446" s="9"/>
      <c r="D446" s="9"/>
      <c r="E446" s="9"/>
    </row>
    <row r="447" spans="1:5" s="11" customFormat="1" x14ac:dyDescent="0.2">
      <c r="A447" s="1"/>
      <c r="B447" s="8"/>
      <c r="C447" s="9"/>
      <c r="D447" s="9"/>
      <c r="E447" s="9"/>
    </row>
    <row r="448" spans="1:5" s="11" customFormat="1" x14ac:dyDescent="0.2">
      <c r="A448" s="1"/>
      <c r="B448" s="8"/>
      <c r="C448" s="9"/>
      <c r="D448" s="9"/>
      <c r="E448" s="9"/>
    </row>
    <row r="449" spans="1:5" s="11" customFormat="1" x14ac:dyDescent="0.2">
      <c r="A449" s="1"/>
      <c r="B449" s="8"/>
      <c r="C449" s="9"/>
      <c r="D449" s="9"/>
      <c r="E449" s="9"/>
    </row>
    <row r="450" spans="1:5" s="11" customFormat="1" x14ac:dyDescent="0.2">
      <c r="A450" s="1"/>
      <c r="B450" s="8"/>
      <c r="C450" s="9"/>
      <c r="D450" s="9"/>
      <c r="E450" s="9"/>
    </row>
    <row r="451" spans="1:5" s="11" customFormat="1" x14ac:dyDescent="0.2">
      <c r="A451" s="1"/>
      <c r="B451" s="8"/>
      <c r="C451" s="9"/>
      <c r="D451" s="9"/>
      <c r="E451" s="9"/>
    </row>
    <row r="452" spans="1:5" s="11" customFormat="1" x14ac:dyDescent="0.2">
      <c r="A452" s="1"/>
      <c r="B452" s="8"/>
      <c r="C452" s="9"/>
      <c r="D452" s="9"/>
      <c r="E452" s="9"/>
    </row>
    <row r="453" spans="1:5" s="11" customFormat="1" x14ac:dyDescent="0.2">
      <c r="A453" s="1"/>
      <c r="B453" s="8"/>
      <c r="C453" s="9"/>
      <c r="D453" s="9"/>
      <c r="E453" s="9"/>
    </row>
    <row r="454" spans="1:5" s="11" customFormat="1" x14ac:dyDescent="0.2">
      <c r="A454" s="1"/>
      <c r="B454" s="8"/>
      <c r="C454" s="9"/>
      <c r="D454" s="9"/>
      <c r="E454" s="9"/>
    </row>
    <row r="455" spans="1:5" s="11" customFormat="1" x14ac:dyDescent="0.2">
      <c r="A455" s="1"/>
      <c r="B455" s="8"/>
      <c r="C455" s="9"/>
      <c r="D455" s="9"/>
      <c r="E455" s="9"/>
    </row>
    <row r="456" spans="1:5" s="11" customFormat="1" x14ac:dyDescent="0.2">
      <c r="A456" s="1"/>
      <c r="B456" s="8"/>
      <c r="C456" s="9"/>
      <c r="D456" s="9"/>
      <c r="E456" s="9"/>
    </row>
    <row r="457" spans="1:5" s="11" customFormat="1" x14ac:dyDescent="0.2">
      <c r="A457" s="1"/>
      <c r="B457" s="8"/>
      <c r="C457" s="9"/>
      <c r="D457" s="9"/>
      <c r="E457" s="9"/>
    </row>
    <row r="458" spans="1:5" s="11" customFormat="1" x14ac:dyDescent="0.2">
      <c r="A458" s="1"/>
      <c r="B458" s="8"/>
      <c r="C458" s="9"/>
      <c r="D458" s="9"/>
      <c r="E458" s="9"/>
    </row>
    <row r="459" spans="1:5" s="11" customFormat="1" x14ac:dyDescent="0.2">
      <c r="A459" s="1"/>
      <c r="B459" s="8"/>
      <c r="C459" s="9"/>
      <c r="D459" s="9"/>
      <c r="E459" s="9"/>
    </row>
    <row r="460" spans="1:5" s="11" customFormat="1" x14ac:dyDescent="0.2">
      <c r="A460" s="1"/>
      <c r="B460" s="8"/>
      <c r="C460" s="9"/>
      <c r="D460" s="9"/>
      <c r="E460" s="9"/>
    </row>
    <row r="461" spans="1:5" s="11" customFormat="1" x14ac:dyDescent="0.2">
      <c r="A461" s="1"/>
      <c r="B461" s="8"/>
      <c r="C461" s="9"/>
      <c r="D461" s="9"/>
      <c r="E461" s="9"/>
    </row>
    <row r="462" spans="1:5" s="11" customFormat="1" x14ac:dyDescent="0.2">
      <c r="A462" s="1"/>
      <c r="B462" s="8"/>
      <c r="C462" s="9"/>
      <c r="D462" s="9"/>
      <c r="E462" s="9"/>
    </row>
    <row r="463" spans="1:5" s="11" customFormat="1" x14ac:dyDescent="0.2">
      <c r="A463" s="1"/>
      <c r="B463" s="8"/>
      <c r="C463" s="9"/>
      <c r="D463" s="9"/>
      <c r="E463" s="9"/>
    </row>
    <row r="464" spans="1:5" s="11" customFormat="1" x14ac:dyDescent="0.2">
      <c r="A464" s="1"/>
      <c r="B464" s="8"/>
      <c r="C464" s="9"/>
      <c r="D464" s="9"/>
      <c r="E464" s="9"/>
    </row>
    <row r="465" spans="1:5" s="11" customFormat="1" x14ac:dyDescent="0.2">
      <c r="A465" s="1"/>
      <c r="B465" s="8"/>
      <c r="C465" s="9"/>
      <c r="D465" s="9"/>
      <c r="E465" s="9"/>
    </row>
    <row r="466" spans="1:5" s="11" customFormat="1" x14ac:dyDescent="0.2">
      <c r="A466" s="1"/>
      <c r="B466" s="8"/>
      <c r="C466" s="9"/>
      <c r="D466" s="9"/>
      <c r="E466" s="9"/>
    </row>
    <row r="467" spans="1:5" s="11" customFormat="1" x14ac:dyDescent="0.2">
      <c r="A467" s="1"/>
      <c r="B467" s="8"/>
      <c r="C467" s="9"/>
      <c r="D467" s="9"/>
      <c r="E467" s="9"/>
    </row>
    <row r="468" spans="1:5" s="11" customFormat="1" x14ac:dyDescent="0.2">
      <c r="A468" s="1"/>
      <c r="B468" s="8"/>
      <c r="C468" s="9"/>
      <c r="D468" s="9"/>
      <c r="E468" s="9"/>
    </row>
    <row r="469" spans="1:5" s="11" customFormat="1" x14ac:dyDescent="0.2">
      <c r="A469" s="1"/>
      <c r="B469" s="8"/>
      <c r="C469" s="9"/>
      <c r="D469" s="9"/>
      <c r="E469" s="9"/>
    </row>
    <row r="470" spans="1:5" s="11" customFormat="1" x14ac:dyDescent="0.2">
      <c r="A470" s="1"/>
      <c r="B470" s="8"/>
      <c r="C470" s="9"/>
      <c r="D470" s="9"/>
      <c r="E470" s="9"/>
    </row>
    <row r="471" spans="1:5" s="11" customFormat="1" x14ac:dyDescent="0.2">
      <c r="A471" s="1"/>
      <c r="B471" s="8"/>
      <c r="C471" s="9"/>
      <c r="D471" s="9"/>
      <c r="E471" s="9"/>
    </row>
    <row r="472" spans="1:5" s="11" customFormat="1" x14ac:dyDescent="0.2">
      <c r="A472" s="1"/>
      <c r="B472" s="8"/>
      <c r="C472" s="9"/>
      <c r="D472" s="9"/>
      <c r="E472" s="9"/>
    </row>
    <row r="473" spans="1:5" s="11" customFormat="1" x14ac:dyDescent="0.2">
      <c r="A473" s="1"/>
      <c r="B473" s="8"/>
      <c r="C473" s="9"/>
      <c r="D473" s="9"/>
      <c r="E473" s="9"/>
    </row>
    <row r="474" spans="1:5" s="11" customFormat="1" x14ac:dyDescent="0.2">
      <c r="A474" s="1"/>
      <c r="B474" s="8"/>
      <c r="C474" s="9"/>
      <c r="D474" s="9"/>
      <c r="E474" s="9"/>
    </row>
    <row r="475" spans="1:5" s="11" customFormat="1" x14ac:dyDescent="0.2">
      <c r="A475" s="1"/>
      <c r="B475" s="8"/>
      <c r="C475" s="9"/>
      <c r="D475" s="9"/>
      <c r="E475" s="9"/>
    </row>
    <row r="476" spans="1:5" s="11" customFormat="1" x14ac:dyDescent="0.2">
      <c r="A476" s="1"/>
      <c r="B476" s="8"/>
      <c r="C476" s="9"/>
      <c r="D476" s="9"/>
      <c r="E476" s="9"/>
    </row>
    <row r="477" spans="1:5" s="11" customFormat="1" x14ac:dyDescent="0.2">
      <c r="A477" s="1"/>
      <c r="B477" s="8"/>
      <c r="C477" s="9"/>
      <c r="D477" s="9"/>
      <c r="E477" s="9"/>
    </row>
    <row r="478" spans="1:5" s="11" customFormat="1" x14ac:dyDescent="0.2">
      <c r="A478" s="1"/>
      <c r="B478" s="8"/>
      <c r="C478" s="9"/>
      <c r="D478" s="9"/>
      <c r="E478" s="9"/>
    </row>
    <row r="479" spans="1:5" s="11" customFormat="1" x14ac:dyDescent="0.2">
      <c r="A479" s="1"/>
      <c r="B479" s="8"/>
      <c r="C479" s="9"/>
      <c r="D479" s="9"/>
      <c r="E479" s="9"/>
    </row>
    <row r="480" spans="1:5" s="11" customFormat="1" x14ac:dyDescent="0.2">
      <c r="A480" s="1"/>
      <c r="B480" s="8"/>
      <c r="C480" s="9"/>
      <c r="D480" s="9"/>
      <c r="E480" s="9"/>
    </row>
    <row r="481" spans="1:5" s="11" customFormat="1" x14ac:dyDescent="0.2">
      <c r="A481" s="1"/>
      <c r="B481" s="8"/>
      <c r="C481" s="9"/>
      <c r="D481" s="9"/>
      <c r="E481" s="9"/>
    </row>
    <row r="482" spans="1:5" s="11" customFormat="1" x14ac:dyDescent="0.2">
      <c r="A482" s="1"/>
      <c r="B482" s="8"/>
      <c r="C482" s="9"/>
      <c r="D482" s="9"/>
      <c r="E482" s="9"/>
    </row>
    <row r="483" spans="1:5" s="11" customFormat="1" x14ac:dyDescent="0.2">
      <c r="A483" s="1"/>
      <c r="B483" s="8"/>
      <c r="C483" s="9"/>
      <c r="D483" s="9"/>
      <c r="E483" s="9"/>
    </row>
    <row r="484" spans="1:5" s="11" customFormat="1" x14ac:dyDescent="0.2">
      <c r="A484" s="1"/>
      <c r="B484" s="8"/>
      <c r="C484" s="9"/>
      <c r="D484" s="9"/>
      <c r="E484" s="9"/>
    </row>
    <row r="485" spans="1:5" s="11" customFormat="1" x14ac:dyDescent="0.2">
      <c r="A485" s="1"/>
      <c r="B485" s="8"/>
      <c r="C485" s="9"/>
      <c r="D485" s="9"/>
      <c r="E485" s="9"/>
    </row>
    <row r="486" spans="1:5" s="11" customFormat="1" x14ac:dyDescent="0.2">
      <c r="A486" s="1"/>
      <c r="B486" s="8"/>
      <c r="C486" s="9"/>
      <c r="D486" s="9"/>
      <c r="E486" s="9"/>
    </row>
    <row r="487" spans="1:5" s="11" customFormat="1" x14ac:dyDescent="0.2">
      <c r="A487" s="1"/>
      <c r="B487" s="8"/>
      <c r="C487" s="9"/>
      <c r="D487" s="9"/>
      <c r="E487" s="9"/>
    </row>
    <row r="488" spans="1:5" s="11" customFormat="1" x14ac:dyDescent="0.2">
      <c r="A488" s="1"/>
      <c r="B488" s="8"/>
      <c r="C488" s="9"/>
      <c r="D488" s="9"/>
      <c r="E488" s="9"/>
    </row>
    <row r="489" spans="1:5" s="11" customFormat="1" x14ac:dyDescent="0.2">
      <c r="A489" s="1"/>
      <c r="B489" s="8"/>
      <c r="C489" s="9"/>
      <c r="D489" s="9"/>
      <c r="E489" s="9"/>
    </row>
    <row r="490" spans="1:5" s="11" customFormat="1" x14ac:dyDescent="0.2">
      <c r="A490" s="1"/>
      <c r="B490" s="8"/>
      <c r="C490" s="9"/>
      <c r="D490" s="9"/>
      <c r="E490" s="9"/>
    </row>
    <row r="491" spans="1:5" s="11" customFormat="1" x14ac:dyDescent="0.2">
      <c r="A491" s="1"/>
      <c r="B491" s="8"/>
      <c r="C491" s="9"/>
      <c r="D491" s="9"/>
      <c r="E491" s="9"/>
    </row>
    <row r="492" spans="1:5" s="11" customFormat="1" x14ac:dyDescent="0.2">
      <c r="A492" s="1"/>
      <c r="B492" s="8"/>
      <c r="C492" s="9"/>
      <c r="D492" s="9"/>
      <c r="E492" s="9"/>
    </row>
    <row r="493" spans="1:5" s="11" customFormat="1" x14ac:dyDescent="0.2">
      <c r="A493" s="1"/>
      <c r="B493" s="8"/>
      <c r="C493" s="9"/>
      <c r="D493" s="9"/>
      <c r="E493" s="9"/>
    </row>
    <row r="494" spans="1:5" s="11" customFormat="1" x14ac:dyDescent="0.2">
      <c r="A494" s="1"/>
      <c r="B494" s="8"/>
      <c r="C494" s="9"/>
      <c r="D494" s="9"/>
      <c r="E494" s="9"/>
    </row>
    <row r="495" spans="1:5" s="11" customFormat="1" x14ac:dyDescent="0.2">
      <c r="A495" s="1"/>
      <c r="B495" s="8"/>
      <c r="C495" s="9"/>
      <c r="D495" s="9"/>
      <c r="E495" s="9"/>
    </row>
    <row r="496" spans="1:5" s="11" customFormat="1" x14ac:dyDescent="0.2">
      <c r="A496" s="1"/>
      <c r="B496" s="8"/>
      <c r="C496" s="9"/>
      <c r="D496" s="9"/>
      <c r="E496" s="9"/>
    </row>
    <row r="497" spans="1:5" s="11" customFormat="1" x14ac:dyDescent="0.2">
      <c r="A497" s="1"/>
      <c r="B497" s="8"/>
      <c r="C497" s="9"/>
      <c r="D497" s="9"/>
      <c r="E497" s="9"/>
    </row>
    <row r="498" spans="1:5" s="11" customFormat="1" x14ac:dyDescent="0.2">
      <c r="A498" s="1"/>
      <c r="B498" s="8"/>
      <c r="C498" s="9"/>
      <c r="D498" s="9"/>
      <c r="E498" s="9"/>
    </row>
    <row r="499" spans="1:5" s="11" customFormat="1" x14ac:dyDescent="0.2">
      <c r="A499" s="1"/>
      <c r="B499" s="8"/>
      <c r="C499" s="9"/>
      <c r="D499" s="9"/>
      <c r="E499" s="9"/>
    </row>
    <row r="500" spans="1:5" s="11" customFormat="1" x14ac:dyDescent="0.2">
      <c r="A500" s="1"/>
      <c r="B500" s="8"/>
      <c r="C500" s="9"/>
      <c r="D500" s="9"/>
      <c r="E500" s="9"/>
    </row>
    <row r="501" spans="1:5" s="11" customFormat="1" x14ac:dyDescent="0.2">
      <c r="A501" s="1"/>
      <c r="B501" s="8"/>
      <c r="C501" s="9"/>
      <c r="D501" s="9"/>
      <c r="E501" s="9"/>
    </row>
    <row r="502" spans="1:5" s="11" customFormat="1" x14ac:dyDescent="0.2">
      <c r="A502" s="1"/>
      <c r="B502" s="8"/>
      <c r="C502" s="9"/>
      <c r="D502" s="9"/>
      <c r="E502" s="9"/>
    </row>
    <row r="503" spans="1:5" s="11" customFormat="1" x14ac:dyDescent="0.2">
      <c r="A503" s="1"/>
      <c r="B503" s="8"/>
      <c r="C503" s="9"/>
      <c r="D503" s="9"/>
      <c r="E503" s="9"/>
    </row>
    <row r="504" spans="1:5" s="11" customFormat="1" x14ac:dyDescent="0.2">
      <c r="A504" s="1"/>
      <c r="B504" s="8"/>
      <c r="C504" s="9"/>
      <c r="D504" s="9"/>
      <c r="E504" s="9"/>
    </row>
    <row r="505" spans="1:5" s="11" customFormat="1" x14ac:dyDescent="0.2">
      <c r="A505" s="1"/>
      <c r="B505" s="8"/>
      <c r="C505" s="9"/>
      <c r="D505" s="9"/>
      <c r="E505" s="9"/>
    </row>
    <row r="506" spans="1:5" s="11" customFormat="1" x14ac:dyDescent="0.2">
      <c r="A506" s="1"/>
      <c r="B506" s="8"/>
      <c r="C506" s="9"/>
      <c r="D506" s="9"/>
      <c r="E506" s="9"/>
    </row>
    <row r="507" spans="1:5" s="11" customFormat="1" x14ac:dyDescent="0.2">
      <c r="A507" s="1"/>
      <c r="B507" s="8"/>
      <c r="C507" s="9"/>
      <c r="D507" s="9"/>
      <c r="E507" s="9"/>
    </row>
    <row r="508" spans="1:5" s="11" customFormat="1" x14ac:dyDescent="0.2">
      <c r="A508" s="1"/>
      <c r="B508" s="8"/>
      <c r="C508" s="9"/>
      <c r="D508" s="9"/>
      <c r="E508" s="9"/>
    </row>
    <row r="509" spans="1:5" s="11" customFormat="1" x14ac:dyDescent="0.2">
      <c r="A509" s="1"/>
      <c r="B509" s="8"/>
      <c r="C509" s="9"/>
      <c r="D509" s="9"/>
      <c r="E509" s="9"/>
    </row>
    <row r="510" spans="1:5" s="11" customFormat="1" x14ac:dyDescent="0.2">
      <c r="A510" s="1"/>
      <c r="B510" s="8"/>
      <c r="C510" s="9"/>
      <c r="D510" s="9"/>
      <c r="E510" s="9"/>
    </row>
    <row r="511" spans="1:5" s="11" customFormat="1" x14ac:dyDescent="0.2">
      <c r="A511" s="1"/>
      <c r="B511" s="8"/>
      <c r="C511" s="9"/>
      <c r="D511" s="9"/>
      <c r="E511" s="9"/>
    </row>
    <row r="512" spans="1:5" s="11" customFormat="1" x14ac:dyDescent="0.2">
      <c r="A512" s="1"/>
      <c r="B512" s="8"/>
      <c r="C512" s="9"/>
      <c r="D512" s="9"/>
      <c r="E512" s="9"/>
    </row>
    <row r="513" spans="1:5" s="11" customFormat="1" x14ac:dyDescent="0.2">
      <c r="A513" s="1"/>
      <c r="B513" s="8"/>
      <c r="C513" s="9"/>
      <c r="D513" s="9"/>
      <c r="E513" s="9"/>
    </row>
    <row r="514" spans="1:5" s="11" customFormat="1" x14ac:dyDescent="0.2">
      <c r="A514" s="1"/>
      <c r="B514" s="8"/>
      <c r="C514" s="9"/>
      <c r="D514" s="9"/>
      <c r="E514" s="9"/>
    </row>
    <row r="515" spans="1:5" s="11" customFormat="1" x14ac:dyDescent="0.2">
      <c r="A515" s="1"/>
      <c r="B515" s="8"/>
      <c r="C515" s="9"/>
      <c r="D515" s="9"/>
      <c r="E515" s="9"/>
    </row>
    <row r="516" spans="1:5" s="11" customFormat="1" x14ac:dyDescent="0.2">
      <c r="A516" s="1"/>
      <c r="B516" s="8"/>
      <c r="C516" s="9"/>
      <c r="D516" s="9"/>
      <c r="E516" s="9"/>
    </row>
    <row r="517" spans="1:5" s="11" customFormat="1" x14ac:dyDescent="0.2">
      <c r="A517" s="1"/>
      <c r="B517" s="8"/>
      <c r="C517" s="9"/>
      <c r="D517" s="9"/>
      <c r="E517" s="9"/>
    </row>
    <row r="518" spans="1:5" s="11" customFormat="1" x14ac:dyDescent="0.2">
      <c r="A518" s="1"/>
      <c r="B518" s="8"/>
      <c r="C518" s="9"/>
      <c r="D518" s="9"/>
      <c r="E518" s="9"/>
    </row>
    <row r="519" spans="1:5" s="11" customFormat="1" x14ac:dyDescent="0.2">
      <c r="A519" s="1"/>
      <c r="B519" s="8"/>
      <c r="C519" s="9"/>
      <c r="D519" s="9"/>
      <c r="E519" s="9"/>
    </row>
    <row r="520" spans="1:5" s="11" customFormat="1" x14ac:dyDescent="0.2">
      <c r="A520" s="1"/>
      <c r="B520" s="8"/>
      <c r="C520" s="9"/>
      <c r="D520" s="9"/>
      <c r="E520" s="9"/>
    </row>
    <row r="521" spans="1:5" s="11" customFormat="1" x14ac:dyDescent="0.2">
      <c r="A521" s="1"/>
      <c r="B521" s="8"/>
      <c r="C521" s="9"/>
      <c r="D521" s="9"/>
      <c r="E521" s="9"/>
    </row>
    <row r="522" spans="1:5" s="11" customFormat="1" x14ac:dyDescent="0.2">
      <c r="A522" s="1"/>
      <c r="B522" s="8"/>
      <c r="C522" s="9"/>
      <c r="D522" s="9"/>
      <c r="E522" s="9"/>
    </row>
    <row r="523" spans="1:5" s="11" customFormat="1" x14ac:dyDescent="0.2">
      <c r="A523" s="1"/>
      <c r="B523" s="8"/>
      <c r="C523" s="9"/>
      <c r="D523" s="9"/>
      <c r="E523" s="9"/>
    </row>
    <row r="524" spans="1:5" s="11" customFormat="1" x14ac:dyDescent="0.2">
      <c r="A524" s="1"/>
      <c r="B524" s="8"/>
      <c r="C524" s="9"/>
      <c r="D524" s="9"/>
      <c r="E524" s="9"/>
    </row>
    <row r="525" spans="1:5" s="11" customFormat="1" x14ac:dyDescent="0.2">
      <c r="A525" s="1"/>
      <c r="B525" s="8"/>
      <c r="C525" s="9"/>
      <c r="D525" s="9"/>
      <c r="E525" s="9"/>
    </row>
    <row r="526" spans="1:5" s="11" customFormat="1" x14ac:dyDescent="0.2">
      <c r="A526" s="1"/>
      <c r="B526" s="8"/>
      <c r="C526" s="9"/>
      <c r="D526" s="9"/>
      <c r="E526" s="9"/>
    </row>
    <row r="527" spans="1:5" s="11" customFormat="1" x14ac:dyDescent="0.2">
      <c r="A527" s="1"/>
      <c r="B527" s="8"/>
      <c r="C527" s="9"/>
      <c r="D527" s="9"/>
      <c r="E527" s="9"/>
    </row>
    <row r="528" spans="1:5" s="11" customFormat="1" x14ac:dyDescent="0.2">
      <c r="A528" s="1"/>
      <c r="B528" s="8"/>
      <c r="C528" s="9"/>
      <c r="D528" s="9"/>
      <c r="E528" s="9"/>
    </row>
    <row r="529" spans="1:5" s="11" customFormat="1" x14ac:dyDescent="0.2">
      <c r="A529" s="1"/>
      <c r="B529" s="8"/>
      <c r="C529" s="9"/>
      <c r="D529" s="9"/>
      <c r="E529" s="9"/>
    </row>
    <row r="530" spans="1:5" s="11" customFormat="1" x14ac:dyDescent="0.2">
      <c r="A530" s="1"/>
      <c r="B530" s="8"/>
      <c r="C530" s="9"/>
      <c r="D530" s="9"/>
      <c r="E530" s="9"/>
    </row>
    <row r="531" spans="1:5" s="11" customFormat="1" x14ac:dyDescent="0.2">
      <c r="A531" s="1"/>
      <c r="B531" s="8"/>
      <c r="C531" s="9"/>
      <c r="D531" s="9"/>
      <c r="E531" s="9"/>
    </row>
    <row r="532" spans="1:5" s="11" customFormat="1" x14ac:dyDescent="0.2">
      <c r="A532" s="1"/>
      <c r="B532" s="8"/>
      <c r="C532" s="9"/>
      <c r="D532" s="9"/>
      <c r="E532" s="9"/>
    </row>
    <row r="533" spans="1:5" s="11" customFormat="1" x14ac:dyDescent="0.2">
      <c r="A533" s="1"/>
      <c r="B533" s="8"/>
      <c r="C533" s="9"/>
      <c r="D533" s="9"/>
      <c r="E533" s="9"/>
    </row>
    <row r="534" spans="1:5" s="11" customFormat="1" x14ac:dyDescent="0.2">
      <c r="A534" s="1"/>
      <c r="B534" s="8"/>
      <c r="C534" s="9"/>
      <c r="D534" s="9"/>
      <c r="E534" s="9"/>
    </row>
    <row r="535" spans="1:5" s="11" customFormat="1" x14ac:dyDescent="0.2">
      <c r="A535" s="1"/>
      <c r="B535" s="8"/>
      <c r="C535" s="9"/>
      <c r="D535" s="9"/>
      <c r="E535" s="9"/>
    </row>
    <row r="536" spans="1:5" s="11" customFormat="1" x14ac:dyDescent="0.2">
      <c r="A536" s="1"/>
      <c r="B536" s="8"/>
      <c r="C536" s="9"/>
      <c r="D536" s="9"/>
      <c r="E536" s="9"/>
    </row>
    <row r="537" spans="1:5" s="11" customFormat="1" x14ac:dyDescent="0.2">
      <c r="A537" s="1"/>
      <c r="B537" s="8"/>
      <c r="C537" s="9"/>
      <c r="D537" s="9"/>
      <c r="E537" s="9"/>
    </row>
    <row r="538" spans="1:5" s="11" customFormat="1" x14ac:dyDescent="0.2">
      <c r="A538" s="1"/>
      <c r="B538" s="8"/>
      <c r="C538" s="9"/>
      <c r="D538" s="9"/>
      <c r="E538" s="9"/>
    </row>
    <row r="539" spans="1:5" s="11" customFormat="1" x14ac:dyDescent="0.2">
      <c r="A539" s="1"/>
      <c r="B539" s="8"/>
      <c r="C539" s="9"/>
      <c r="D539" s="9"/>
      <c r="E539" s="9"/>
    </row>
    <row r="540" spans="1:5" s="11" customFormat="1" x14ac:dyDescent="0.2">
      <c r="A540" s="1"/>
      <c r="B540" s="8"/>
      <c r="C540" s="9"/>
      <c r="D540" s="9"/>
      <c r="E540" s="9"/>
    </row>
    <row r="541" spans="1:5" s="11" customFormat="1" x14ac:dyDescent="0.2">
      <c r="A541" s="1"/>
      <c r="B541" s="8"/>
      <c r="C541" s="9"/>
      <c r="D541" s="9"/>
      <c r="E541" s="9"/>
    </row>
    <row r="542" spans="1:5" s="11" customFormat="1" x14ac:dyDescent="0.2">
      <c r="A542" s="1"/>
      <c r="B542" s="8"/>
      <c r="C542" s="9"/>
      <c r="D542" s="9"/>
      <c r="E542" s="9"/>
    </row>
    <row r="543" spans="1:5" s="11" customFormat="1" x14ac:dyDescent="0.2">
      <c r="A543" s="1"/>
      <c r="B543" s="8"/>
      <c r="C543" s="9"/>
      <c r="D543" s="9"/>
      <c r="E543" s="9"/>
    </row>
    <row r="544" spans="1:5" s="11" customFormat="1" x14ac:dyDescent="0.2">
      <c r="A544" s="1"/>
      <c r="B544" s="8"/>
      <c r="C544" s="9"/>
      <c r="D544" s="9"/>
      <c r="E544" s="9"/>
    </row>
    <row r="545" spans="1:5" s="11" customFormat="1" x14ac:dyDescent="0.2">
      <c r="A545" s="1"/>
      <c r="B545" s="8"/>
      <c r="C545" s="9"/>
      <c r="D545" s="9"/>
      <c r="E545" s="9"/>
    </row>
    <row r="546" spans="1:5" s="11" customFormat="1" x14ac:dyDescent="0.2">
      <c r="A546" s="1"/>
      <c r="B546" s="8"/>
      <c r="C546" s="9"/>
      <c r="D546" s="9"/>
      <c r="E546" s="9"/>
    </row>
    <row r="547" spans="1:5" s="11" customFormat="1" x14ac:dyDescent="0.2">
      <c r="A547" s="1"/>
      <c r="B547" s="8"/>
      <c r="C547" s="9"/>
      <c r="D547" s="9"/>
      <c r="E547" s="9"/>
    </row>
    <row r="548" spans="1:5" s="11" customFormat="1" x14ac:dyDescent="0.2">
      <c r="A548" s="1"/>
      <c r="B548" s="8"/>
      <c r="C548" s="9"/>
      <c r="D548" s="9"/>
      <c r="E548" s="9"/>
    </row>
    <row r="549" spans="1:5" s="11" customFormat="1" x14ac:dyDescent="0.2">
      <c r="A549" s="1"/>
      <c r="B549" s="8"/>
      <c r="C549" s="9"/>
      <c r="D549" s="9"/>
      <c r="E549" s="9"/>
    </row>
    <row r="550" spans="1:5" s="11" customFormat="1" x14ac:dyDescent="0.2">
      <c r="A550" s="1"/>
      <c r="B550" s="8"/>
      <c r="C550" s="9"/>
      <c r="D550" s="9"/>
      <c r="E550" s="9"/>
    </row>
    <row r="551" spans="1:5" s="11" customFormat="1" x14ac:dyDescent="0.2">
      <c r="A551" s="1"/>
      <c r="B551" s="8"/>
      <c r="C551" s="9"/>
      <c r="D551" s="9"/>
      <c r="E551" s="9"/>
    </row>
    <row r="552" spans="1:5" s="11" customFormat="1" x14ac:dyDescent="0.2">
      <c r="A552" s="1"/>
      <c r="B552" s="8"/>
      <c r="C552" s="9"/>
      <c r="D552" s="9"/>
      <c r="E552" s="9"/>
    </row>
    <row r="553" spans="1:5" s="11" customFormat="1" x14ac:dyDescent="0.2">
      <c r="A553" s="1"/>
      <c r="B553" s="8"/>
      <c r="C553" s="9"/>
      <c r="D553" s="9"/>
      <c r="E553" s="9"/>
    </row>
    <row r="554" spans="1:5" s="11" customFormat="1" x14ac:dyDescent="0.2">
      <c r="A554" s="1"/>
      <c r="B554" s="8"/>
      <c r="C554" s="9"/>
      <c r="D554" s="9"/>
      <c r="E554" s="9"/>
    </row>
    <row r="555" spans="1:5" s="11" customFormat="1" x14ac:dyDescent="0.2">
      <c r="A555" s="1"/>
      <c r="B555" s="8"/>
      <c r="C555" s="9"/>
      <c r="D555" s="9"/>
      <c r="E555" s="9"/>
    </row>
    <row r="556" spans="1:5" s="11" customFormat="1" x14ac:dyDescent="0.2">
      <c r="A556" s="1"/>
      <c r="B556" s="8"/>
      <c r="C556" s="9"/>
      <c r="D556" s="9"/>
      <c r="E556" s="9"/>
    </row>
    <row r="557" spans="1:5" s="11" customFormat="1" x14ac:dyDescent="0.2">
      <c r="A557" s="1"/>
      <c r="B557" s="8"/>
      <c r="C557" s="9"/>
      <c r="D557" s="9"/>
      <c r="E557" s="9"/>
    </row>
    <row r="558" spans="1:5" s="11" customFormat="1" x14ac:dyDescent="0.2">
      <c r="A558" s="1"/>
      <c r="B558" s="8"/>
      <c r="C558" s="9"/>
      <c r="D558" s="9"/>
      <c r="E558" s="9"/>
    </row>
    <row r="559" spans="1:5" s="11" customFormat="1" x14ac:dyDescent="0.2">
      <c r="A559" s="1"/>
      <c r="B559" s="8"/>
      <c r="C559" s="9"/>
      <c r="D559" s="9"/>
      <c r="E559" s="9"/>
    </row>
    <row r="560" spans="1:5" s="11" customFormat="1" x14ac:dyDescent="0.2">
      <c r="A560" s="1"/>
      <c r="B560" s="8"/>
      <c r="C560" s="9"/>
      <c r="D560" s="9"/>
      <c r="E560" s="9"/>
    </row>
    <row r="561" spans="1:5" s="11" customFormat="1" x14ac:dyDescent="0.2">
      <c r="A561" s="1"/>
      <c r="B561" s="8"/>
      <c r="C561" s="9"/>
      <c r="D561" s="9"/>
      <c r="E561" s="9"/>
    </row>
    <row r="562" spans="1:5" s="11" customFormat="1" x14ac:dyDescent="0.2">
      <c r="A562" s="1"/>
      <c r="B562" s="8"/>
      <c r="C562" s="9"/>
      <c r="D562" s="9"/>
      <c r="E562" s="9"/>
    </row>
    <row r="563" spans="1:5" s="11" customFormat="1" x14ac:dyDescent="0.2">
      <c r="A563" s="1"/>
      <c r="B563" s="8"/>
      <c r="C563" s="9"/>
      <c r="D563" s="9"/>
      <c r="E563" s="9"/>
    </row>
    <row r="564" spans="1:5" s="11" customFormat="1" x14ac:dyDescent="0.2">
      <c r="A564" s="1"/>
      <c r="B564" s="8"/>
      <c r="C564" s="9"/>
      <c r="D564" s="9"/>
      <c r="E564" s="9"/>
    </row>
    <row r="565" spans="1:5" s="11" customFormat="1" x14ac:dyDescent="0.2">
      <c r="A565" s="1"/>
      <c r="B565" s="8"/>
      <c r="C565" s="9"/>
      <c r="D565" s="9"/>
      <c r="E565" s="9"/>
    </row>
    <row r="566" spans="1:5" s="11" customFormat="1" x14ac:dyDescent="0.2">
      <c r="A566" s="1"/>
      <c r="B566" s="8"/>
      <c r="C566" s="9"/>
      <c r="D566" s="9"/>
      <c r="E566" s="9"/>
    </row>
    <row r="567" spans="1:5" s="11" customFormat="1" x14ac:dyDescent="0.2">
      <c r="A567" s="1"/>
      <c r="B567" s="8"/>
      <c r="C567" s="9"/>
      <c r="D567" s="9"/>
      <c r="E567" s="9"/>
    </row>
    <row r="568" spans="1:5" s="11" customFormat="1" x14ac:dyDescent="0.2">
      <c r="A568" s="1"/>
      <c r="B568" s="8"/>
      <c r="C568" s="9"/>
      <c r="D568" s="9"/>
      <c r="E568" s="9"/>
    </row>
    <row r="569" spans="1:5" s="11" customFormat="1" x14ac:dyDescent="0.2">
      <c r="A569" s="1"/>
      <c r="B569" s="8"/>
      <c r="C569" s="9"/>
      <c r="D569" s="9"/>
      <c r="E569" s="9"/>
    </row>
    <row r="570" spans="1:5" s="11" customFormat="1" x14ac:dyDescent="0.2">
      <c r="A570" s="1"/>
      <c r="B570" s="8"/>
      <c r="C570" s="9"/>
      <c r="D570" s="9"/>
      <c r="E570" s="9"/>
    </row>
    <row r="571" spans="1:5" s="11" customFormat="1" x14ac:dyDescent="0.2">
      <c r="A571" s="1"/>
      <c r="B571" s="8"/>
      <c r="C571" s="9"/>
      <c r="D571" s="9"/>
      <c r="E571" s="9"/>
    </row>
    <row r="572" spans="1:5" s="11" customFormat="1" x14ac:dyDescent="0.2">
      <c r="A572" s="1"/>
      <c r="B572" s="8"/>
      <c r="C572" s="9"/>
      <c r="D572" s="9"/>
      <c r="E572" s="9"/>
    </row>
    <row r="573" spans="1:5" s="11" customFormat="1" x14ac:dyDescent="0.2">
      <c r="A573" s="1"/>
      <c r="B573" s="8"/>
      <c r="C573" s="9"/>
      <c r="D573" s="9"/>
      <c r="E573" s="9"/>
    </row>
    <row r="574" spans="1:5" s="11" customFormat="1" x14ac:dyDescent="0.2">
      <c r="A574" s="1"/>
      <c r="B574" s="8"/>
      <c r="C574" s="9"/>
      <c r="D574" s="9"/>
      <c r="E574" s="9"/>
    </row>
    <row r="575" spans="1:5" s="11" customFormat="1" x14ac:dyDescent="0.2">
      <c r="A575" s="1"/>
      <c r="B575" s="8"/>
      <c r="C575" s="9"/>
      <c r="D575" s="9"/>
      <c r="E575" s="9"/>
    </row>
    <row r="576" spans="1:5" s="11" customFormat="1" x14ac:dyDescent="0.2">
      <c r="A576" s="1"/>
      <c r="B576" s="8"/>
      <c r="C576" s="9"/>
      <c r="D576" s="9"/>
      <c r="E576" s="9"/>
    </row>
    <row r="577" spans="1:5" s="11" customFormat="1" x14ac:dyDescent="0.2">
      <c r="A577" s="1"/>
      <c r="B577" s="8"/>
      <c r="C577" s="9"/>
      <c r="D577" s="9"/>
      <c r="E577" s="9"/>
    </row>
    <row r="578" spans="1:5" s="11" customFormat="1" x14ac:dyDescent="0.2">
      <c r="A578" s="1"/>
      <c r="B578" s="8"/>
      <c r="C578" s="9"/>
      <c r="D578" s="9"/>
      <c r="E578" s="9"/>
    </row>
    <row r="579" spans="1:5" s="11" customFormat="1" x14ac:dyDescent="0.2">
      <c r="A579" s="1"/>
      <c r="B579" s="8"/>
      <c r="C579" s="9"/>
      <c r="D579" s="9"/>
      <c r="E579" s="9"/>
    </row>
    <row r="580" spans="1:5" s="11" customFormat="1" x14ac:dyDescent="0.2">
      <c r="A580" s="1"/>
      <c r="B580" s="8"/>
      <c r="C580" s="9"/>
      <c r="D580" s="9"/>
      <c r="E580" s="9"/>
    </row>
    <row r="581" spans="1:5" s="11" customFormat="1" x14ac:dyDescent="0.2">
      <c r="A581" s="1"/>
      <c r="B581" s="8"/>
      <c r="C581" s="9"/>
      <c r="D581" s="9"/>
      <c r="E581" s="9"/>
    </row>
    <row r="582" spans="1:5" s="11" customFormat="1" x14ac:dyDescent="0.2">
      <c r="A582" s="1"/>
      <c r="B582" s="8"/>
      <c r="C582" s="9"/>
      <c r="D582" s="9"/>
      <c r="E582" s="9"/>
    </row>
    <row r="583" spans="1:5" s="11" customFormat="1" x14ac:dyDescent="0.2">
      <c r="A583" s="1"/>
      <c r="B583" s="8"/>
      <c r="C583" s="9"/>
      <c r="D583" s="9"/>
      <c r="E583" s="9"/>
    </row>
    <row r="584" spans="1:5" s="11" customFormat="1" x14ac:dyDescent="0.2">
      <c r="A584" s="1"/>
      <c r="B584" s="8"/>
      <c r="C584" s="9"/>
      <c r="D584" s="9"/>
      <c r="E584" s="9"/>
    </row>
    <row r="585" spans="1:5" s="11" customFormat="1" x14ac:dyDescent="0.2">
      <c r="A585" s="1"/>
      <c r="B585" s="8"/>
      <c r="C585" s="9"/>
      <c r="D585" s="9"/>
      <c r="E585" s="9"/>
    </row>
    <row r="586" spans="1:5" s="11" customFormat="1" x14ac:dyDescent="0.2">
      <c r="A586" s="1"/>
      <c r="B586" s="8"/>
      <c r="C586" s="9"/>
      <c r="D586" s="9"/>
      <c r="E586" s="9"/>
    </row>
    <row r="587" spans="1:5" s="11" customFormat="1" x14ac:dyDescent="0.2">
      <c r="A587" s="1"/>
      <c r="B587" s="8"/>
      <c r="C587" s="9"/>
      <c r="D587" s="9"/>
      <c r="E587" s="9"/>
    </row>
    <row r="588" spans="1:5" s="11" customFormat="1" x14ac:dyDescent="0.2">
      <c r="A588" s="1"/>
      <c r="B588" s="8"/>
      <c r="C588" s="9"/>
      <c r="D588" s="9"/>
      <c r="E588" s="9"/>
    </row>
    <row r="589" spans="1:5" s="11" customFormat="1" x14ac:dyDescent="0.2">
      <c r="A589" s="1"/>
      <c r="B589" s="8"/>
      <c r="C589" s="9"/>
      <c r="D589" s="9"/>
      <c r="E589" s="9"/>
    </row>
    <row r="590" spans="1:5" s="11" customFormat="1" x14ac:dyDescent="0.2">
      <c r="A590" s="1"/>
      <c r="B590" s="8"/>
      <c r="C590" s="9"/>
      <c r="D590" s="9"/>
      <c r="E590" s="9"/>
    </row>
    <row r="591" spans="1:5" s="11" customFormat="1" x14ac:dyDescent="0.2">
      <c r="A591" s="1"/>
      <c r="B591" s="8"/>
      <c r="C591" s="9"/>
      <c r="D591" s="9"/>
      <c r="E591" s="9"/>
    </row>
    <row r="592" spans="1:5" s="11" customFormat="1" x14ac:dyDescent="0.2">
      <c r="A592" s="1"/>
      <c r="B592" s="8"/>
      <c r="C592" s="9"/>
      <c r="D592" s="9"/>
      <c r="E592" s="9"/>
    </row>
    <row r="593" spans="1:5" s="11" customFormat="1" x14ac:dyDescent="0.2">
      <c r="A593" s="1"/>
      <c r="B593" s="8"/>
      <c r="C593" s="9"/>
      <c r="D593" s="9"/>
      <c r="E593" s="9"/>
    </row>
    <row r="594" spans="1:5" s="11" customFormat="1" x14ac:dyDescent="0.2">
      <c r="A594" s="1"/>
      <c r="B594" s="8"/>
      <c r="C594" s="9"/>
      <c r="D594" s="9"/>
      <c r="E594" s="9"/>
    </row>
    <row r="595" spans="1:5" s="11" customFormat="1" x14ac:dyDescent="0.2">
      <c r="A595" s="1"/>
      <c r="B595" s="8"/>
      <c r="C595" s="9"/>
      <c r="D595" s="9"/>
      <c r="E595" s="9"/>
    </row>
    <row r="596" spans="1:5" s="11" customFormat="1" x14ac:dyDescent="0.2">
      <c r="A596" s="1"/>
      <c r="B596" s="8"/>
      <c r="C596" s="9"/>
      <c r="D596" s="9"/>
      <c r="E596" s="9"/>
    </row>
    <row r="597" spans="1:5" s="11" customFormat="1" x14ac:dyDescent="0.2">
      <c r="A597" s="1"/>
      <c r="B597" s="8"/>
      <c r="C597" s="9"/>
      <c r="D597" s="9"/>
      <c r="E597" s="9"/>
    </row>
    <row r="598" spans="1:5" s="11" customFormat="1" x14ac:dyDescent="0.2">
      <c r="A598" s="1"/>
      <c r="B598" s="8"/>
      <c r="C598" s="9"/>
      <c r="D598" s="9"/>
      <c r="E598" s="9"/>
    </row>
    <row r="599" spans="1:5" s="11" customFormat="1" x14ac:dyDescent="0.2">
      <c r="A599" s="1"/>
      <c r="B599" s="8"/>
      <c r="C599" s="9"/>
      <c r="D599" s="9"/>
      <c r="E599" s="9"/>
    </row>
    <row r="600" spans="1:5" s="11" customFormat="1" x14ac:dyDescent="0.2">
      <c r="A600" s="1"/>
      <c r="B600" s="8"/>
      <c r="C600" s="9"/>
      <c r="D600" s="9"/>
      <c r="E600" s="9"/>
    </row>
    <row r="601" spans="1:5" s="11" customFormat="1" x14ac:dyDescent="0.2">
      <c r="A601" s="1"/>
      <c r="B601" s="8"/>
      <c r="C601" s="9"/>
      <c r="D601" s="9"/>
      <c r="E601" s="9"/>
    </row>
    <row r="602" spans="1:5" s="11" customFormat="1" x14ac:dyDescent="0.2">
      <c r="A602" s="1"/>
      <c r="B602" s="8"/>
      <c r="C602" s="9"/>
      <c r="D602" s="9"/>
      <c r="E602" s="9"/>
    </row>
    <row r="603" spans="1:5" s="11" customFormat="1" x14ac:dyDescent="0.2">
      <c r="A603" s="1"/>
      <c r="B603" s="8"/>
      <c r="C603" s="9"/>
      <c r="D603" s="9"/>
      <c r="E603" s="9"/>
    </row>
    <row r="604" spans="1:5" s="11" customFormat="1" x14ac:dyDescent="0.2">
      <c r="A604" s="1"/>
      <c r="B604" s="8"/>
      <c r="C604" s="9"/>
      <c r="D604" s="9"/>
      <c r="E604" s="9"/>
    </row>
    <row r="605" spans="1:5" s="11" customFormat="1" x14ac:dyDescent="0.2">
      <c r="A605" s="1"/>
      <c r="B605" s="8"/>
      <c r="C605" s="9"/>
      <c r="D605" s="9"/>
      <c r="E605" s="9"/>
    </row>
    <row r="606" spans="1:5" s="11" customFormat="1" x14ac:dyDescent="0.2">
      <c r="A606" s="1"/>
      <c r="B606" s="8"/>
      <c r="C606" s="9"/>
      <c r="D606" s="9"/>
      <c r="E606" s="9"/>
    </row>
    <row r="607" spans="1:5" s="11" customFormat="1" x14ac:dyDescent="0.2">
      <c r="A607" s="1"/>
      <c r="B607" s="8"/>
      <c r="C607" s="9"/>
      <c r="D607" s="9"/>
      <c r="E607" s="9"/>
    </row>
    <row r="608" spans="1:5" s="11" customFormat="1" x14ac:dyDescent="0.2">
      <c r="A608" s="1"/>
      <c r="B608" s="8"/>
      <c r="C608" s="9"/>
      <c r="D608" s="9"/>
      <c r="E608" s="9"/>
    </row>
    <row r="609" spans="1:5" s="11" customFormat="1" x14ac:dyDescent="0.2">
      <c r="A609" s="1"/>
      <c r="B609" s="8"/>
      <c r="C609" s="9"/>
      <c r="D609" s="9"/>
      <c r="E609" s="9"/>
    </row>
    <row r="610" spans="1:5" s="11" customFormat="1" x14ac:dyDescent="0.2">
      <c r="A610" s="1"/>
      <c r="B610" s="8"/>
      <c r="C610" s="9"/>
      <c r="D610" s="9"/>
      <c r="E610" s="9"/>
    </row>
    <row r="611" spans="1:5" s="11" customFormat="1" x14ac:dyDescent="0.2">
      <c r="A611" s="1"/>
      <c r="B611" s="8"/>
      <c r="C611" s="9"/>
      <c r="D611" s="9"/>
      <c r="E611" s="9"/>
    </row>
    <row r="612" spans="1:5" s="11" customFormat="1" x14ac:dyDescent="0.2">
      <c r="A612" s="1"/>
      <c r="B612" s="8"/>
      <c r="C612" s="9"/>
      <c r="D612" s="9"/>
      <c r="E612" s="9"/>
    </row>
    <row r="613" spans="1:5" s="11" customFormat="1" x14ac:dyDescent="0.2">
      <c r="A613" s="1"/>
      <c r="B613" s="8"/>
      <c r="C613" s="9"/>
      <c r="D613" s="9"/>
      <c r="E613" s="9"/>
    </row>
    <row r="614" spans="1:5" s="11" customFormat="1" x14ac:dyDescent="0.2">
      <c r="A614" s="1"/>
      <c r="B614" s="8"/>
      <c r="C614" s="9"/>
      <c r="D614" s="9"/>
      <c r="E614" s="9"/>
    </row>
    <row r="615" spans="1:5" s="11" customFormat="1" x14ac:dyDescent="0.2">
      <c r="A615" s="1"/>
      <c r="B615" s="8"/>
      <c r="C615" s="9"/>
      <c r="D615" s="9"/>
      <c r="E615" s="9"/>
    </row>
    <row r="616" spans="1:5" s="11" customFormat="1" x14ac:dyDescent="0.2">
      <c r="A616" s="1"/>
      <c r="B616" s="8"/>
      <c r="C616" s="9"/>
      <c r="D616" s="9"/>
      <c r="E616" s="9"/>
    </row>
    <row r="617" spans="1:5" s="11" customFormat="1" x14ac:dyDescent="0.2">
      <c r="A617" s="1"/>
      <c r="B617" s="8"/>
      <c r="C617" s="9"/>
      <c r="D617" s="9"/>
      <c r="E617" s="9"/>
    </row>
    <row r="618" spans="1:5" s="11" customFormat="1" x14ac:dyDescent="0.2">
      <c r="A618" s="1"/>
      <c r="B618" s="8"/>
      <c r="C618" s="9"/>
      <c r="D618" s="9"/>
      <c r="E618" s="9"/>
    </row>
    <row r="619" spans="1:5" s="11" customFormat="1" x14ac:dyDescent="0.2">
      <c r="A619" s="1"/>
      <c r="B619" s="8"/>
      <c r="C619" s="9"/>
      <c r="D619" s="9"/>
      <c r="E619" s="9"/>
    </row>
    <row r="620" spans="1:5" s="11" customFormat="1" x14ac:dyDescent="0.2">
      <c r="A620" s="1"/>
      <c r="B620" s="8"/>
      <c r="C620" s="9"/>
      <c r="D620" s="9"/>
      <c r="E620" s="9"/>
    </row>
    <row r="621" spans="1:5" s="11" customFormat="1" x14ac:dyDescent="0.2">
      <c r="A621" s="1"/>
      <c r="B621" s="8"/>
      <c r="C621" s="9"/>
      <c r="D621" s="9"/>
      <c r="E621" s="9"/>
    </row>
    <row r="622" spans="1:5" s="11" customFormat="1" x14ac:dyDescent="0.2">
      <c r="A622" s="1"/>
      <c r="B622" s="8"/>
      <c r="C622" s="9"/>
      <c r="D622" s="9"/>
      <c r="E622" s="9"/>
    </row>
    <row r="623" spans="1:5" s="11" customFormat="1" x14ac:dyDescent="0.2">
      <c r="A623" s="1"/>
      <c r="B623" s="8"/>
      <c r="C623" s="9"/>
      <c r="D623" s="9"/>
      <c r="E623" s="9"/>
    </row>
    <row r="624" spans="1:5" s="11" customFormat="1" x14ac:dyDescent="0.2">
      <c r="A624" s="1"/>
      <c r="B624" s="8"/>
      <c r="C624" s="9"/>
      <c r="D624" s="9"/>
      <c r="E624" s="9"/>
    </row>
    <row r="625" spans="1:5" s="11" customFormat="1" x14ac:dyDescent="0.2">
      <c r="A625" s="1"/>
      <c r="B625" s="8"/>
      <c r="C625" s="9"/>
      <c r="D625" s="9"/>
      <c r="E625" s="9"/>
    </row>
    <row r="626" spans="1:5" s="11" customFormat="1" x14ac:dyDescent="0.2">
      <c r="A626" s="1"/>
      <c r="B626" s="8"/>
      <c r="C626" s="9"/>
      <c r="D626" s="9"/>
      <c r="E626" s="9"/>
    </row>
    <row r="627" spans="1:5" s="11" customFormat="1" x14ac:dyDescent="0.2">
      <c r="A627" s="1"/>
      <c r="B627" s="8"/>
      <c r="C627" s="9"/>
      <c r="D627" s="9"/>
      <c r="E627" s="9"/>
    </row>
    <row r="628" spans="1:5" s="11" customFormat="1" x14ac:dyDescent="0.2">
      <c r="A628" s="1"/>
      <c r="B628" s="8"/>
      <c r="C628" s="9"/>
      <c r="D628" s="9"/>
      <c r="E628" s="9"/>
    </row>
    <row r="629" spans="1:5" s="11" customFormat="1" x14ac:dyDescent="0.2">
      <c r="A629" s="1"/>
      <c r="B629" s="8"/>
      <c r="C629" s="9"/>
      <c r="D629" s="9"/>
      <c r="E629" s="9"/>
    </row>
    <row r="630" spans="1:5" s="11" customFormat="1" x14ac:dyDescent="0.2">
      <c r="A630" s="1"/>
      <c r="B630" s="8"/>
      <c r="C630" s="9"/>
      <c r="D630" s="9"/>
      <c r="E630" s="9"/>
    </row>
    <row r="631" spans="1:5" s="11" customFormat="1" x14ac:dyDescent="0.2">
      <c r="A631" s="1"/>
      <c r="B631" s="8"/>
      <c r="C631" s="9"/>
      <c r="D631" s="9"/>
      <c r="E631" s="9"/>
    </row>
    <row r="632" spans="1:5" s="11" customFormat="1" x14ac:dyDescent="0.2">
      <c r="A632" s="1"/>
      <c r="B632" s="8"/>
      <c r="C632" s="9"/>
      <c r="D632" s="9"/>
      <c r="E632" s="9"/>
    </row>
    <row r="633" spans="1:5" s="11" customFormat="1" x14ac:dyDescent="0.2">
      <c r="A633" s="1"/>
      <c r="B633" s="8"/>
      <c r="C633" s="9"/>
      <c r="D633" s="9"/>
      <c r="E633" s="9"/>
    </row>
    <row r="634" spans="1:5" s="11" customFormat="1" x14ac:dyDescent="0.2">
      <c r="A634" s="1"/>
      <c r="B634" s="8"/>
      <c r="C634" s="9"/>
      <c r="D634" s="9"/>
      <c r="E634" s="9"/>
    </row>
    <row r="635" spans="1:5" s="11" customFormat="1" x14ac:dyDescent="0.2">
      <c r="A635" s="1"/>
      <c r="B635" s="8"/>
      <c r="C635" s="9"/>
      <c r="D635" s="9"/>
      <c r="E635" s="9"/>
    </row>
    <row r="636" spans="1:5" s="11" customFormat="1" x14ac:dyDescent="0.2">
      <c r="A636" s="1"/>
      <c r="B636" s="8"/>
      <c r="C636" s="9"/>
      <c r="D636" s="9"/>
      <c r="E636" s="9"/>
    </row>
    <row r="637" spans="1:5" s="11" customFormat="1" x14ac:dyDescent="0.2">
      <c r="A637" s="1"/>
      <c r="B637" s="8"/>
      <c r="C637" s="9"/>
      <c r="D637" s="9"/>
      <c r="E637" s="9"/>
    </row>
    <row r="638" spans="1:5" s="11" customFormat="1" x14ac:dyDescent="0.2">
      <c r="A638" s="1"/>
      <c r="B638" s="8"/>
      <c r="C638" s="9"/>
      <c r="D638" s="9"/>
      <c r="E638" s="9"/>
    </row>
    <row r="639" spans="1:5" s="11" customFormat="1" x14ac:dyDescent="0.2">
      <c r="A639" s="1"/>
      <c r="B639" s="8"/>
      <c r="C639" s="9"/>
      <c r="D639" s="9"/>
      <c r="E639" s="9"/>
    </row>
    <row r="640" spans="1:5" s="11" customFormat="1" x14ac:dyDescent="0.2">
      <c r="A640" s="1"/>
      <c r="B640" s="8"/>
      <c r="C640" s="9"/>
      <c r="D640" s="9"/>
      <c r="E640" s="9"/>
    </row>
    <row r="641" spans="1:5" s="11" customFormat="1" x14ac:dyDescent="0.2">
      <c r="A641" s="1"/>
      <c r="B641" s="8"/>
      <c r="C641" s="9"/>
      <c r="D641" s="9"/>
      <c r="E641" s="9"/>
    </row>
    <row r="642" spans="1:5" s="11" customFormat="1" x14ac:dyDescent="0.2">
      <c r="A642" s="1"/>
      <c r="B642" s="8"/>
      <c r="C642" s="9"/>
      <c r="D642" s="9"/>
      <c r="E642" s="9"/>
    </row>
    <row r="643" spans="1:5" s="11" customFormat="1" x14ac:dyDescent="0.2">
      <c r="A643" s="1"/>
      <c r="B643" s="8"/>
      <c r="C643" s="9"/>
      <c r="D643" s="9"/>
      <c r="E643" s="9"/>
    </row>
    <row r="644" spans="1:5" s="11" customFormat="1" x14ac:dyDescent="0.2">
      <c r="A644" s="1"/>
      <c r="B644" s="8"/>
      <c r="C644" s="9"/>
      <c r="D644" s="9"/>
      <c r="E644" s="9"/>
    </row>
    <row r="645" spans="1:5" s="11" customFormat="1" x14ac:dyDescent="0.2">
      <c r="A645" s="1"/>
      <c r="B645" s="8"/>
      <c r="C645" s="9"/>
      <c r="D645" s="9"/>
      <c r="E645" s="9"/>
    </row>
    <row r="646" spans="1:5" s="11" customFormat="1" x14ac:dyDescent="0.2">
      <c r="A646" s="1"/>
      <c r="B646" s="8"/>
      <c r="C646" s="9"/>
      <c r="D646" s="9"/>
      <c r="E646" s="9"/>
    </row>
    <row r="647" spans="1:5" s="11" customFormat="1" x14ac:dyDescent="0.2">
      <c r="A647" s="1"/>
      <c r="B647" s="8"/>
      <c r="C647" s="9"/>
      <c r="D647" s="9"/>
      <c r="E647" s="9"/>
    </row>
    <row r="648" spans="1:5" s="11" customFormat="1" x14ac:dyDescent="0.2">
      <c r="A648" s="1"/>
      <c r="B648" s="8"/>
      <c r="C648" s="9"/>
      <c r="D648" s="9"/>
      <c r="E648" s="9"/>
    </row>
    <row r="649" spans="1:5" s="11" customFormat="1" x14ac:dyDescent="0.2">
      <c r="A649" s="1"/>
      <c r="B649" s="8"/>
      <c r="C649" s="9"/>
      <c r="D649" s="9"/>
      <c r="E649" s="9"/>
    </row>
    <row r="650" spans="1:5" s="11" customFormat="1" x14ac:dyDescent="0.2">
      <c r="A650" s="1"/>
      <c r="B650" s="8"/>
      <c r="C650" s="9"/>
      <c r="D650" s="9"/>
      <c r="E650" s="9"/>
    </row>
    <row r="651" spans="1:5" s="11" customFormat="1" x14ac:dyDescent="0.2">
      <c r="A651" s="1"/>
      <c r="B651" s="8"/>
      <c r="C651" s="9"/>
      <c r="D651" s="9"/>
      <c r="E651" s="9"/>
    </row>
    <row r="652" spans="1:5" s="11" customFormat="1" x14ac:dyDescent="0.2">
      <c r="A652" s="1"/>
      <c r="B652" s="8"/>
      <c r="C652" s="9"/>
      <c r="D652" s="9"/>
      <c r="E652" s="9"/>
    </row>
    <row r="653" spans="1:5" s="11" customFormat="1" x14ac:dyDescent="0.2">
      <c r="A653" s="1"/>
      <c r="B653" s="8"/>
      <c r="C653" s="9"/>
      <c r="D653" s="9"/>
      <c r="E653" s="9"/>
    </row>
    <row r="654" spans="1:5" s="11" customFormat="1" x14ac:dyDescent="0.2">
      <c r="A654" s="1"/>
      <c r="B654" s="8"/>
      <c r="C654" s="9"/>
      <c r="D654" s="9"/>
      <c r="E654" s="9"/>
    </row>
    <row r="655" spans="1:5" s="11" customFormat="1" x14ac:dyDescent="0.2">
      <c r="A655" s="1"/>
      <c r="B655" s="8"/>
      <c r="C655" s="9"/>
      <c r="D655" s="9"/>
      <c r="E655" s="9"/>
    </row>
    <row r="656" spans="1:5" s="11" customFormat="1" x14ac:dyDescent="0.2">
      <c r="A656" s="1"/>
      <c r="B656" s="8"/>
      <c r="C656" s="9"/>
      <c r="D656" s="9"/>
      <c r="E656" s="9"/>
    </row>
    <row r="657" spans="1:5" s="11" customFormat="1" x14ac:dyDescent="0.2">
      <c r="A657" s="1"/>
      <c r="B657" s="8"/>
      <c r="C657" s="9"/>
      <c r="D657" s="9"/>
      <c r="E657" s="9"/>
    </row>
    <row r="658" spans="1:5" s="11" customFormat="1" x14ac:dyDescent="0.2">
      <c r="A658" s="1"/>
      <c r="B658" s="8"/>
      <c r="C658" s="9"/>
      <c r="D658" s="9"/>
      <c r="E658" s="9"/>
    </row>
    <row r="659" spans="1:5" s="11" customFormat="1" x14ac:dyDescent="0.2">
      <c r="A659" s="1"/>
      <c r="B659" s="8"/>
      <c r="C659" s="9"/>
      <c r="D659" s="9"/>
      <c r="E659" s="9"/>
    </row>
    <row r="660" spans="1:5" s="11" customFormat="1" x14ac:dyDescent="0.2">
      <c r="A660" s="1"/>
      <c r="B660" s="8"/>
      <c r="C660" s="9"/>
      <c r="D660" s="9"/>
      <c r="E660" s="9"/>
    </row>
    <row r="661" spans="1:5" s="11" customFormat="1" x14ac:dyDescent="0.2">
      <c r="A661" s="1"/>
      <c r="B661" s="8"/>
      <c r="C661" s="9"/>
      <c r="D661" s="9"/>
      <c r="E661" s="9"/>
    </row>
    <row r="662" spans="1:5" s="11" customFormat="1" x14ac:dyDescent="0.2">
      <c r="A662" s="1"/>
      <c r="B662" s="8"/>
      <c r="C662" s="9"/>
      <c r="D662" s="9"/>
      <c r="E662" s="9"/>
    </row>
    <row r="663" spans="1:5" s="11" customFormat="1" x14ac:dyDescent="0.2">
      <c r="A663" s="1"/>
      <c r="B663" s="8"/>
      <c r="C663" s="9"/>
      <c r="D663" s="9"/>
      <c r="E663" s="9"/>
    </row>
    <row r="664" spans="1:5" s="11" customFormat="1" x14ac:dyDescent="0.2">
      <c r="A664" s="1"/>
      <c r="B664" s="8"/>
      <c r="C664" s="9"/>
      <c r="D664" s="9"/>
      <c r="E664" s="9"/>
    </row>
    <row r="665" spans="1:5" s="11" customFormat="1" x14ac:dyDescent="0.2">
      <c r="A665" s="1"/>
      <c r="B665" s="8"/>
      <c r="C665" s="9"/>
      <c r="D665" s="9"/>
      <c r="E665" s="9"/>
    </row>
    <row r="666" spans="1:5" s="11" customFormat="1" x14ac:dyDescent="0.2">
      <c r="A666" s="1"/>
      <c r="B666" s="8"/>
      <c r="C666" s="9"/>
      <c r="D666" s="9"/>
      <c r="E666" s="9"/>
    </row>
    <row r="667" spans="1:5" s="11" customFormat="1" x14ac:dyDescent="0.2">
      <c r="A667" s="1"/>
      <c r="B667" s="8"/>
      <c r="C667" s="9"/>
      <c r="D667" s="9"/>
      <c r="E667" s="9"/>
    </row>
    <row r="668" spans="1:5" s="11" customFormat="1" x14ac:dyDescent="0.2">
      <c r="A668" s="1"/>
      <c r="B668" s="8"/>
      <c r="C668" s="9"/>
      <c r="D668" s="9"/>
      <c r="E668" s="9"/>
    </row>
    <row r="669" spans="1:5" s="11" customFormat="1" x14ac:dyDescent="0.2">
      <c r="A669" s="1"/>
      <c r="B669" s="8"/>
      <c r="C669" s="9"/>
      <c r="D669" s="9"/>
      <c r="E669" s="9"/>
    </row>
    <row r="670" spans="1:5" s="11" customFormat="1" x14ac:dyDescent="0.2">
      <c r="A670" s="1"/>
      <c r="B670" s="8"/>
      <c r="C670" s="9"/>
      <c r="D670" s="9"/>
      <c r="E670" s="9"/>
    </row>
    <row r="671" spans="1:5" s="11" customFormat="1" x14ac:dyDescent="0.2">
      <c r="A671" s="1"/>
      <c r="B671" s="8"/>
      <c r="C671" s="9"/>
      <c r="D671" s="9"/>
      <c r="E671" s="9"/>
    </row>
    <row r="672" spans="1:5" s="11" customFormat="1" x14ac:dyDescent="0.2">
      <c r="A672" s="1"/>
      <c r="B672" s="8"/>
      <c r="C672" s="9"/>
      <c r="D672" s="9"/>
      <c r="E672" s="9"/>
    </row>
    <row r="673" spans="1:5" s="11" customFormat="1" x14ac:dyDescent="0.2">
      <c r="A673" s="1"/>
      <c r="B673" s="8"/>
      <c r="C673" s="9"/>
      <c r="D673" s="9"/>
      <c r="E673" s="9"/>
    </row>
    <row r="674" spans="1:5" s="11" customFormat="1" x14ac:dyDescent="0.2">
      <c r="A674" s="1"/>
      <c r="B674" s="8"/>
      <c r="C674" s="9"/>
      <c r="D674" s="9"/>
      <c r="E674" s="9"/>
    </row>
    <row r="675" spans="1:5" s="11" customFormat="1" x14ac:dyDescent="0.2">
      <c r="A675" s="1"/>
      <c r="B675" s="8"/>
      <c r="C675" s="9"/>
      <c r="D675" s="9"/>
      <c r="E675" s="9"/>
    </row>
    <row r="676" spans="1:5" s="11" customFormat="1" x14ac:dyDescent="0.2">
      <c r="A676" s="1"/>
      <c r="B676" s="8"/>
      <c r="C676" s="9"/>
      <c r="D676" s="9"/>
      <c r="E676" s="9"/>
    </row>
    <row r="677" spans="1:5" s="11" customFormat="1" x14ac:dyDescent="0.2">
      <c r="A677" s="1"/>
      <c r="B677" s="8"/>
      <c r="C677" s="9"/>
      <c r="D677" s="9"/>
      <c r="E677" s="9"/>
    </row>
    <row r="678" spans="1:5" s="11" customFormat="1" x14ac:dyDescent="0.2">
      <c r="A678" s="1"/>
      <c r="B678" s="8"/>
      <c r="C678" s="9"/>
      <c r="D678" s="9"/>
      <c r="E678" s="9"/>
    </row>
    <row r="679" spans="1:5" s="11" customFormat="1" x14ac:dyDescent="0.2">
      <c r="A679" s="1"/>
      <c r="B679" s="8"/>
      <c r="C679" s="9"/>
      <c r="D679" s="9"/>
      <c r="E679" s="9"/>
    </row>
    <row r="680" spans="1:5" s="11" customFormat="1" x14ac:dyDescent="0.2">
      <c r="A680" s="1"/>
      <c r="B680" s="8"/>
      <c r="C680" s="9"/>
      <c r="D680" s="9"/>
      <c r="E680" s="9"/>
    </row>
    <row r="681" spans="1:5" s="11" customFormat="1" x14ac:dyDescent="0.2">
      <c r="A681" s="1"/>
      <c r="B681" s="8"/>
      <c r="C681" s="9"/>
      <c r="D681" s="9"/>
      <c r="E681" s="9"/>
    </row>
    <row r="682" spans="1:5" s="11" customFormat="1" x14ac:dyDescent="0.2">
      <c r="A682" s="1"/>
      <c r="B682" s="8"/>
      <c r="C682" s="9"/>
      <c r="D682" s="9"/>
      <c r="E682" s="9"/>
    </row>
    <row r="683" spans="1:5" s="11" customFormat="1" x14ac:dyDescent="0.2">
      <c r="A683" s="1"/>
      <c r="B683" s="8"/>
      <c r="C683" s="9"/>
      <c r="D683" s="9"/>
      <c r="E683" s="9"/>
    </row>
    <row r="684" spans="1:5" s="11" customFormat="1" x14ac:dyDescent="0.2">
      <c r="A684" s="1"/>
      <c r="B684" s="8"/>
      <c r="C684" s="9"/>
      <c r="D684" s="9"/>
      <c r="E684" s="9"/>
    </row>
    <row r="685" spans="1:5" s="11" customFormat="1" x14ac:dyDescent="0.2">
      <c r="A685" s="1"/>
      <c r="B685" s="8"/>
      <c r="C685" s="9"/>
      <c r="D685" s="9"/>
      <c r="E685" s="9"/>
    </row>
    <row r="686" spans="1:5" s="11" customFormat="1" x14ac:dyDescent="0.2">
      <c r="A686" s="1"/>
      <c r="B686" s="8"/>
      <c r="C686" s="9"/>
      <c r="D686" s="9"/>
      <c r="E686" s="9"/>
    </row>
    <row r="687" spans="1:5" s="11" customFormat="1" x14ac:dyDescent="0.2">
      <c r="A687" s="1"/>
      <c r="B687" s="8"/>
      <c r="C687" s="9"/>
      <c r="D687" s="9"/>
      <c r="E687" s="9"/>
    </row>
    <row r="688" spans="1:5" s="11" customFormat="1" x14ac:dyDescent="0.2">
      <c r="A688" s="1"/>
      <c r="B688" s="8"/>
      <c r="C688" s="9"/>
      <c r="D688" s="9"/>
      <c r="E688" s="9"/>
    </row>
    <row r="689" spans="1:5" s="11" customFormat="1" x14ac:dyDescent="0.2">
      <c r="A689" s="1"/>
      <c r="B689" s="8"/>
      <c r="C689" s="9"/>
      <c r="D689" s="9"/>
      <c r="E689" s="9"/>
    </row>
    <row r="690" spans="1:5" s="11" customFormat="1" x14ac:dyDescent="0.2">
      <c r="A690" s="1"/>
      <c r="B690" s="8"/>
      <c r="C690" s="9"/>
      <c r="D690" s="9"/>
      <c r="E690" s="9"/>
    </row>
    <row r="691" spans="1:5" s="11" customFormat="1" x14ac:dyDescent="0.2">
      <c r="A691" s="1"/>
      <c r="B691" s="8"/>
      <c r="C691" s="9"/>
      <c r="D691" s="9"/>
      <c r="E691" s="9"/>
    </row>
    <row r="692" spans="1:5" s="11" customFormat="1" x14ac:dyDescent="0.2">
      <c r="A692" s="1"/>
      <c r="B692" s="8"/>
      <c r="C692" s="9"/>
      <c r="D692" s="9"/>
      <c r="E692" s="9"/>
    </row>
    <row r="693" spans="1:5" s="11" customFormat="1" x14ac:dyDescent="0.2">
      <c r="A693" s="1"/>
      <c r="B693" s="8"/>
      <c r="C693" s="9"/>
      <c r="D693" s="9"/>
      <c r="E693" s="9"/>
    </row>
    <row r="694" spans="1:5" s="11" customFormat="1" x14ac:dyDescent="0.2">
      <c r="A694" s="1"/>
      <c r="B694" s="8"/>
      <c r="C694" s="9"/>
      <c r="D694" s="9"/>
      <c r="E694" s="9"/>
    </row>
    <row r="695" spans="1:5" s="11" customFormat="1" x14ac:dyDescent="0.2">
      <c r="A695" s="1"/>
      <c r="B695" s="8"/>
      <c r="C695" s="9"/>
      <c r="D695" s="9"/>
      <c r="E695" s="9"/>
    </row>
    <row r="696" spans="1:5" s="11" customFormat="1" x14ac:dyDescent="0.2">
      <c r="A696" s="1"/>
      <c r="B696" s="8"/>
      <c r="C696" s="9"/>
      <c r="D696" s="9"/>
      <c r="E696" s="9"/>
    </row>
    <row r="697" spans="1:5" s="11" customFormat="1" x14ac:dyDescent="0.2">
      <c r="A697" s="1"/>
      <c r="B697" s="8"/>
      <c r="C697" s="9"/>
      <c r="D697" s="9"/>
      <c r="E697" s="9"/>
    </row>
    <row r="698" spans="1:5" s="11" customFormat="1" x14ac:dyDescent="0.2">
      <c r="A698" s="1"/>
      <c r="B698" s="8"/>
      <c r="C698" s="9"/>
      <c r="D698" s="9"/>
      <c r="E698" s="9"/>
    </row>
    <row r="699" spans="1:5" s="11" customFormat="1" x14ac:dyDescent="0.2">
      <c r="A699" s="1"/>
      <c r="B699" s="8"/>
      <c r="C699" s="9"/>
      <c r="D699" s="9"/>
      <c r="E699" s="9"/>
    </row>
    <row r="700" spans="1:5" s="11" customFormat="1" x14ac:dyDescent="0.2">
      <c r="A700" s="1"/>
      <c r="B700" s="8"/>
      <c r="C700" s="9"/>
      <c r="D700" s="9"/>
      <c r="E700" s="9"/>
    </row>
    <row r="701" spans="1:5" s="11" customFormat="1" x14ac:dyDescent="0.2">
      <c r="A701" s="1"/>
      <c r="B701" s="8"/>
      <c r="C701" s="9"/>
      <c r="D701" s="9"/>
      <c r="E701" s="9"/>
    </row>
    <row r="702" spans="1:5" s="11" customFormat="1" x14ac:dyDescent="0.2">
      <c r="A702" s="1"/>
      <c r="B702" s="8"/>
      <c r="C702" s="9"/>
      <c r="D702" s="9"/>
      <c r="E702" s="9"/>
    </row>
    <row r="703" spans="1:5" s="11" customFormat="1" x14ac:dyDescent="0.2">
      <c r="A703" s="1"/>
      <c r="B703" s="8"/>
      <c r="C703" s="9"/>
      <c r="D703" s="9"/>
      <c r="E703" s="9"/>
    </row>
    <row r="704" spans="1:5" s="11" customFormat="1" x14ac:dyDescent="0.2">
      <c r="A704" s="1"/>
      <c r="B704" s="8"/>
      <c r="C704" s="9"/>
      <c r="D704" s="9"/>
      <c r="E704" s="9"/>
    </row>
    <row r="705" spans="1:5" s="11" customFormat="1" x14ac:dyDescent="0.2">
      <c r="A705" s="1"/>
      <c r="B705" s="8"/>
      <c r="C705" s="9"/>
      <c r="D705" s="9"/>
      <c r="E705" s="9"/>
    </row>
    <row r="706" spans="1:5" s="11" customFormat="1" x14ac:dyDescent="0.2">
      <c r="A706" s="1"/>
      <c r="B706" s="8"/>
      <c r="C706" s="9"/>
      <c r="D706" s="9"/>
      <c r="E706" s="9"/>
    </row>
    <row r="707" spans="1:5" s="11" customFormat="1" x14ac:dyDescent="0.2">
      <c r="A707" s="1"/>
      <c r="B707" s="8"/>
      <c r="C707" s="9"/>
      <c r="D707" s="9"/>
      <c r="E707" s="9"/>
    </row>
    <row r="708" spans="1:5" s="11" customFormat="1" x14ac:dyDescent="0.2">
      <c r="A708" s="1"/>
      <c r="B708" s="8"/>
      <c r="C708" s="9"/>
      <c r="D708" s="9"/>
      <c r="E708" s="9"/>
    </row>
    <row r="709" spans="1:5" s="11" customFormat="1" x14ac:dyDescent="0.2">
      <c r="A709" s="1"/>
      <c r="B709" s="8"/>
      <c r="C709" s="9"/>
      <c r="D709" s="9"/>
      <c r="E709" s="9"/>
    </row>
    <row r="710" spans="1:5" s="11" customFormat="1" x14ac:dyDescent="0.2">
      <c r="A710" s="1"/>
      <c r="B710" s="8"/>
      <c r="C710" s="9"/>
      <c r="D710" s="9"/>
      <c r="E710" s="9"/>
    </row>
    <row r="711" spans="1:5" s="11" customFormat="1" x14ac:dyDescent="0.2">
      <c r="A711" s="1"/>
      <c r="B711" s="8"/>
      <c r="C711" s="9"/>
      <c r="D711" s="9"/>
      <c r="E711" s="9"/>
    </row>
    <row r="712" spans="1:5" s="11" customFormat="1" x14ac:dyDescent="0.2">
      <c r="A712" s="1"/>
      <c r="B712" s="8"/>
      <c r="C712" s="9"/>
      <c r="D712" s="9"/>
      <c r="E712" s="9"/>
    </row>
    <row r="713" spans="1:5" s="11" customFormat="1" x14ac:dyDescent="0.2">
      <c r="A713" s="1"/>
      <c r="B713" s="8"/>
      <c r="C713" s="9"/>
      <c r="D713" s="9"/>
      <c r="E713" s="9"/>
    </row>
    <row r="714" spans="1:5" s="11" customFormat="1" x14ac:dyDescent="0.2">
      <c r="A714" s="1"/>
      <c r="B714" s="8"/>
      <c r="C714" s="9"/>
      <c r="D714" s="9"/>
      <c r="E714" s="9"/>
    </row>
    <row r="715" spans="1:5" s="11" customFormat="1" x14ac:dyDescent="0.2">
      <c r="A715" s="1"/>
      <c r="B715" s="8"/>
      <c r="C715" s="9"/>
      <c r="D715" s="9"/>
      <c r="E715" s="9"/>
    </row>
    <row r="716" spans="1:5" s="11" customFormat="1" x14ac:dyDescent="0.2">
      <c r="A716" s="1"/>
      <c r="B716" s="8"/>
      <c r="C716" s="9"/>
      <c r="D716" s="9"/>
      <c r="E716" s="9"/>
    </row>
    <row r="717" spans="1:5" s="11" customFormat="1" x14ac:dyDescent="0.2">
      <c r="A717" s="1"/>
      <c r="B717" s="8"/>
      <c r="C717" s="9"/>
      <c r="D717" s="9"/>
      <c r="E717" s="9"/>
    </row>
    <row r="718" spans="1:5" s="11" customFormat="1" x14ac:dyDescent="0.2">
      <c r="A718" s="1"/>
      <c r="B718" s="8"/>
      <c r="C718" s="9"/>
      <c r="D718" s="9"/>
      <c r="E718" s="9"/>
    </row>
    <row r="719" spans="1:5" s="11" customFormat="1" x14ac:dyDescent="0.2">
      <c r="A719" s="1"/>
      <c r="B719" s="8"/>
      <c r="C719" s="9"/>
      <c r="D719" s="9"/>
      <c r="E719" s="9"/>
    </row>
    <row r="720" spans="1:5" s="11" customFormat="1" x14ac:dyDescent="0.2">
      <c r="A720" s="1"/>
      <c r="B720" s="8"/>
      <c r="C720" s="9"/>
      <c r="D720" s="9"/>
      <c r="E720" s="9"/>
    </row>
    <row r="721" spans="1:5" s="11" customFormat="1" x14ac:dyDescent="0.2">
      <c r="A721" s="1"/>
      <c r="B721" s="8"/>
      <c r="C721" s="9"/>
      <c r="D721" s="9"/>
      <c r="E721" s="9"/>
    </row>
    <row r="722" spans="1:5" s="11" customFormat="1" x14ac:dyDescent="0.2">
      <c r="A722" s="1"/>
      <c r="B722" s="8"/>
      <c r="C722" s="9"/>
      <c r="D722" s="9"/>
      <c r="E722" s="9"/>
    </row>
    <row r="723" spans="1:5" s="11" customFormat="1" x14ac:dyDescent="0.2">
      <c r="A723" s="1"/>
      <c r="B723" s="8"/>
      <c r="C723" s="9"/>
      <c r="D723" s="9"/>
      <c r="E723" s="9"/>
    </row>
    <row r="724" spans="1:5" s="11" customFormat="1" x14ac:dyDescent="0.2">
      <c r="A724" s="1"/>
      <c r="B724" s="8"/>
      <c r="C724" s="9"/>
      <c r="D724" s="9"/>
      <c r="E724" s="9"/>
    </row>
    <row r="725" spans="1:5" s="11" customFormat="1" x14ac:dyDescent="0.2">
      <c r="A725" s="1"/>
      <c r="B725" s="8"/>
      <c r="C725" s="9"/>
      <c r="D725" s="9"/>
      <c r="E725" s="9"/>
    </row>
    <row r="726" spans="1:5" s="11" customFormat="1" x14ac:dyDescent="0.2">
      <c r="A726" s="1"/>
      <c r="B726" s="8"/>
      <c r="C726" s="9"/>
      <c r="D726" s="9"/>
      <c r="E726" s="9"/>
    </row>
    <row r="727" spans="1:5" s="11" customFormat="1" x14ac:dyDescent="0.2">
      <c r="A727" s="1"/>
      <c r="B727" s="8"/>
      <c r="C727" s="9"/>
      <c r="D727" s="9"/>
      <c r="E727" s="9"/>
    </row>
    <row r="728" spans="1:5" s="11" customFormat="1" x14ac:dyDescent="0.2">
      <c r="A728" s="1"/>
      <c r="B728" s="8"/>
      <c r="C728" s="9"/>
      <c r="D728" s="9"/>
      <c r="E728" s="9"/>
    </row>
    <row r="729" spans="1:5" s="11" customFormat="1" x14ac:dyDescent="0.2">
      <c r="A729" s="1"/>
      <c r="B729" s="8"/>
      <c r="C729" s="9"/>
      <c r="D729" s="9"/>
      <c r="E729" s="9"/>
    </row>
    <row r="730" spans="1:5" s="11" customFormat="1" x14ac:dyDescent="0.2">
      <c r="A730" s="1"/>
      <c r="B730" s="8"/>
      <c r="C730" s="9"/>
      <c r="D730" s="9"/>
      <c r="E730" s="9"/>
    </row>
    <row r="731" spans="1:5" s="11" customFormat="1" x14ac:dyDescent="0.2">
      <c r="A731" s="1"/>
      <c r="B731" s="8"/>
      <c r="C731" s="9"/>
      <c r="D731" s="9"/>
      <c r="E731" s="9"/>
    </row>
    <row r="732" spans="1:5" s="11" customFormat="1" x14ac:dyDescent="0.2">
      <c r="A732" s="1"/>
      <c r="B732" s="8"/>
      <c r="C732" s="9"/>
      <c r="D732" s="9"/>
      <c r="E732" s="9"/>
    </row>
    <row r="733" spans="1:5" s="11" customFormat="1" x14ac:dyDescent="0.2">
      <c r="A733" s="1"/>
      <c r="B733" s="8"/>
      <c r="C733" s="9"/>
      <c r="D733" s="9"/>
      <c r="E733" s="9"/>
    </row>
    <row r="734" spans="1:5" s="11" customFormat="1" x14ac:dyDescent="0.2">
      <c r="A734" s="1"/>
      <c r="B734" s="8"/>
      <c r="C734" s="9"/>
      <c r="D734" s="9"/>
      <c r="E734" s="9"/>
    </row>
    <row r="735" spans="1:5" s="11" customFormat="1" x14ac:dyDescent="0.2">
      <c r="A735" s="1"/>
      <c r="B735" s="8"/>
      <c r="C735" s="9"/>
      <c r="D735" s="9"/>
      <c r="E735" s="9"/>
    </row>
    <row r="736" spans="1:5" s="11" customFormat="1" x14ac:dyDescent="0.2">
      <c r="A736" s="1"/>
      <c r="B736" s="8"/>
      <c r="C736" s="9"/>
      <c r="D736" s="9"/>
      <c r="E736" s="9"/>
    </row>
    <row r="737" spans="1:5" s="11" customFormat="1" x14ac:dyDescent="0.2">
      <c r="A737" s="1"/>
      <c r="B737" s="8"/>
      <c r="C737" s="9"/>
      <c r="D737" s="9"/>
      <c r="E737" s="9"/>
    </row>
    <row r="738" spans="1:5" s="11" customFormat="1" x14ac:dyDescent="0.2">
      <c r="A738" s="1"/>
      <c r="B738" s="8"/>
      <c r="C738" s="9"/>
      <c r="D738" s="9"/>
      <c r="E738" s="9"/>
    </row>
    <row r="739" spans="1:5" s="11" customFormat="1" x14ac:dyDescent="0.2">
      <c r="A739" s="1"/>
      <c r="B739" s="8"/>
      <c r="C739" s="9"/>
      <c r="D739" s="9"/>
      <c r="E739" s="9"/>
    </row>
    <row r="740" spans="1:5" s="11" customFormat="1" x14ac:dyDescent="0.2">
      <c r="A740" s="1"/>
      <c r="B740" s="8"/>
      <c r="C740" s="9"/>
      <c r="D740" s="9"/>
      <c r="E740" s="9"/>
    </row>
    <row r="741" spans="1:5" s="11" customFormat="1" x14ac:dyDescent="0.2">
      <c r="A741" s="1"/>
      <c r="B741" s="8"/>
      <c r="C741" s="9"/>
      <c r="D741" s="9"/>
      <c r="E741" s="9"/>
    </row>
    <row r="742" spans="1:5" s="11" customFormat="1" x14ac:dyDescent="0.2">
      <c r="A742" s="1"/>
      <c r="B742" s="8"/>
      <c r="C742" s="9"/>
      <c r="D742" s="9"/>
      <c r="E742" s="9"/>
    </row>
    <row r="743" spans="1:5" s="11" customFormat="1" x14ac:dyDescent="0.2">
      <c r="A743" s="1"/>
      <c r="B743" s="8"/>
      <c r="C743" s="9"/>
      <c r="D743" s="9"/>
      <c r="E743" s="9"/>
    </row>
    <row r="744" spans="1:5" s="11" customFormat="1" x14ac:dyDescent="0.2">
      <c r="A744" s="1"/>
      <c r="B744" s="8"/>
      <c r="C744" s="9"/>
      <c r="D744" s="9"/>
      <c r="E744" s="9"/>
    </row>
    <row r="745" spans="1:5" s="11" customFormat="1" x14ac:dyDescent="0.2">
      <c r="A745" s="1"/>
      <c r="B745" s="8"/>
      <c r="C745" s="9"/>
      <c r="D745" s="9"/>
      <c r="E745" s="9"/>
    </row>
    <row r="746" spans="1:5" s="11" customFormat="1" x14ac:dyDescent="0.2">
      <c r="A746" s="1"/>
      <c r="B746" s="8"/>
      <c r="C746" s="9"/>
      <c r="D746" s="9"/>
      <c r="E746" s="9"/>
    </row>
    <row r="747" spans="1:5" s="11" customFormat="1" x14ac:dyDescent="0.2">
      <c r="A747" s="1"/>
      <c r="B747" s="8"/>
      <c r="C747" s="9"/>
      <c r="D747" s="9"/>
      <c r="E747" s="9"/>
    </row>
    <row r="748" spans="1:5" s="11" customFormat="1" x14ac:dyDescent="0.2">
      <c r="A748" s="1"/>
      <c r="B748" s="8"/>
      <c r="C748" s="9"/>
      <c r="D748" s="9"/>
      <c r="E748" s="9"/>
    </row>
    <row r="749" spans="1:5" s="11" customFormat="1" x14ac:dyDescent="0.2">
      <c r="A749" s="1"/>
      <c r="B749" s="8"/>
      <c r="C749" s="9"/>
      <c r="D749" s="9"/>
      <c r="E749" s="9"/>
    </row>
    <row r="750" spans="1:5" s="11" customFormat="1" x14ac:dyDescent="0.2">
      <c r="A750" s="1"/>
      <c r="B750" s="8"/>
      <c r="C750" s="9"/>
      <c r="D750" s="9"/>
      <c r="E750" s="9"/>
    </row>
    <row r="751" spans="1:5" s="11" customFormat="1" x14ac:dyDescent="0.2">
      <c r="A751" s="1"/>
      <c r="B751" s="8"/>
      <c r="C751" s="9"/>
      <c r="D751" s="9"/>
      <c r="E751" s="9"/>
    </row>
    <row r="752" spans="1:5" s="11" customFormat="1" x14ac:dyDescent="0.2">
      <c r="A752" s="1"/>
      <c r="B752" s="8"/>
      <c r="C752" s="9"/>
      <c r="D752" s="9"/>
      <c r="E752" s="9"/>
    </row>
    <row r="753" spans="1:5" s="11" customFormat="1" x14ac:dyDescent="0.2">
      <c r="A753" s="1"/>
      <c r="B753" s="8"/>
      <c r="C753" s="9"/>
      <c r="D753" s="9"/>
      <c r="E753" s="9"/>
    </row>
    <row r="754" spans="1:5" s="11" customFormat="1" x14ac:dyDescent="0.2">
      <c r="A754" s="1"/>
      <c r="B754" s="8"/>
      <c r="C754" s="9"/>
      <c r="D754" s="9"/>
      <c r="E754" s="9"/>
    </row>
    <row r="755" spans="1:5" s="11" customFormat="1" x14ac:dyDescent="0.2">
      <c r="A755" s="1"/>
      <c r="B755" s="8"/>
      <c r="C755" s="9"/>
      <c r="D755" s="9"/>
      <c r="E755" s="9"/>
    </row>
    <row r="756" spans="1:5" s="11" customFormat="1" x14ac:dyDescent="0.2">
      <c r="A756" s="1"/>
      <c r="B756" s="8"/>
      <c r="C756" s="9"/>
      <c r="D756" s="9"/>
      <c r="E756" s="9"/>
    </row>
    <row r="757" spans="1:5" s="11" customFormat="1" x14ac:dyDescent="0.2">
      <c r="A757" s="1"/>
      <c r="B757" s="8"/>
      <c r="C757" s="9"/>
      <c r="D757" s="9"/>
      <c r="E757" s="9"/>
    </row>
    <row r="758" spans="1:5" s="11" customFormat="1" x14ac:dyDescent="0.2">
      <c r="A758" s="1"/>
      <c r="B758" s="8"/>
      <c r="C758" s="9"/>
      <c r="D758" s="9"/>
      <c r="E758" s="9"/>
    </row>
    <row r="759" spans="1:5" s="11" customFormat="1" x14ac:dyDescent="0.2">
      <c r="A759" s="1"/>
      <c r="B759" s="8"/>
      <c r="C759" s="9"/>
      <c r="D759" s="9"/>
      <c r="E759" s="9"/>
    </row>
    <row r="760" spans="1:5" s="11" customFormat="1" x14ac:dyDescent="0.2">
      <c r="A760" s="1"/>
      <c r="B760" s="8"/>
      <c r="C760" s="9"/>
      <c r="D760" s="9"/>
      <c r="E760" s="9"/>
    </row>
    <row r="761" spans="1:5" s="11" customFormat="1" x14ac:dyDescent="0.2">
      <c r="A761" s="1"/>
      <c r="B761" s="8"/>
      <c r="C761" s="9"/>
      <c r="D761" s="9"/>
      <c r="E761" s="9"/>
    </row>
    <row r="762" spans="1:5" s="11" customFormat="1" x14ac:dyDescent="0.2">
      <c r="A762" s="1"/>
      <c r="B762" s="8"/>
      <c r="C762" s="9"/>
      <c r="D762" s="9"/>
      <c r="E762" s="9"/>
    </row>
    <row r="763" spans="1:5" s="11" customFormat="1" x14ac:dyDescent="0.2">
      <c r="A763" s="1"/>
      <c r="B763" s="8"/>
      <c r="C763" s="9"/>
      <c r="D763" s="9"/>
      <c r="E763" s="9"/>
    </row>
    <row r="764" spans="1:5" s="11" customFormat="1" x14ac:dyDescent="0.2">
      <c r="A764" s="1"/>
      <c r="B764" s="8"/>
      <c r="C764" s="9"/>
      <c r="D764" s="9"/>
      <c r="E764" s="9"/>
    </row>
    <row r="765" spans="1:5" s="11" customFormat="1" x14ac:dyDescent="0.2">
      <c r="A765" s="1"/>
      <c r="B765" s="8"/>
      <c r="C765" s="9"/>
      <c r="D765" s="9"/>
      <c r="E765" s="9"/>
    </row>
    <row r="766" spans="1:5" s="11" customFormat="1" x14ac:dyDescent="0.2">
      <c r="A766" s="1"/>
      <c r="B766" s="8"/>
      <c r="C766" s="9"/>
      <c r="D766" s="9"/>
      <c r="E766" s="9"/>
    </row>
    <row r="767" spans="1:5" s="11" customFormat="1" x14ac:dyDescent="0.2">
      <c r="A767" s="1"/>
      <c r="B767" s="8"/>
      <c r="C767" s="9"/>
      <c r="D767" s="9"/>
      <c r="E767" s="9"/>
    </row>
    <row r="768" spans="1:5" s="11" customFormat="1" x14ac:dyDescent="0.2">
      <c r="A768" s="1"/>
      <c r="B768" s="8"/>
      <c r="C768" s="9"/>
      <c r="D768" s="9"/>
      <c r="E768" s="9"/>
    </row>
    <row r="769" spans="1:5" s="11" customFormat="1" x14ac:dyDescent="0.2">
      <c r="A769" s="1"/>
      <c r="B769" s="8"/>
      <c r="C769" s="9"/>
      <c r="D769" s="9"/>
      <c r="E769" s="9"/>
    </row>
    <row r="770" spans="1:5" s="11" customFormat="1" x14ac:dyDescent="0.2">
      <c r="A770" s="1"/>
      <c r="B770" s="8"/>
      <c r="C770" s="9"/>
      <c r="D770" s="9"/>
      <c r="E770" s="9"/>
    </row>
    <row r="771" spans="1:5" s="11" customFormat="1" x14ac:dyDescent="0.2">
      <c r="A771" s="1"/>
      <c r="B771" s="8"/>
      <c r="C771" s="9"/>
      <c r="D771" s="9"/>
      <c r="E771" s="9"/>
    </row>
    <row r="772" spans="1:5" s="11" customFormat="1" x14ac:dyDescent="0.2">
      <c r="A772" s="1"/>
      <c r="B772" s="8"/>
      <c r="C772" s="9"/>
      <c r="D772" s="9"/>
      <c r="E772" s="9"/>
    </row>
    <row r="773" spans="1:5" s="11" customFormat="1" x14ac:dyDescent="0.2">
      <c r="A773" s="1"/>
      <c r="B773" s="8"/>
      <c r="C773" s="9"/>
      <c r="D773" s="9"/>
      <c r="E773" s="9"/>
    </row>
    <row r="774" spans="1:5" s="11" customFormat="1" x14ac:dyDescent="0.2">
      <c r="A774" s="1"/>
      <c r="B774" s="8"/>
      <c r="C774" s="9"/>
      <c r="D774" s="9"/>
      <c r="E774" s="9"/>
    </row>
    <row r="775" spans="1:5" s="11" customFormat="1" x14ac:dyDescent="0.2">
      <c r="A775" s="1"/>
      <c r="B775" s="8"/>
      <c r="C775" s="9"/>
      <c r="D775" s="9"/>
      <c r="E775" s="9"/>
    </row>
    <row r="776" spans="1:5" s="11" customFormat="1" x14ac:dyDescent="0.2">
      <c r="A776" s="1"/>
      <c r="B776" s="8"/>
      <c r="C776" s="9"/>
      <c r="D776" s="9"/>
      <c r="E776" s="9"/>
    </row>
    <row r="777" spans="1:5" s="11" customFormat="1" x14ac:dyDescent="0.2">
      <c r="A777" s="1"/>
      <c r="B777" s="8"/>
      <c r="C777" s="9"/>
      <c r="D777" s="9"/>
      <c r="E777" s="9"/>
    </row>
    <row r="778" spans="1:5" s="11" customFormat="1" x14ac:dyDescent="0.2">
      <c r="A778" s="1"/>
      <c r="B778" s="8"/>
      <c r="C778" s="9"/>
      <c r="D778" s="9"/>
      <c r="E778" s="9"/>
    </row>
    <row r="779" spans="1:5" s="11" customFormat="1" x14ac:dyDescent="0.2">
      <c r="A779" s="1"/>
      <c r="B779" s="8"/>
      <c r="C779" s="9"/>
      <c r="D779" s="9"/>
      <c r="E779" s="9"/>
    </row>
    <row r="780" spans="1:5" s="11" customFormat="1" x14ac:dyDescent="0.2">
      <c r="A780" s="1"/>
      <c r="B780" s="8"/>
      <c r="C780" s="9"/>
      <c r="D780" s="9"/>
      <c r="E780" s="9"/>
    </row>
    <row r="781" spans="1:5" s="11" customFormat="1" x14ac:dyDescent="0.2">
      <c r="A781" s="1"/>
      <c r="B781" s="8"/>
      <c r="C781" s="9"/>
      <c r="D781" s="9"/>
      <c r="E781" s="9"/>
    </row>
    <row r="782" spans="1:5" s="11" customFormat="1" x14ac:dyDescent="0.2">
      <c r="A782" s="1"/>
      <c r="B782" s="8"/>
      <c r="C782" s="9"/>
      <c r="D782" s="9"/>
      <c r="E782" s="9"/>
    </row>
    <row r="783" spans="1:5" s="11" customFormat="1" x14ac:dyDescent="0.2">
      <c r="A783" s="1"/>
      <c r="B783" s="8"/>
      <c r="C783" s="9"/>
      <c r="D783" s="9"/>
      <c r="E783" s="9"/>
    </row>
    <row r="784" spans="1:5" s="11" customFormat="1" x14ac:dyDescent="0.2">
      <c r="A784" s="1"/>
      <c r="B784" s="8"/>
      <c r="C784" s="9"/>
      <c r="D784" s="9"/>
      <c r="E784" s="9"/>
    </row>
    <row r="785" spans="1:5" s="11" customFormat="1" x14ac:dyDescent="0.2">
      <c r="A785" s="1"/>
      <c r="B785" s="8"/>
      <c r="C785" s="9"/>
      <c r="D785" s="9"/>
      <c r="E785" s="9"/>
    </row>
    <row r="786" spans="1:5" s="11" customFormat="1" x14ac:dyDescent="0.2">
      <c r="A786" s="1"/>
      <c r="B786" s="8"/>
      <c r="C786" s="9"/>
      <c r="D786" s="9"/>
      <c r="E786" s="9"/>
    </row>
    <row r="787" spans="1:5" s="11" customFormat="1" x14ac:dyDescent="0.2">
      <c r="A787" s="1"/>
      <c r="B787" s="8"/>
      <c r="C787" s="9"/>
      <c r="D787" s="9"/>
      <c r="E787" s="9"/>
    </row>
    <row r="788" spans="1:5" s="11" customFormat="1" x14ac:dyDescent="0.2">
      <c r="A788" s="1"/>
      <c r="B788" s="8"/>
      <c r="C788" s="9"/>
      <c r="D788" s="9"/>
      <c r="E788" s="9"/>
    </row>
    <row r="789" spans="1:5" s="11" customFormat="1" x14ac:dyDescent="0.2">
      <c r="A789" s="1"/>
      <c r="B789" s="8"/>
      <c r="C789" s="9"/>
      <c r="D789" s="9"/>
      <c r="E789" s="9"/>
    </row>
    <row r="790" spans="1:5" s="11" customFormat="1" x14ac:dyDescent="0.2">
      <c r="A790" s="1"/>
      <c r="B790" s="8"/>
      <c r="C790" s="9"/>
      <c r="D790" s="9"/>
      <c r="E790" s="9"/>
    </row>
    <row r="791" spans="1:5" s="11" customFormat="1" x14ac:dyDescent="0.2">
      <c r="A791" s="1"/>
      <c r="B791" s="8"/>
      <c r="C791" s="9"/>
      <c r="D791" s="9"/>
      <c r="E791" s="9"/>
    </row>
    <row r="792" spans="1:5" s="11" customFormat="1" x14ac:dyDescent="0.2">
      <c r="A792" s="1"/>
      <c r="B792" s="8"/>
      <c r="C792" s="9"/>
      <c r="D792" s="9"/>
      <c r="E792" s="9"/>
    </row>
    <row r="793" spans="1:5" s="11" customFormat="1" x14ac:dyDescent="0.2">
      <c r="A793" s="1"/>
      <c r="B793" s="8"/>
      <c r="C793" s="9"/>
      <c r="D793" s="9"/>
      <c r="E793" s="9"/>
    </row>
    <row r="794" spans="1:5" s="11" customFormat="1" x14ac:dyDescent="0.2">
      <c r="A794" s="1"/>
      <c r="B794" s="8"/>
      <c r="C794" s="9"/>
      <c r="D794" s="9"/>
      <c r="E794" s="9"/>
    </row>
    <row r="795" spans="1:5" s="11" customFormat="1" x14ac:dyDescent="0.2">
      <c r="A795" s="1"/>
      <c r="B795" s="8"/>
      <c r="C795" s="9"/>
      <c r="D795" s="9"/>
      <c r="E795" s="9"/>
    </row>
    <row r="796" spans="1:5" s="11" customFormat="1" x14ac:dyDescent="0.2">
      <c r="A796" s="1"/>
      <c r="B796" s="8"/>
      <c r="C796" s="9"/>
      <c r="D796" s="9"/>
      <c r="E796" s="9"/>
    </row>
    <row r="797" spans="1:5" s="11" customFormat="1" x14ac:dyDescent="0.2">
      <c r="A797" s="1"/>
      <c r="B797" s="8"/>
      <c r="C797" s="9"/>
      <c r="D797" s="9"/>
      <c r="E797" s="9"/>
    </row>
    <row r="798" spans="1:5" s="11" customFormat="1" x14ac:dyDescent="0.2">
      <c r="A798" s="1"/>
      <c r="B798" s="8"/>
      <c r="C798" s="9"/>
      <c r="D798" s="9"/>
      <c r="E798" s="9"/>
    </row>
    <row r="799" spans="1:5" s="11" customFormat="1" x14ac:dyDescent="0.2">
      <c r="A799" s="1"/>
      <c r="B799" s="8"/>
      <c r="C799" s="9"/>
      <c r="D799" s="9"/>
      <c r="E799" s="9"/>
    </row>
    <row r="800" spans="1:5" s="11" customFormat="1" x14ac:dyDescent="0.2">
      <c r="A800" s="1"/>
      <c r="B800" s="8"/>
      <c r="C800" s="9"/>
      <c r="D800" s="9"/>
      <c r="E800" s="9"/>
    </row>
    <row r="801" spans="1:5" s="11" customFormat="1" x14ac:dyDescent="0.2">
      <c r="A801" s="1"/>
      <c r="B801" s="8"/>
      <c r="C801" s="9"/>
      <c r="D801" s="9"/>
      <c r="E801" s="9"/>
    </row>
    <row r="802" spans="1:5" s="11" customFormat="1" x14ac:dyDescent="0.2">
      <c r="A802" s="1"/>
      <c r="B802" s="8"/>
      <c r="C802" s="9"/>
      <c r="D802" s="9"/>
      <c r="E802" s="9"/>
    </row>
    <row r="803" spans="1:5" s="11" customFormat="1" x14ac:dyDescent="0.2">
      <c r="A803" s="1"/>
      <c r="B803" s="8"/>
      <c r="C803" s="9"/>
      <c r="D803" s="9"/>
      <c r="E803" s="9"/>
    </row>
    <row r="804" spans="1:5" s="11" customFormat="1" x14ac:dyDescent="0.2">
      <c r="A804" s="1"/>
      <c r="B804" s="8"/>
      <c r="C804" s="9"/>
      <c r="D804" s="9"/>
      <c r="E804" s="9"/>
    </row>
    <row r="805" spans="1:5" s="11" customFormat="1" x14ac:dyDescent="0.2">
      <c r="A805" s="1"/>
      <c r="B805" s="8"/>
      <c r="C805" s="9"/>
      <c r="D805" s="9"/>
      <c r="E805" s="9"/>
    </row>
    <row r="806" spans="1:5" s="11" customFormat="1" x14ac:dyDescent="0.2">
      <c r="A806" s="1"/>
      <c r="B806" s="8"/>
      <c r="C806" s="9"/>
      <c r="D806" s="9"/>
      <c r="E806" s="9"/>
    </row>
    <row r="807" spans="1:5" s="11" customFormat="1" x14ac:dyDescent="0.2">
      <c r="A807" s="1"/>
      <c r="B807" s="8"/>
      <c r="C807" s="9"/>
      <c r="D807" s="9"/>
      <c r="E807" s="9"/>
    </row>
    <row r="808" spans="1:5" s="11" customFormat="1" x14ac:dyDescent="0.2">
      <c r="A808" s="1"/>
      <c r="B808" s="8"/>
      <c r="C808" s="9"/>
      <c r="D808" s="9"/>
      <c r="E808" s="9"/>
    </row>
    <row r="809" spans="1:5" s="11" customFormat="1" x14ac:dyDescent="0.2">
      <c r="A809" s="1"/>
      <c r="B809" s="8"/>
      <c r="C809" s="9"/>
      <c r="D809" s="9"/>
      <c r="E809" s="9"/>
    </row>
    <row r="810" spans="1:5" s="11" customFormat="1" x14ac:dyDescent="0.2">
      <c r="A810" s="1"/>
      <c r="B810" s="8"/>
      <c r="C810" s="9"/>
      <c r="D810" s="9"/>
      <c r="E810" s="9"/>
    </row>
    <row r="811" spans="1:5" s="11" customFormat="1" x14ac:dyDescent="0.2">
      <c r="A811" s="1"/>
      <c r="B811" s="8"/>
      <c r="C811" s="9"/>
      <c r="D811" s="9"/>
      <c r="E811" s="9"/>
    </row>
    <row r="812" spans="1:5" s="11" customFormat="1" x14ac:dyDescent="0.2">
      <c r="A812" s="1"/>
      <c r="B812" s="8"/>
      <c r="C812" s="9"/>
      <c r="D812" s="9"/>
      <c r="E812" s="9"/>
    </row>
    <row r="813" spans="1:5" s="11" customFormat="1" x14ac:dyDescent="0.2">
      <c r="A813" s="1"/>
      <c r="B813" s="8"/>
      <c r="C813" s="9"/>
      <c r="D813" s="9"/>
      <c r="E813" s="9"/>
    </row>
    <row r="814" spans="1:5" s="11" customFormat="1" x14ac:dyDescent="0.2">
      <c r="A814" s="1"/>
      <c r="B814" s="8"/>
      <c r="C814" s="9"/>
      <c r="D814" s="9"/>
      <c r="E814" s="9"/>
    </row>
    <row r="815" spans="1:5" s="11" customFormat="1" x14ac:dyDescent="0.2">
      <c r="A815" s="1"/>
      <c r="B815" s="8"/>
      <c r="C815" s="9"/>
      <c r="D815" s="9"/>
      <c r="E815" s="9"/>
    </row>
    <row r="816" spans="1:5" s="11" customFormat="1" x14ac:dyDescent="0.2">
      <c r="A816" s="1"/>
      <c r="B816" s="8"/>
      <c r="C816" s="9"/>
      <c r="D816" s="9"/>
      <c r="E816" s="9"/>
    </row>
    <row r="817" spans="1:5" s="11" customFormat="1" x14ac:dyDescent="0.2">
      <c r="A817" s="1"/>
      <c r="B817" s="8"/>
      <c r="C817" s="9"/>
      <c r="D817" s="9"/>
      <c r="E817" s="9"/>
    </row>
    <row r="818" spans="1:5" s="11" customFormat="1" x14ac:dyDescent="0.2">
      <c r="A818" s="1"/>
      <c r="B818" s="8"/>
      <c r="C818" s="9"/>
      <c r="D818" s="9"/>
      <c r="E818" s="9"/>
    </row>
    <row r="819" spans="1:5" s="11" customFormat="1" x14ac:dyDescent="0.2">
      <c r="A819" s="1"/>
      <c r="B819" s="8"/>
      <c r="C819" s="9"/>
      <c r="D819" s="9"/>
      <c r="E819" s="9"/>
    </row>
    <row r="820" spans="1:5" s="11" customFormat="1" x14ac:dyDescent="0.2">
      <c r="A820" s="1"/>
      <c r="B820" s="8"/>
      <c r="C820" s="9"/>
      <c r="D820" s="9"/>
      <c r="E820" s="9"/>
    </row>
    <row r="821" spans="1:5" s="11" customFormat="1" x14ac:dyDescent="0.2">
      <c r="A821" s="1"/>
      <c r="B821" s="8"/>
      <c r="C821" s="9"/>
      <c r="D821" s="9"/>
      <c r="E821" s="9"/>
    </row>
    <row r="822" spans="1:5" s="11" customFormat="1" x14ac:dyDescent="0.2">
      <c r="A822" s="1"/>
      <c r="B822" s="8"/>
      <c r="C822" s="9"/>
      <c r="D822" s="9"/>
      <c r="E822" s="9"/>
    </row>
    <row r="823" spans="1:5" s="11" customFormat="1" x14ac:dyDescent="0.2">
      <c r="A823" s="1"/>
      <c r="B823" s="8"/>
      <c r="C823" s="9"/>
      <c r="D823" s="9"/>
      <c r="E823" s="9"/>
    </row>
    <row r="824" spans="1:5" s="11" customFormat="1" x14ac:dyDescent="0.2">
      <c r="A824" s="1"/>
      <c r="B824" s="8"/>
      <c r="C824" s="9"/>
      <c r="D824" s="9"/>
      <c r="E824" s="9"/>
    </row>
    <row r="825" spans="1:5" s="11" customFormat="1" x14ac:dyDescent="0.2">
      <c r="A825" s="1"/>
      <c r="B825" s="8"/>
      <c r="C825" s="9"/>
      <c r="D825" s="9"/>
      <c r="E825" s="9"/>
    </row>
    <row r="826" spans="1:5" s="11" customFormat="1" x14ac:dyDescent="0.2">
      <c r="A826" s="1"/>
      <c r="B826" s="8"/>
      <c r="C826" s="9"/>
      <c r="D826" s="9"/>
      <c r="E826" s="9"/>
    </row>
    <row r="827" spans="1:5" s="11" customFormat="1" x14ac:dyDescent="0.2">
      <c r="A827" s="1"/>
      <c r="B827" s="8"/>
      <c r="C827" s="9"/>
      <c r="D827" s="9"/>
      <c r="E827" s="9"/>
    </row>
    <row r="828" spans="1:5" s="11" customFormat="1" x14ac:dyDescent="0.2">
      <c r="A828" s="1"/>
      <c r="B828" s="8"/>
      <c r="C828" s="9"/>
      <c r="D828" s="9"/>
      <c r="E828" s="9"/>
    </row>
    <row r="829" spans="1:5" s="11" customFormat="1" x14ac:dyDescent="0.2">
      <c r="A829" s="1"/>
      <c r="B829" s="8"/>
      <c r="C829" s="9"/>
      <c r="D829" s="9"/>
      <c r="E829" s="9"/>
    </row>
    <row r="830" spans="1:5" s="11" customFormat="1" x14ac:dyDescent="0.2">
      <c r="A830" s="1"/>
      <c r="B830" s="8"/>
      <c r="C830" s="9"/>
      <c r="D830" s="9"/>
      <c r="E830" s="9"/>
    </row>
    <row r="831" spans="1:5" s="11" customFormat="1" x14ac:dyDescent="0.2">
      <c r="A831" s="1"/>
      <c r="B831" s="8"/>
      <c r="C831" s="9"/>
      <c r="D831" s="9"/>
      <c r="E831" s="9"/>
    </row>
    <row r="832" spans="1:5" s="11" customFormat="1" x14ac:dyDescent="0.2">
      <c r="A832" s="1"/>
      <c r="B832" s="8"/>
      <c r="C832" s="9"/>
      <c r="D832" s="9"/>
      <c r="E832" s="9"/>
    </row>
    <row r="833" spans="1:5" s="11" customFormat="1" x14ac:dyDescent="0.2">
      <c r="A833" s="1"/>
      <c r="B833" s="8"/>
      <c r="C833" s="9"/>
      <c r="D833" s="9"/>
      <c r="E833" s="9"/>
    </row>
    <row r="834" spans="1:5" s="11" customFormat="1" x14ac:dyDescent="0.2">
      <c r="A834" s="1"/>
      <c r="B834" s="8"/>
      <c r="C834" s="9"/>
      <c r="D834" s="9"/>
      <c r="E834" s="9"/>
    </row>
    <row r="835" spans="1:5" s="11" customFormat="1" x14ac:dyDescent="0.2">
      <c r="A835" s="1"/>
      <c r="B835" s="8"/>
      <c r="C835" s="9"/>
      <c r="D835" s="9"/>
      <c r="E835" s="9"/>
    </row>
    <row r="836" spans="1:5" s="11" customFormat="1" x14ac:dyDescent="0.2">
      <c r="A836" s="1"/>
      <c r="B836" s="8"/>
      <c r="C836" s="9"/>
      <c r="D836" s="9"/>
      <c r="E836" s="9"/>
    </row>
    <row r="837" spans="1:5" s="11" customFormat="1" x14ac:dyDescent="0.2">
      <c r="A837" s="1"/>
      <c r="B837" s="8"/>
      <c r="C837" s="9"/>
      <c r="D837" s="9"/>
      <c r="E837" s="9"/>
    </row>
    <row r="838" spans="1:5" s="11" customFormat="1" x14ac:dyDescent="0.2">
      <c r="A838" s="1"/>
      <c r="B838" s="8"/>
      <c r="C838" s="9"/>
      <c r="D838" s="9"/>
      <c r="E838" s="9"/>
    </row>
    <row r="839" spans="1:5" s="11" customFormat="1" x14ac:dyDescent="0.2">
      <c r="A839" s="1"/>
      <c r="B839" s="8"/>
      <c r="C839" s="9"/>
      <c r="D839" s="9"/>
      <c r="E839" s="9"/>
    </row>
    <row r="840" spans="1:5" s="11" customFormat="1" x14ac:dyDescent="0.2">
      <c r="A840" s="1"/>
      <c r="B840" s="8"/>
      <c r="C840" s="9"/>
      <c r="D840" s="9"/>
      <c r="E840" s="9"/>
    </row>
    <row r="841" spans="1:5" s="11" customFormat="1" x14ac:dyDescent="0.2">
      <c r="A841" s="1"/>
      <c r="B841" s="8"/>
      <c r="C841" s="9"/>
      <c r="D841" s="9"/>
      <c r="E841" s="9"/>
    </row>
    <row r="842" spans="1:5" s="11" customFormat="1" x14ac:dyDescent="0.2">
      <c r="A842" s="1"/>
      <c r="B842" s="8"/>
      <c r="C842" s="9"/>
      <c r="D842" s="9"/>
      <c r="E842" s="9"/>
    </row>
    <row r="843" spans="1:5" s="11" customFormat="1" x14ac:dyDescent="0.2">
      <c r="A843" s="1"/>
      <c r="B843" s="8"/>
      <c r="C843" s="9"/>
      <c r="D843" s="9"/>
      <c r="E843" s="9"/>
    </row>
    <row r="844" spans="1:5" s="11" customFormat="1" x14ac:dyDescent="0.2">
      <c r="A844" s="1"/>
      <c r="B844" s="8"/>
      <c r="C844" s="9"/>
      <c r="D844" s="9"/>
      <c r="E844" s="9"/>
    </row>
    <row r="845" spans="1:5" s="11" customFormat="1" x14ac:dyDescent="0.2">
      <c r="A845" s="1"/>
      <c r="B845" s="8"/>
      <c r="C845" s="9"/>
      <c r="D845" s="9"/>
      <c r="E845" s="9"/>
    </row>
    <row r="846" spans="1:5" s="11" customFormat="1" x14ac:dyDescent="0.2">
      <c r="A846" s="1"/>
      <c r="B846" s="8"/>
      <c r="C846" s="9"/>
      <c r="D846" s="9"/>
      <c r="E846" s="9"/>
    </row>
    <row r="847" spans="1:5" s="11" customFormat="1" x14ac:dyDescent="0.2">
      <c r="A847" s="1"/>
      <c r="B847" s="8"/>
      <c r="C847" s="9"/>
      <c r="D847" s="9"/>
      <c r="E847" s="9"/>
    </row>
    <row r="848" spans="1:5" s="11" customFormat="1" x14ac:dyDescent="0.2">
      <c r="A848" s="1"/>
      <c r="B848" s="8"/>
      <c r="C848" s="9"/>
      <c r="D848" s="9"/>
      <c r="E848" s="9"/>
    </row>
    <row r="849" spans="1:5" s="11" customFormat="1" x14ac:dyDescent="0.2">
      <c r="A849" s="1"/>
      <c r="B849" s="8"/>
      <c r="C849" s="9"/>
      <c r="D849" s="9"/>
      <c r="E849" s="9"/>
    </row>
    <row r="850" spans="1:5" s="11" customFormat="1" x14ac:dyDescent="0.2">
      <c r="A850" s="1"/>
      <c r="B850" s="8"/>
      <c r="C850" s="9"/>
      <c r="D850" s="9"/>
      <c r="E850" s="9"/>
    </row>
    <row r="851" spans="1:5" s="11" customFormat="1" x14ac:dyDescent="0.2">
      <c r="A851" s="1"/>
      <c r="B851" s="8"/>
      <c r="C851" s="9"/>
      <c r="D851" s="9"/>
      <c r="E851" s="9"/>
    </row>
    <row r="852" spans="1:5" s="11" customFormat="1" x14ac:dyDescent="0.2">
      <c r="A852" s="1"/>
      <c r="B852" s="8"/>
      <c r="C852" s="9"/>
      <c r="D852" s="9"/>
      <c r="E852" s="9"/>
    </row>
    <row r="853" spans="1:5" s="11" customFormat="1" x14ac:dyDescent="0.2">
      <c r="A853" s="1"/>
      <c r="B853" s="8"/>
      <c r="C853" s="9"/>
      <c r="D853" s="9"/>
      <c r="E853" s="9"/>
    </row>
    <row r="854" spans="1:5" s="11" customFormat="1" x14ac:dyDescent="0.2">
      <c r="A854" s="1"/>
      <c r="B854" s="8"/>
      <c r="C854" s="9"/>
      <c r="D854" s="9"/>
      <c r="E854" s="9"/>
    </row>
    <row r="855" spans="1:5" s="11" customFormat="1" x14ac:dyDescent="0.2">
      <c r="A855" s="1"/>
      <c r="B855" s="8"/>
      <c r="C855" s="9"/>
      <c r="D855" s="9"/>
      <c r="E855" s="9"/>
    </row>
    <row r="856" spans="1:5" s="11" customFormat="1" x14ac:dyDescent="0.2">
      <c r="A856" s="1"/>
      <c r="B856" s="8"/>
      <c r="C856" s="9"/>
      <c r="D856" s="9"/>
      <c r="E856" s="9"/>
    </row>
    <row r="857" spans="1:5" s="11" customFormat="1" x14ac:dyDescent="0.2">
      <c r="A857" s="1"/>
      <c r="B857" s="8"/>
      <c r="C857" s="9"/>
      <c r="D857" s="9"/>
      <c r="E857" s="9"/>
    </row>
    <row r="858" spans="1:5" s="11" customFormat="1" x14ac:dyDescent="0.2">
      <c r="A858" s="1"/>
      <c r="B858" s="8"/>
      <c r="C858" s="9"/>
      <c r="D858" s="9"/>
      <c r="E858" s="9"/>
    </row>
    <row r="859" spans="1:5" s="11" customFormat="1" x14ac:dyDescent="0.2">
      <c r="A859" s="1"/>
      <c r="B859" s="8"/>
      <c r="C859" s="9"/>
      <c r="D859" s="9"/>
      <c r="E859" s="9"/>
    </row>
    <row r="860" spans="1:5" s="11" customFormat="1" x14ac:dyDescent="0.2">
      <c r="A860" s="1"/>
      <c r="B860" s="8"/>
      <c r="C860" s="9"/>
      <c r="D860" s="9"/>
      <c r="E860" s="9"/>
    </row>
    <row r="861" spans="1:5" s="11" customFormat="1" x14ac:dyDescent="0.2">
      <c r="A861" s="1"/>
      <c r="B861" s="8"/>
      <c r="C861" s="9"/>
      <c r="D861" s="9"/>
      <c r="E861" s="9"/>
    </row>
    <row r="862" spans="1:5" s="11" customFormat="1" x14ac:dyDescent="0.2">
      <c r="A862" s="1"/>
      <c r="B862" s="8"/>
      <c r="C862" s="9"/>
      <c r="D862" s="9"/>
      <c r="E862" s="9"/>
    </row>
    <row r="863" spans="1:5" s="11" customFormat="1" x14ac:dyDescent="0.2">
      <c r="A863" s="1"/>
      <c r="B863" s="8"/>
      <c r="C863" s="9"/>
      <c r="D863" s="9"/>
      <c r="E863" s="9"/>
    </row>
    <row r="864" spans="1:5" s="11" customFormat="1" x14ac:dyDescent="0.2">
      <c r="A864" s="1"/>
      <c r="B864" s="8"/>
      <c r="C864" s="9"/>
      <c r="D864" s="9"/>
      <c r="E864" s="9"/>
    </row>
    <row r="865" spans="1:5" s="11" customFormat="1" x14ac:dyDescent="0.2">
      <c r="A865" s="1"/>
      <c r="B865" s="8"/>
      <c r="C865" s="9"/>
      <c r="D865" s="9"/>
      <c r="E865" s="9"/>
    </row>
    <row r="866" spans="1:5" s="11" customFormat="1" x14ac:dyDescent="0.2">
      <c r="A866" s="1"/>
      <c r="B866" s="8"/>
      <c r="C866" s="9"/>
      <c r="D866" s="9"/>
      <c r="E866" s="9"/>
    </row>
    <row r="867" spans="1:5" s="11" customFormat="1" x14ac:dyDescent="0.2">
      <c r="A867" s="1"/>
      <c r="B867" s="8"/>
      <c r="C867" s="9"/>
      <c r="D867" s="9"/>
      <c r="E867" s="9"/>
    </row>
    <row r="868" spans="1:5" s="11" customFormat="1" x14ac:dyDescent="0.2">
      <c r="A868" s="1"/>
      <c r="B868" s="8"/>
      <c r="C868" s="9"/>
      <c r="D868" s="9"/>
      <c r="E868" s="9"/>
    </row>
    <row r="869" spans="1:5" s="11" customFormat="1" x14ac:dyDescent="0.2">
      <c r="A869" s="1"/>
      <c r="B869" s="8"/>
      <c r="C869" s="9"/>
      <c r="D869" s="9"/>
      <c r="E869" s="9"/>
    </row>
    <row r="870" spans="1:5" s="11" customFormat="1" x14ac:dyDescent="0.2">
      <c r="A870" s="1"/>
      <c r="B870" s="8"/>
      <c r="C870" s="9"/>
      <c r="D870" s="9"/>
      <c r="E870" s="9"/>
    </row>
    <row r="871" spans="1:5" s="11" customFormat="1" x14ac:dyDescent="0.2">
      <c r="A871" s="1"/>
      <c r="B871" s="8"/>
      <c r="C871" s="9"/>
      <c r="D871" s="9"/>
      <c r="E871" s="9"/>
    </row>
    <row r="872" spans="1:5" s="11" customFormat="1" x14ac:dyDescent="0.2">
      <c r="A872" s="1"/>
      <c r="B872" s="8"/>
      <c r="C872" s="9"/>
      <c r="D872" s="9"/>
      <c r="E872" s="9"/>
    </row>
    <row r="873" spans="1:5" s="11" customFormat="1" x14ac:dyDescent="0.2">
      <c r="A873" s="1"/>
      <c r="B873" s="8"/>
      <c r="C873" s="9"/>
      <c r="D873" s="9"/>
      <c r="E873" s="9"/>
    </row>
    <row r="874" spans="1:5" s="11" customFormat="1" x14ac:dyDescent="0.2">
      <c r="A874" s="1"/>
      <c r="B874" s="8"/>
      <c r="C874" s="9"/>
      <c r="D874" s="9"/>
      <c r="E874" s="9"/>
    </row>
    <row r="875" spans="1:5" s="11" customFormat="1" x14ac:dyDescent="0.2">
      <c r="A875" s="1"/>
      <c r="B875" s="8"/>
      <c r="C875" s="9"/>
      <c r="D875" s="9"/>
      <c r="E875" s="9"/>
    </row>
    <row r="876" spans="1:5" s="11" customFormat="1" x14ac:dyDescent="0.2">
      <c r="A876" s="1"/>
      <c r="B876" s="8"/>
      <c r="C876" s="9"/>
      <c r="D876" s="9"/>
      <c r="E876" s="9"/>
    </row>
    <row r="877" spans="1:5" s="11" customFormat="1" x14ac:dyDescent="0.2">
      <c r="A877" s="1"/>
      <c r="B877" s="8"/>
      <c r="C877" s="9"/>
      <c r="D877" s="9"/>
      <c r="E877" s="9"/>
    </row>
    <row r="878" spans="1:5" s="11" customFormat="1" x14ac:dyDescent="0.2">
      <c r="A878" s="1"/>
      <c r="B878" s="8"/>
      <c r="C878" s="9"/>
      <c r="D878" s="9"/>
      <c r="E878" s="9"/>
    </row>
    <row r="879" spans="1:5" s="11" customFormat="1" x14ac:dyDescent="0.2">
      <c r="A879" s="1"/>
      <c r="B879" s="8"/>
      <c r="C879" s="9"/>
      <c r="D879" s="9"/>
      <c r="E879" s="9"/>
    </row>
    <row r="880" spans="1:5" s="11" customFormat="1" x14ac:dyDescent="0.2">
      <c r="A880" s="1"/>
      <c r="B880" s="8"/>
      <c r="C880" s="9"/>
      <c r="D880" s="9"/>
      <c r="E880" s="9"/>
    </row>
    <row r="881" spans="1:5" s="11" customFormat="1" x14ac:dyDescent="0.2">
      <c r="A881" s="1"/>
      <c r="B881" s="8"/>
      <c r="C881" s="9"/>
      <c r="D881" s="9"/>
      <c r="E881" s="9"/>
    </row>
    <row r="882" spans="1:5" s="11" customFormat="1" x14ac:dyDescent="0.2">
      <c r="A882" s="1"/>
      <c r="B882" s="8"/>
      <c r="C882" s="9"/>
      <c r="D882" s="9"/>
      <c r="E882" s="9"/>
    </row>
    <row r="883" spans="1:5" s="11" customFormat="1" x14ac:dyDescent="0.2">
      <c r="A883" s="1"/>
      <c r="B883" s="8"/>
      <c r="C883" s="9"/>
      <c r="D883" s="9"/>
      <c r="E883" s="9"/>
    </row>
    <row r="884" spans="1:5" s="11" customFormat="1" x14ac:dyDescent="0.2">
      <c r="A884" s="1"/>
      <c r="B884" s="8"/>
      <c r="C884" s="9"/>
      <c r="D884" s="9"/>
      <c r="E884" s="9"/>
    </row>
    <row r="885" spans="1:5" s="11" customFormat="1" x14ac:dyDescent="0.2">
      <c r="A885" s="1"/>
      <c r="B885" s="8"/>
      <c r="C885" s="9"/>
      <c r="D885" s="9"/>
      <c r="E885" s="9"/>
    </row>
    <row r="886" spans="1:5" s="11" customFormat="1" x14ac:dyDescent="0.2">
      <c r="A886" s="1"/>
      <c r="B886" s="8"/>
      <c r="C886" s="9"/>
      <c r="D886" s="9"/>
      <c r="E886" s="9"/>
    </row>
    <row r="887" spans="1:5" s="11" customFormat="1" x14ac:dyDescent="0.2">
      <c r="A887" s="1"/>
      <c r="B887" s="8"/>
      <c r="C887" s="9"/>
      <c r="D887" s="9"/>
      <c r="E887" s="9"/>
    </row>
    <row r="888" spans="1:5" s="11" customFormat="1" x14ac:dyDescent="0.2">
      <c r="A888" s="1"/>
      <c r="B888" s="8"/>
      <c r="C888" s="9"/>
      <c r="D888" s="9"/>
      <c r="E888" s="9"/>
    </row>
    <row r="889" spans="1:5" s="11" customFormat="1" x14ac:dyDescent="0.2">
      <c r="A889" s="1"/>
      <c r="B889" s="8"/>
      <c r="C889" s="9"/>
      <c r="D889" s="9"/>
      <c r="E889" s="9"/>
    </row>
    <row r="890" spans="1:5" s="11" customFormat="1" x14ac:dyDescent="0.2">
      <c r="A890" s="1"/>
      <c r="B890" s="8"/>
      <c r="C890" s="9"/>
      <c r="D890" s="9"/>
      <c r="E890" s="9"/>
    </row>
    <row r="891" spans="1:5" s="11" customFormat="1" x14ac:dyDescent="0.2">
      <c r="A891" s="1"/>
      <c r="B891" s="8"/>
      <c r="C891" s="9"/>
      <c r="D891" s="9"/>
      <c r="E891" s="9"/>
    </row>
    <row r="892" spans="1:5" s="11" customFormat="1" x14ac:dyDescent="0.2">
      <c r="A892" s="1"/>
      <c r="B892" s="8"/>
      <c r="C892" s="9"/>
      <c r="D892" s="9"/>
      <c r="E892" s="9"/>
    </row>
    <row r="893" spans="1:5" s="11" customFormat="1" x14ac:dyDescent="0.2">
      <c r="A893" s="1"/>
      <c r="B893" s="8"/>
      <c r="C893" s="9"/>
      <c r="D893" s="9"/>
      <c r="E893" s="9"/>
    </row>
    <row r="894" spans="1:5" s="11" customFormat="1" x14ac:dyDescent="0.2">
      <c r="A894" s="1"/>
      <c r="B894" s="8"/>
      <c r="C894" s="9"/>
      <c r="D894" s="9"/>
      <c r="E894" s="9"/>
    </row>
    <row r="895" spans="1:5" s="11" customFormat="1" x14ac:dyDescent="0.2">
      <c r="A895" s="1"/>
      <c r="B895" s="8"/>
      <c r="C895" s="9"/>
      <c r="D895" s="9"/>
      <c r="E895" s="9"/>
    </row>
    <row r="896" spans="1:5" s="11" customFormat="1" x14ac:dyDescent="0.2">
      <c r="A896" s="1"/>
      <c r="B896" s="8"/>
      <c r="C896" s="9"/>
      <c r="D896" s="9"/>
      <c r="E896" s="9"/>
    </row>
    <row r="897" spans="1:5" s="11" customFormat="1" x14ac:dyDescent="0.2">
      <c r="A897" s="1"/>
      <c r="B897" s="8"/>
      <c r="C897" s="9"/>
      <c r="D897" s="9"/>
      <c r="E897" s="9"/>
    </row>
    <row r="898" spans="1:5" s="11" customFormat="1" x14ac:dyDescent="0.2">
      <c r="A898" s="1"/>
      <c r="B898" s="8"/>
      <c r="C898" s="9"/>
      <c r="D898" s="9"/>
      <c r="E898" s="9"/>
    </row>
    <row r="899" spans="1:5" s="11" customFormat="1" x14ac:dyDescent="0.2">
      <c r="A899" s="1"/>
      <c r="B899" s="8"/>
      <c r="C899" s="9"/>
      <c r="D899" s="9"/>
      <c r="E899" s="9"/>
    </row>
    <row r="900" spans="1:5" s="11" customFormat="1" x14ac:dyDescent="0.2">
      <c r="A900" s="1"/>
      <c r="B900" s="8"/>
      <c r="C900" s="9"/>
      <c r="D900" s="9"/>
      <c r="E900" s="9"/>
    </row>
    <row r="901" spans="1:5" s="11" customFormat="1" x14ac:dyDescent="0.2">
      <c r="A901" s="1"/>
      <c r="B901" s="8"/>
      <c r="C901" s="9"/>
      <c r="D901" s="9"/>
      <c r="E901" s="9"/>
    </row>
    <row r="902" spans="1:5" s="11" customFormat="1" x14ac:dyDescent="0.2">
      <c r="A902" s="1"/>
      <c r="B902" s="8"/>
      <c r="C902" s="9"/>
      <c r="D902" s="9"/>
      <c r="E902" s="9"/>
    </row>
    <row r="903" spans="1:5" s="11" customFormat="1" x14ac:dyDescent="0.2">
      <c r="A903" s="1"/>
      <c r="B903" s="8"/>
      <c r="C903" s="9"/>
      <c r="D903" s="9"/>
      <c r="E903" s="9"/>
    </row>
    <row r="904" spans="1:5" s="11" customFormat="1" x14ac:dyDescent="0.2">
      <c r="A904" s="1"/>
      <c r="B904" s="8"/>
      <c r="C904" s="9"/>
      <c r="D904" s="9"/>
      <c r="E904" s="9"/>
    </row>
    <row r="905" spans="1:5" s="11" customFormat="1" x14ac:dyDescent="0.2">
      <c r="A905" s="1"/>
      <c r="B905" s="8"/>
      <c r="C905" s="9"/>
      <c r="D905" s="9"/>
      <c r="E905" s="9"/>
    </row>
    <row r="906" spans="1:5" s="11" customFormat="1" x14ac:dyDescent="0.2">
      <c r="A906" s="1"/>
      <c r="B906" s="8"/>
      <c r="C906" s="9"/>
      <c r="D906" s="9"/>
      <c r="E906" s="9"/>
    </row>
    <row r="907" spans="1:5" s="11" customFormat="1" x14ac:dyDescent="0.2">
      <c r="A907" s="1"/>
      <c r="B907" s="8"/>
      <c r="C907" s="9"/>
      <c r="D907" s="9"/>
      <c r="E907" s="9"/>
    </row>
    <row r="908" spans="1:5" s="11" customFormat="1" x14ac:dyDescent="0.2">
      <c r="A908" s="1"/>
      <c r="B908" s="8"/>
      <c r="C908" s="9"/>
      <c r="D908" s="9"/>
      <c r="E908" s="9"/>
    </row>
    <row r="909" spans="1:5" s="11" customFormat="1" x14ac:dyDescent="0.2">
      <c r="A909" s="1"/>
      <c r="B909" s="8"/>
      <c r="C909" s="9"/>
      <c r="D909" s="9"/>
      <c r="E909" s="9"/>
    </row>
    <row r="910" spans="1:5" s="11" customFormat="1" x14ac:dyDescent="0.2">
      <c r="A910" s="1"/>
      <c r="B910" s="8"/>
      <c r="C910" s="9"/>
      <c r="D910" s="9"/>
      <c r="E910" s="9"/>
    </row>
    <row r="911" spans="1:5" s="11" customFormat="1" x14ac:dyDescent="0.2">
      <c r="A911" s="1"/>
      <c r="B911" s="8"/>
      <c r="C911" s="9"/>
      <c r="D911" s="9"/>
      <c r="E911" s="9"/>
    </row>
    <row r="912" spans="1:5" s="11" customFormat="1" x14ac:dyDescent="0.2">
      <c r="A912" s="1"/>
      <c r="B912" s="8"/>
      <c r="C912" s="9"/>
      <c r="D912" s="9"/>
      <c r="E912" s="9"/>
    </row>
    <row r="913" spans="1:5" s="11" customFormat="1" x14ac:dyDescent="0.2">
      <c r="A913" s="1"/>
      <c r="B913" s="8"/>
      <c r="C913" s="9"/>
      <c r="D913" s="9"/>
      <c r="E913" s="9"/>
    </row>
    <row r="914" spans="1:5" s="11" customFormat="1" x14ac:dyDescent="0.2">
      <c r="A914" s="1"/>
      <c r="B914" s="8"/>
      <c r="C914" s="9"/>
      <c r="D914" s="9"/>
      <c r="E914" s="9"/>
    </row>
    <row r="915" spans="1:5" s="11" customFormat="1" x14ac:dyDescent="0.2">
      <c r="A915" s="1"/>
      <c r="B915" s="8"/>
      <c r="C915" s="9"/>
      <c r="D915" s="9"/>
      <c r="E915" s="9"/>
    </row>
    <row r="916" spans="1:5" s="11" customFormat="1" x14ac:dyDescent="0.2">
      <c r="A916" s="1"/>
      <c r="B916" s="8"/>
      <c r="C916" s="9"/>
      <c r="D916" s="9"/>
      <c r="E916" s="9"/>
    </row>
    <row r="917" spans="1:5" s="11" customFormat="1" x14ac:dyDescent="0.2">
      <c r="A917" s="1"/>
      <c r="B917" s="8"/>
      <c r="C917" s="9"/>
      <c r="D917" s="9"/>
      <c r="E917" s="9"/>
    </row>
    <row r="918" spans="1:5" s="11" customFormat="1" x14ac:dyDescent="0.2">
      <c r="A918" s="1"/>
      <c r="B918" s="8"/>
      <c r="C918" s="9"/>
      <c r="D918" s="9"/>
      <c r="E918" s="9"/>
    </row>
    <row r="919" spans="1:5" s="11" customFormat="1" x14ac:dyDescent="0.2">
      <c r="A919" s="1"/>
      <c r="B919" s="8"/>
      <c r="C919" s="9"/>
      <c r="D919" s="9"/>
      <c r="E919" s="9"/>
    </row>
    <row r="920" spans="1:5" s="11" customFormat="1" x14ac:dyDescent="0.2">
      <c r="A920" s="1"/>
      <c r="B920" s="8"/>
      <c r="C920" s="9"/>
      <c r="D920" s="9"/>
      <c r="E920" s="9"/>
    </row>
    <row r="921" spans="1:5" s="11" customFormat="1" x14ac:dyDescent="0.2">
      <c r="A921" s="1"/>
      <c r="B921" s="8"/>
      <c r="C921" s="9"/>
      <c r="D921" s="9"/>
      <c r="E921" s="9"/>
    </row>
    <row r="922" spans="1:5" s="11" customFormat="1" x14ac:dyDescent="0.2">
      <c r="A922" s="1"/>
      <c r="B922" s="8"/>
      <c r="C922" s="9"/>
      <c r="D922" s="9"/>
      <c r="E922" s="9"/>
    </row>
    <row r="923" spans="1:5" s="11" customFormat="1" x14ac:dyDescent="0.2">
      <c r="A923" s="1"/>
      <c r="B923" s="8"/>
      <c r="C923" s="9"/>
      <c r="D923" s="9"/>
      <c r="E923" s="9"/>
    </row>
    <row r="924" spans="1:5" s="11" customFormat="1" x14ac:dyDescent="0.2">
      <c r="A924" s="1"/>
      <c r="B924" s="8"/>
      <c r="C924" s="9"/>
      <c r="D924" s="9"/>
      <c r="E924" s="9"/>
    </row>
    <row r="925" spans="1:5" s="11" customFormat="1" x14ac:dyDescent="0.2">
      <c r="A925" s="1"/>
      <c r="B925" s="8"/>
      <c r="C925" s="9"/>
      <c r="D925" s="9"/>
      <c r="E925" s="9"/>
    </row>
    <row r="926" spans="1:5" s="11" customFormat="1" x14ac:dyDescent="0.2">
      <c r="A926" s="1"/>
      <c r="B926" s="8"/>
      <c r="C926" s="9"/>
      <c r="D926" s="9"/>
      <c r="E926" s="9"/>
    </row>
    <row r="927" spans="1:5" s="11" customFormat="1" x14ac:dyDescent="0.2">
      <c r="A927" s="1"/>
      <c r="B927" s="8"/>
      <c r="C927" s="9"/>
      <c r="D927" s="9"/>
      <c r="E927" s="9"/>
    </row>
    <row r="928" spans="1:5" s="11" customFormat="1" x14ac:dyDescent="0.2">
      <c r="A928" s="1"/>
      <c r="B928" s="8"/>
      <c r="C928" s="9"/>
      <c r="D928" s="9"/>
      <c r="E928" s="9"/>
    </row>
    <row r="929" spans="1:5" s="11" customFormat="1" x14ac:dyDescent="0.2">
      <c r="A929" s="1"/>
      <c r="B929" s="8"/>
      <c r="C929" s="9"/>
      <c r="D929" s="9"/>
      <c r="E929" s="9"/>
    </row>
    <row r="930" spans="1:5" s="11" customFormat="1" x14ac:dyDescent="0.2">
      <c r="A930" s="1"/>
      <c r="B930" s="8"/>
      <c r="C930" s="9"/>
      <c r="D930" s="9"/>
      <c r="E930" s="9"/>
    </row>
    <row r="931" spans="1:5" s="11" customFormat="1" x14ac:dyDescent="0.2">
      <c r="A931" s="1"/>
      <c r="B931" s="8"/>
      <c r="C931" s="9"/>
      <c r="D931" s="9"/>
      <c r="E931" s="9"/>
    </row>
    <row r="932" spans="1:5" s="11" customFormat="1" x14ac:dyDescent="0.2">
      <c r="A932" s="1"/>
      <c r="B932" s="8"/>
      <c r="C932" s="9"/>
      <c r="D932" s="9"/>
      <c r="E932" s="9"/>
    </row>
    <row r="933" spans="1:5" s="11" customFormat="1" x14ac:dyDescent="0.2">
      <c r="A933" s="1"/>
      <c r="B933" s="8"/>
      <c r="C933" s="9"/>
      <c r="D933" s="9"/>
      <c r="E933" s="9"/>
    </row>
    <row r="934" spans="1:5" s="11" customFormat="1" x14ac:dyDescent="0.2">
      <c r="A934" s="1"/>
      <c r="B934" s="8"/>
      <c r="C934" s="9"/>
      <c r="D934" s="9"/>
      <c r="E934" s="9"/>
    </row>
    <row r="935" spans="1:5" s="11" customFormat="1" x14ac:dyDescent="0.2">
      <c r="A935" s="1"/>
      <c r="B935" s="8"/>
      <c r="C935" s="9"/>
      <c r="D935" s="9"/>
      <c r="E935" s="9"/>
    </row>
    <row r="936" spans="1:5" s="11" customFormat="1" x14ac:dyDescent="0.2">
      <c r="A936" s="1"/>
      <c r="B936" s="8"/>
      <c r="C936" s="9"/>
      <c r="D936" s="9"/>
      <c r="E936" s="9"/>
    </row>
    <row r="937" spans="1:5" s="11" customFormat="1" x14ac:dyDescent="0.2">
      <c r="A937" s="1"/>
      <c r="B937" s="8"/>
      <c r="C937" s="9"/>
      <c r="D937" s="9"/>
      <c r="E937" s="9"/>
    </row>
    <row r="938" spans="1:5" s="11" customFormat="1" x14ac:dyDescent="0.2">
      <c r="A938" s="1"/>
      <c r="B938" s="8"/>
      <c r="C938" s="9"/>
      <c r="D938" s="9"/>
      <c r="E938" s="9"/>
    </row>
    <row r="939" spans="1:5" s="11" customFormat="1" x14ac:dyDescent="0.2">
      <c r="A939" s="1"/>
      <c r="B939" s="8"/>
      <c r="C939" s="9"/>
      <c r="D939" s="9"/>
      <c r="E939" s="9"/>
    </row>
    <row r="940" spans="1:5" s="11" customFormat="1" x14ac:dyDescent="0.2">
      <c r="A940" s="1"/>
      <c r="B940" s="8"/>
      <c r="C940" s="9"/>
      <c r="D940" s="9"/>
      <c r="E940" s="9"/>
    </row>
    <row r="941" spans="1:5" s="11" customFormat="1" x14ac:dyDescent="0.2">
      <c r="A941" s="1"/>
      <c r="B941" s="8"/>
      <c r="C941" s="9"/>
      <c r="D941" s="9"/>
      <c r="E941" s="9"/>
    </row>
    <row r="942" spans="1:5" s="11" customFormat="1" x14ac:dyDescent="0.2">
      <c r="A942" s="1"/>
      <c r="B942" s="8"/>
      <c r="C942" s="9"/>
      <c r="D942" s="9"/>
      <c r="E942" s="9"/>
    </row>
    <row r="943" spans="1:5" s="11" customFormat="1" x14ac:dyDescent="0.2">
      <c r="A943" s="1"/>
      <c r="B943" s="8"/>
      <c r="C943" s="9"/>
      <c r="D943" s="9"/>
      <c r="E943" s="9"/>
    </row>
    <row r="944" spans="1:5" s="11" customFormat="1" x14ac:dyDescent="0.2">
      <c r="A944" s="1"/>
      <c r="B944" s="8"/>
      <c r="C944" s="9"/>
      <c r="D944" s="9"/>
      <c r="E944" s="9"/>
    </row>
    <row r="945" spans="1:5" s="11" customFormat="1" x14ac:dyDescent="0.2">
      <c r="A945" s="1"/>
      <c r="B945" s="8"/>
      <c r="C945" s="9"/>
      <c r="D945" s="9"/>
      <c r="E945" s="9"/>
    </row>
    <row r="946" spans="1:5" s="11" customFormat="1" x14ac:dyDescent="0.2">
      <c r="A946" s="1"/>
      <c r="B946" s="8"/>
      <c r="C946" s="9"/>
      <c r="D946" s="9"/>
      <c r="E946" s="9"/>
    </row>
    <row r="947" spans="1:5" s="11" customFormat="1" x14ac:dyDescent="0.2">
      <c r="A947" s="1"/>
      <c r="B947" s="8"/>
      <c r="C947" s="9"/>
      <c r="D947" s="9"/>
      <c r="E947" s="9"/>
    </row>
    <row r="948" spans="1:5" s="11" customFormat="1" x14ac:dyDescent="0.2">
      <c r="A948" s="1"/>
      <c r="B948" s="8"/>
      <c r="C948" s="9"/>
      <c r="D948" s="9"/>
      <c r="E948" s="9"/>
    </row>
    <row r="949" spans="1:5" s="11" customFormat="1" x14ac:dyDescent="0.2">
      <c r="A949" s="1"/>
      <c r="B949" s="8"/>
      <c r="C949" s="9"/>
      <c r="D949" s="9"/>
      <c r="E949" s="9"/>
    </row>
    <row r="950" spans="1:5" s="11" customFormat="1" x14ac:dyDescent="0.2">
      <c r="A950" s="1"/>
      <c r="B950" s="8"/>
      <c r="C950" s="9"/>
      <c r="D950" s="9"/>
      <c r="E950" s="9"/>
    </row>
    <row r="951" spans="1:5" s="11" customFormat="1" x14ac:dyDescent="0.2">
      <c r="A951" s="1"/>
      <c r="B951" s="8"/>
      <c r="C951" s="9"/>
      <c r="D951" s="9"/>
      <c r="E951" s="9"/>
    </row>
    <row r="952" spans="1:5" s="11" customFormat="1" x14ac:dyDescent="0.2">
      <c r="A952" s="1"/>
      <c r="B952" s="8"/>
      <c r="C952" s="9"/>
      <c r="D952" s="9"/>
      <c r="E952" s="9"/>
    </row>
    <row r="953" spans="1:5" s="11" customFormat="1" x14ac:dyDescent="0.2">
      <c r="A953" s="1"/>
      <c r="B953" s="8"/>
      <c r="C953" s="9"/>
      <c r="D953" s="9"/>
      <c r="E953" s="9"/>
    </row>
    <row r="954" spans="1:5" s="11" customFormat="1" x14ac:dyDescent="0.2">
      <c r="A954" s="1"/>
      <c r="B954" s="8"/>
      <c r="C954" s="9"/>
      <c r="D954" s="9"/>
      <c r="E954" s="9"/>
    </row>
    <row r="955" spans="1:5" s="11" customFormat="1" x14ac:dyDescent="0.2">
      <c r="A955" s="1"/>
      <c r="B955" s="8"/>
      <c r="C955" s="9"/>
      <c r="D955" s="9"/>
      <c r="E955" s="9"/>
    </row>
    <row r="956" spans="1:5" s="11" customFormat="1" x14ac:dyDescent="0.2">
      <c r="A956" s="1"/>
      <c r="B956" s="8"/>
      <c r="C956" s="9"/>
      <c r="D956" s="9"/>
      <c r="E956" s="9"/>
    </row>
    <row r="957" spans="1:5" s="11" customFormat="1" x14ac:dyDescent="0.2">
      <c r="A957" s="1"/>
      <c r="B957" s="8"/>
      <c r="C957" s="9"/>
      <c r="D957" s="9"/>
      <c r="E957" s="9"/>
    </row>
    <row r="958" spans="1:5" s="11" customFormat="1" x14ac:dyDescent="0.2">
      <c r="A958" s="1"/>
      <c r="B958" s="8"/>
      <c r="C958" s="9"/>
      <c r="D958" s="9"/>
      <c r="E958" s="9"/>
    </row>
    <row r="959" spans="1:5" s="11" customFormat="1" x14ac:dyDescent="0.2">
      <c r="A959" s="1"/>
      <c r="B959" s="8"/>
      <c r="C959" s="9"/>
      <c r="D959" s="9"/>
      <c r="E959" s="9"/>
    </row>
    <row r="960" spans="1:5" s="11" customFormat="1" x14ac:dyDescent="0.2">
      <c r="A960" s="1"/>
      <c r="B960" s="8"/>
      <c r="C960" s="9"/>
      <c r="D960" s="9"/>
      <c r="E960" s="9"/>
    </row>
    <row r="961" spans="1:6" s="11" customFormat="1" x14ac:dyDescent="0.2">
      <c r="A961" s="1"/>
      <c r="B961" s="8"/>
      <c r="C961" s="9"/>
      <c r="D961" s="9"/>
      <c r="E961" s="9"/>
    </row>
    <row r="962" spans="1:6" s="11" customFormat="1" x14ac:dyDescent="0.2">
      <c r="A962" s="1"/>
      <c r="B962" s="8"/>
      <c r="C962" s="9"/>
      <c r="D962" s="9"/>
      <c r="E962" s="9"/>
    </row>
    <row r="963" spans="1:6" s="11" customFormat="1" x14ac:dyDescent="0.2">
      <c r="A963" s="1"/>
      <c r="B963" s="8"/>
      <c r="C963" s="9"/>
      <c r="D963" s="9"/>
      <c r="E963" s="9"/>
    </row>
    <row r="964" spans="1:6" s="11" customFormat="1" x14ac:dyDescent="0.2">
      <c r="A964" s="1"/>
      <c r="B964" s="8"/>
      <c r="C964" s="9"/>
      <c r="D964" s="9"/>
      <c r="E964" s="9"/>
    </row>
    <row r="965" spans="1:6" s="11" customFormat="1" x14ac:dyDescent="0.2">
      <c r="A965" s="1"/>
      <c r="B965" s="8"/>
      <c r="C965" s="9"/>
      <c r="D965" s="9"/>
      <c r="E965" s="9"/>
    </row>
    <row r="966" spans="1:6" s="11" customFormat="1" x14ac:dyDescent="0.2">
      <c r="A966" s="1"/>
      <c r="B966" s="8"/>
      <c r="C966" s="9"/>
      <c r="D966" s="9"/>
      <c r="E966" s="9"/>
    </row>
    <row r="967" spans="1:6" s="11" customFormat="1" x14ac:dyDescent="0.2">
      <c r="A967" s="1"/>
      <c r="B967" s="8"/>
      <c r="C967" s="9"/>
      <c r="D967" s="9"/>
      <c r="E967" s="9"/>
    </row>
    <row r="968" spans="1:6" s="11" customFormat="1" x14ac:dyDescent="0.2">
      <c r="A968" s="1"/>
      <c r="B968" s="8"/>
      <c r="C968" s="9"/>
      <c r="D968" s="9"/>
      <c r="E968" s="9"/>
    </row>
    <row r="969" spans="1:6" s="11" customFormat="1" x14ac:dyDescent="0.2">
      <c r="A969" s="1"/>
      <c r="B969" s="8"/>
      <c r="C969" s="9"/>
      <c r="D969" s="9"/>
      <c r="E969" s="9"/>
    </row>
    <row r="970" spans="1:6" s="11" customFormat="1" x14ac:dyDescent="0.2">
      <c r="A970" s="1"/>
      <c r="B970" s="8"/>
      <c r="C970" s="9"/>
      <c r="D970" s="9"/>
      <c r="E970" s="9"/>
    </row>
    <row r="971" spans="1:6" s="11" customFormat="1" x14ac:dyDescent="0.2">
      <c r="A971" s="1"/>
      <c r="B971" s="8"/>
      <c r="C971" s="9"/>
      <c r="D971" s="9"/>
      <c r="E971" s="9"/>
    </row>
    <row r="972" spans="1:6" s="11" customFormat="1" x14ac:dyDescent="0.2">
      <c r="A972" s="1"/>
      <c r="B972" s="8"/>
      <c r="C972" s="9"/>
      <c r="D972" s="9"/>
      <c r="E972" s="9"/>
    </row>
    <row r="973" spans="1:6" s="11" customFormat="1" x14ac:dyDescent="0.2">
      <c r="A973" s="1"/>
      <c r="B973" s="8"/>
      <c r="C973" s="9"/>
      <c r="D973" s="9"/>
      <c r="E973" s="9"/>
    </row>
    <row r="974" spans="1:6" s="11" customFormat="1" x14ac:dyDescent="0.2">
      <c r="A974" s="1"/>
      <c r="B974" s="8"/>
      <c r="C974" s="9"/>
      <c r="D974" s="9"/>
      <c r="E974" s="9"/>
      <c r="F974" s="2"/>
    </row>
    <row r="975" spans="1:6" s="11" customFormat="1" x14ac:dyDescent="0.2">
      <c r="A975" s="1"/>
      <c r="B975" s="8"/>
      <c r="C975" s="9"/>
      <c r="D975" s="9"/>
      <c r="E975" s="9"/>
      <c r="F975" s="2"/>
    </row>
    <row r="976" spans="1:6" s="11" customFormat="1" x14ac:dyDescent="0.2">
      <c r="A976" s="1"/>
      <c r="B976" s="8"/>
      <c r="C976" s="9"/>
      <c r="D976" s="9"/>
      <c r="E976" s="9"/>
      <c r="F976" s="2"/>
    </row>
    <row r="977" spans="1:7" s="11" customFormat="1" x14ac:dyDescent="0.2">
      <c r="A977" s="1"/>
      <c r="B977" s="8"/>
      <c r="C977" s="9"/>
      <c r="D977" s="9"/>
      <c r="E977" s="9"/>
      <c r="F977" s="2"/>
    </row>
    <row r="978" spans="1:7" s="11" customFormat="1" x14ac:dyDescent="0.2">
      <c r="A978" s="1"/>
      <c r="B978" s="8"/>
      <c r="C978" s="9"/>
      <c r="D978" s="9"/>
      <c r="E978" s="9"/>
      <c r="F978" s="2"/>
    </row>
    <row r="979" spans="1:7" s="11" customFormat="1" x14ac:dyDescent="0.2">
      <c r="A979" s="1"/>
      <c r="B979" s="8"/>
      <c r="C979" s="9"/>
      <c r="D979" s="9"/>
      <c r="E979" s="9"/>
      <c r="F979" s="2"/>
    </row>
    <row r="980" spans="1:7" s="11" customFormat="1" x14ac:dyDescent="0.2">
      <c r="A980" s="1"/>
      <c r="B980" s="8"/>
      <c r="C980" s="9"/>
      <c r="D980" s="9"/>
      <c r="E980" s="9"/>
      <c r="F980" s="2"/>
      <c r="G980" s="2"/>
    </row>
    <row r="981" spans="1:7" s="11" customFormat="1" x14ac:dyDescent="0.2">
      <c r="A981" s="1"/>
      <c r="B981" s="8"/>
      <c r="C981" s="9"/>
      <c r="D981" s="9"/>
      <c r="E981" s="9"/>
      <c r="F981" s="2"/>
      <c r="G981" s="2"/>
    </row>
    <row r="982" spans="1:7" s="11" customFormat="1" x14ac:dyDescent="0.2">
      <c r="A982" s="1"/>
      <c r="B982" s="8"/>
      <c r="C982" s="9"/>
      <c r="D982" s="9"/>
      <c r="E982" s="9"/>
      <c r="F982" s="2"/>
      <c r="G982" s="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'[Module1].FetchCurves'">
                <anchor moveWithCells="1" sizeWithCells="1">
                  <from>
                    <xdr:col>3</xdr:col>
                    <xdr:colOff>371475</xdr:colOff>
                    <xdr:row>0</xdr:row>
                    <xdr:rowOff>0</xdr:rowOff>
                  </from>
                  <to>
                    <xdr:col>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" name="Button 5">
              <controlPr defaultSize="0" print="0" autoFill="0" autoLine="0" autoPict="0" macro="[1]!PrintMacro">
                <anchor moveWithCells="1" sizeWithCells="1">
                  <from>
                    <xdr:col>4</xdr:col>
                    <xdr:colOff>600075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topLeftCell="D1" zoomScale="75" workbookViewId="0">
      <selection activeCell="K7" sqref="K7:K33"/>
    </sheetView>
  </sheetViews>
  <sheetFormatPr defaultRowHeight="12.75" x14ac:dyDescent="0.2"/>
  <cols>
    <col min="1" max="1" width="9.85546875" customWidth="1"/>
    <col min="2" max="2" width="9.7109375" bestFit="1" customWidth="1"/>
    <col min="5" max="5" width="10.7109375" customWidth="1"/>
    <col min="6" max="6" width="13" customWidth="1"/>
    <col min="7" max="7" width="5.28515625" customWidth="1"/>
    <col min="8" max="8" width="10.28515625" bestFit="1" customWidth="1"/>
    <col min="11" max="11" width="17.28515625" customWidth="1"/>
    <col min="12" max="12" width="5.42578125" customWidth="1"/>
    <col min="13" max="13" width="10.28515625" bestFit="1" customWidth="1"/>
    <col min="16" max="16" width="13.85546875" customWidth="1"/>
    <col min="17" max="17" width="6" customWidth="1"/>
    <col min="18" max="18" width="11.140625" customWidth="1"/>
    <col min="20" max="20" width="13.85546875" customWidth="1"/>
  </cols>
  <sheetData>
    <row r="2" spans="1:20" ht="13.5" thickBot="1" x14ac:dyDescent="0.25"/>
    <row r="3" spans="1:20" x14ac:dyDescent="0.2">
      <c r="A3" s="66" t="s">
        <v>28</v>
      </c>
      <c r="B3" s="67"/>
      <c r="C3" s="67"/>
      <c r="D3" s="67"/>
      <c r="E3" s="67"/>
      <c r="F3" s="68"/>
      <c r="H3" s="66" t="s">
        <v>44</v>
      </c>
      <c r="I3" s="67"/>
      <c r="J3" s="67"/>
      <c r="K3" s="68"/>
      <c r="M3" s="66" t="s">
        <v>45</v>
      </c>
      <c r="N3" s="67"/>
      <c r="O3" s="67"/>
      <c r="P3" s="68"/>
      <c r="R3" s="69" t="s">
        <v>39</v>
      </c>
      <c r="S3" s="70"/>
      <c r="T3" s="71"/>
    </row>
    <row r="4" spans="1:20" x14ac:dyDescent="0.2">
      <c r="R4" s="47"/>
      <c r="S4" s="48"/>
      <c r="T4" s="49"/>
    </row>
    <row r="5" spans="1:20" s="38" customFormat="1" ht="25.5" x14ac:dyDescent="0.2">
      <c r="A5" s="43" t="s">
        <v>0</v>
      </c>
      <c r="B5" s="43" t="s">
        <v>18</v>
      </c>
      <c r="C5" s="43" t="s">
        <v>35</v>
      </c>
      <c r="D5" s="43" t="s">
        <v>36</v>
      </c>
      <c r="E5" s="43" t="s">
        <v>37</v>
      </c>
      <c r="F5" s="43" t="s">
        <v>41</v>
      </c>
      <c r="H5" s="43" t="s">
        <v>18</v>
      </c>
      <c r="I5" s="43" t="s">
        <v>35</v>
      </c>
      <c r="J5" s="43" t="s">
        <v>33</v>
      </c>
      <c r="K5" s="43" t="s">
        <v>38</v>
      </c>
      <c r="M5" s="43" t="s">
        <v>18</v>
      </c>
      <c r="N5" s="43" t="s">
        <v>42</v>
      </c>
      <c r="O5" s="43" t="s">
        <v>33</v>
      </c>
      <c r="P5" s="43" t="s">
        <v>38</v>
      </c>
      <c r="R5" s="50" t="s">
        <v>18</v>
      </c>
      <c r="S5" s="43" t="s">
        <v>35</v>
      </c>
      <c r="T5" s="51" t="s">
        <v>40</v>
      </c>
    </row>
    <row r="6" spans="1:20" x14ac:dyDescent="0.2">
      <c r="R6" s="47"/>
      <c r="S6" s="48"/>
      <c r="T6" s="49"/>
    </row>
    <row r="7" spans="1:20" s="18" customFormat="1" x14ac:dyDescent="0.2">
      <c r="A7" s="17">
        <f>+Model!A6</f>
        <v>36678</v>
      </c>
      <c r="B7" s="19">
        <f>+Model!D6</f>
        <v>1568655</v>
      </c>
      <c r="C7" s="24">
        <v>2.6255000000000002</v>
      </c>
      <c r="D7" s="62"/>
      <c r="E7" s="23">
        <f>IF(B7&gt;0,C7,D7+0.21)</f>
        <v>2.6255000000000002</v>
      </c>
      <c r="F7" s="21">
        <f>-B7*E7</f>
        <v>-4118503.7025000001</v>
      </c>
      <c r="H7" s="19">
        <f>-B7</f>
        <v>-1568655</v>
      </c>
      <c r="I7" s="23">
        <f>+C7</f>
        <v>2.6255000000000002</v>
      </c>
      <c r="J7" s="29">
        <f>+Model!O6</f>
        <v>0</v>
      </c>
      <c r="K7" s="21">
        <f>+H7*(I7-J7)</f>
        <v>-4118503.7025000001</v>
      </c>
      <c r="M7" s="19">
        <f>-B7</f>
        <v>-1568655</v>
      </c>
      <c r="N7" s="29">
        <v>0</v>
      </c>
      <c r="O7" s="29">
        <f t="shared" ref="O7:O33" si="0">IF(M7&lt;0,0,0.21)</f>
        <v>0</v>
      </c>
      <c r="P7" s="21">
        <f>+M7*(N7-O7)</f>
        <v>0</v>
      </c>
      <c r="R7" s="52">
        <f t="shared" ref="R7:R33" si="1">+B7</f>
        <v>1568655</v>
      </c>
      <c r="S7" s="53">
        <f t="shared" ref="S7:S33" si="2">+C7</f>
        <v>2.6255000000000002</v>
      </c>
      <c r="T7" s="54">
        <f>+R7*-S7</f>
        <v>-4118503.7025000001</v>
      </c>
    </row>
    <row r="8" spans="1:20" s="18" customFormat="1" x14ac:dyDescent="0.2">
      <c r="A8" s="17">
        <f>+Model!A7</f>
        <v>36708</v>
      </c>
      <c r="B8" s="19">
        <f>+Model!D7</f>
        <v>1620897</v>
      </c>
      <c r="C8" s="24">
        <v>2.6430000000000002</v>
      </c>
      <c r="D8" s="62"/>
      <c r="E8" s="23">
        <f t="shared" ref="E8:E33" si="3">IF(B8&gt;0,C8,D8+0.21)</f>
        <v>2.6430000000000002</v>
      </c>
      <c r="F8" s="21">
        <f t="shared" ref="F8:F33" si="4">-B8*E8</f>
        <v>-4284030.7710000006</v>
      </c>
      <c r="H8" s="19">
        <f t="shared" ref="H8:H33" si="5">-B8</f>
        <v>-1620897</v>
      </c>
      <c r="I8" s="23">
        <f t="shared" ref="I8:I33" si="6">+C8</f>
        <v>2.6430000000000002</v>
      </c>
      <c r="J8" s="29">
        <f>+Model!O7</f>
        <v>0</v>
      </c>
      <c r="K8" s="21">
        <f t="shared" ref="K8:K33" si="7">+H8*(I8-J8)</f>
        <v>-4284030.7710000006</v>
      </c>
      <c r="M8" s="19">
        <f t="shared" ref="M8:M33" si="8">-B8</f>
        <v>-1620897</v>
      </c>
      <c r="N8" s="29">
        <v>0</v>
      </c>
      <c r="O8" s="29">
        <f t="shared" si="0"/>
        <v>0</v>
      </c>
      <c r="P8" s="21">
        <f t="shared" ref="P8:P33" si="9">+M8*(N8-O8)</f>
        <v>0</v>
      </c>
      <c r="R8" s="52">
        <f t="shared" si="1"/>
        <v>1620897</v>
      </c>
      <c r="S8" s="53">
        <f t="shared" si="2"/>
        <v>2.6430000000000002</v>
      </c>
      <c r="T8" s="54">
        <f t="shared" ref="T8:T33" si="10">+R8*-S8</f>
        <v>-4284030.7710000006</v>
      </c>
    </row>
    <row r="9" spans="1:20" s="18" customFormat="1" x14ac:dyDescent="0.2">
      <c r="A9" s="17">
        <f>+Model!A8</f>
        <v>36739</v>
      </c>
      <c r="B9" s="19">
        <f>+Model!D8</f>
        <v>1620897</v>
      </c>
      <c r="C9" s="24">
        <v>2.6585000000000005</v>
      </c>
      <c r="D9" s="62"/>
      <c r="E9" s="23">
        <f t="shared" si="3"/>
        <v>2.6585000000000005</v>
      </c>
      <c r="F9" s="21">
        <f t="shared" si="4"/>
        <v>-4309154.6745000007</v>
      </c>
      <c r="H9" s="19">
        <f t="shared" si="5"/>
        <v>-1620897</v>
      </c>
      <c r="I9" s="23">
        <f t="shared" si="6"/>
        <v>2.6585000000000005</v>
      </c>
      <c r="J9" s="29">
        <f>+Model!O8</f>
        <v>0</v>
      </c>
      <c r="K9" s="21">
        <f t="shared" si="7"/>
        <v>-4309154.6745000007</v>
      </c>
      <c r="M9" s="19">
        <f t="shared" si="8"/>
        <v>-1620897</v>
      </c>
      <c r="N9" s="29">
        <v>0</v>
      </c>
      <c r="O9" s="29">
        <f t="shared" si="0"/>
        <v>0</v>
      </c>
      <c r="P9" s="21">
        <f t="shared" si="9"/>
        <v>0</v>
      </c>
      <c r="R9" s="52">
        <f t="shared" si="1"/>
        <v>1620897</v>
      </c>
      <c r="S9" s="53">
        <f t="shared" si="2"/>
        <v>2.6585000000000005</v>
      </c>
      <c r="T9" s="54">
        <f t="shared" si="10"/>
        <v>-4309154.6745000007</v>
      </c>
    </row>
    <row r="10" spans="1:20" s="18" customFormat="1" x14ac:dyDescent="0.2">
      <c r="A10" s="17">
        <f>+Model!A9</f>
        <v>36770</v>
      </c>
      <c r="B10" s="19">
        <f>+Model!D9</f>
        <v>1568655</v>
      </c>
      <c r="C10" s="24">
        <v>2.6569999999999996</v>
      </c>
      <c r="D10" s="62"/>
      <c r="E10" s="23">
        <f t="shared" si="3"/>
        <v>2.6569999999999996</v>
      </c>
      <c r="F10" s="21">
        <f t="shared" si="4"/>
        <v>-4167916.3349999995</v>
      </c>
      <c r="H10" s="19">
        <f t="shared" si="5"/>
        <v>-1568655</v>
      </c>
      <c r="I10" s="23">
        <f t="shared" si="6"/>
        <v>2.6569999999999996</v>
      </c>
      <c r="J10" s="29">
        <f>+Model!O9</f>
        <v>0</v>
      </c>
      <c r="K10" s="21">
        <f t="shared" si="7"/>
        <v>-4167916.3349999995</v>
      </c>
      <c r="M10" s="19">
        <f t="shared" si="8"/>
        <v>-1568655</v>
      </c>
      <c r="N10" s="29">
        <v>0</v>
      </c>
      <c r="O10" s="29">
        <f t="shared" si="0"/>
        <v>0</v>
      </c>
      <c r="P10" s="21">
        <f t="shared" si="9"/>
        <v>0</v>
      </c>
      <c r="R10" s="52">
        <f t="shared" si="1"/>
        <v>1568655</v>
      </c>
      <c r="S10" s="53">
        <f t="shared" si="2"/>
        <v>2.6569999999999996</v>
      </c>
      <c r="T10" s="54">
        <f t="shared" si="10"/>
        <v>-4167916.3349999995</v>
      </c>
    </row>
    <row r="11" spans="1:20" s="18" customFormat="1" x14ac:dyDescent="0.2">
      <c r="A11" s="17">
        <f>+Model!A10</f>
        <v>36800</v>
      </c>
      <c r="B11" s="19">
        <f>+Model!D10</f>
        <v>1620897</v>
      </c>
      <c r="C11" s="24">
        <v>2.6805000000000003</v>
      </c>
      <c r="D11" s="62"/>
      <c r="E11" s="23">
        <f t="shared" si="3"/>
        <v>2.6805000000000003</v>
      </c>
      <c r="F11" s="21">
        <f t="shared" si="4"/>
        <v>-4344814.4085000008</v>
      </c>
      <c r="H11" s="19">
        <f t="shared" si="5"/>
        <v>-1620897</v>
      </c>
      <c r="I11" s="23">
        <f t="shared" si="6"/>
        <v>2.6805000000000003</v>
      </c>
      <c r="J11" s="29">
        <f>+Model!O10</f>
        <v>0</v>
      </c>
      <c r="K11" s="21">
        <f t="shared" si="7"/>
        <v>-4344814.4085000008</v>
      </c>
      <c r="M11" s="19">
        <f t="shared" si="8"/>
        <v>-1620897</v>
      </c>
      <c r="N11" s="29">
        <v>0</v>
      </c>
      <c r="O11" s="29">
        <f t="shared" si="0"/>
        <v>0</v>
      </c>
      <c r="P11" s="21">
        <f t="shared" si="9"/>
        <v>0</v>
      </c>
      <c r="R11" s="52">
        <f t="shared" si="1"/>
        <v>1620897</v>
      </c>
      <c r="S11" s="53">
        <f t="shared" si="2"/>
        <v>2.6805000000000003</v>
      </c>
      <c r="T11" s="54">
        <f t="shared" si="10"/>
        <v>-4344814.4085000008</v>
      </c>
    </row>
    <row r="12" spans="1:20" s="18" customFormat="1" x14ac:dyDescent="0.2">
      <c r="A12" s="17">
        <f>+Model!A11</f>
        <v>36831</v>
      </c>
      <c r="B12" s="19">
        <f>+Model!D11</f>
        <v>-4200000</v>
      </c>
      <c r="C12" s="24">
        <v>2.7805</v>
      </c>
      <c r="D12" s="62">
        <f>-SUM(F7:F11)/SUM(B7:B11)</f>
        <v>2.6530521548059811</v>
      </c>
      <c r="E12" s="23">
        <f t="shared" si="3"/>
        <v>2.8630521548059811</v>
      </c>
      <c r="F12" s="21">
        <f t="shared" si="4"/>
        <v>12024819.05018512</v>
      </c>
      <c r="H12" s="19">
        <f t="shared" si="5"/>
        <v>4200000</v>
      </c>
      <c r="I12" s="23">
        <f t="shared" si="6"/>
        <v>2.7805</v>
      </c>
      <c r="J12" s="29">
        <f>+Model!O11</f>
        <v>0</v>
      </c>
      <c r="K12" s="21">
        <f t="shared" si="7"/>
        <v>11678100</v>
      </c>
      <c r="M12" s="19">
        <f t="shared" si="8"/>
        <v>4200000</v>
      </c>
      <c r="N12" s="29">
        <v>0</v>
      </c>
      <c r="O12" s="29">
        <f t="shared" si="0"/>
        <v>0.21</v>
      </c>
      <c r="P12" s="21">
        <f t="shared" si="9"/>
        <v>-882000</v>
      </c>
      <c r="R12" s="52">
        <f t="shared" si="1"/>
        <v>-4200000</v>
      </c>
      <c r="S12" s="53">
        <f t="shared" si="2"/>
        <v>2.7805</v>
      </c>
      <c r="T12" s="54">
        <f t="shared" si="10"/>
        <v>11678100</v>
      </c>
    </row>
    <row r="13" spans="1:20" s="18" customFormat="1" x14ac:dyDescent="0.2">
      <c r="A13" s="17">
        <f>+Model!A12</f>
        <v>36861</v>
      </c>
      <c r="B13" s="19">
        <f>+Model!D12</f>
        <v>-1050000</v>
      </c>
      <c r="C13" s="24">
        <v>2.8780000000000001</v>
      </c>
      <c r="D13" s="62">
        <f>+$D$12</f>
        <v>2.6530521548059811</v>
      </c>
      <c r="E13" s="23">
        <f t="shared" si="3"/>
        <v>2.8630521548059811</v>
      </c>
      <c r="F13" s="21">
        <f t="shared" si="4"/>
        <v>3006204.7625462799</v>
      </c>
      <c r="H13" s="19">
        <f t="shared" si="5"/>
        <v>1050000</v>
      </c>
      <c r="I13" s="23">
        <f t="shared" si="6"/>
        <v>2.8780000000000001</v>
      </c>
      <c r="J13" s="29">
        <f>+Model!O12</f>
        <v>0</v>
      </c>
      <c r="K13" s="21">
        <f t="shared" si="7"/>
        <v>3021900</v>
      </c>
      <c r="M13" s="19">
        <f t="shared" si="8"/>
        <v>1050000</v>
      </c>
      <c r="N13" s="29">
        <v>0</v>
      </c>
      <c r="O13" s="29">
        <f t="shared" si="0"/>
        <v>0.21</v>
      </c>
      <c r="P13" s="21">
        <f t="shared" si="9"/>
        <v>-220500</v>
      </c>
      <c r="R13" s="52">
        <f t="shared" si="1"/>
        <v>-1050000</v>
      </c>
      <c r="S13" s="53">
        <f t="shared" si="2"/>
        <v>2.8780000000000001</v>
      </c>
      <c r="T13" s="54">
        <f t="shared" si="10"/>
        <v>3021900</v>
      </c>
    </row>
    <row r="14" spans="1:20" s="18" customFormat="1" x14ac:dyDescent="0.2">
      <c r="A14" s="17">
        <f>+Model!A13</f>
        <v>36892</v>
      </c>
      <c r="B14" s="19">
        <f>+Model!D13</f>
        <v>-1050000</v>
      </c>
      <c r="C14" s="24">
        <v>2.9005000000000001</v>
      </c>
      <c r="D14" s="62">
        <f>+$D$12</f>
        <v>2.6530521548059811</v>
      </c>
      <c r="E14" s="23">
        <f t="shared" si="3"/>
        <v>2.8630521548059811</v>
      </c>
      <c r="F14" s="21">
        <f t="shared" si="4"/>
        <v>3006204.7625462799</v>
      </c>
      <c r="H14" s="19">
        <f t="shared" si="5"/>
        <v>1050000</v>
      </c>
      <c r="I14" s="23">
        <f t="shared" si="6"/>
        <v>2.9005000000000001</v>
      </c>
      <c r="J14" s="29">
        <f>+Model!O13</f>
        <v>0</v>
      </c>
      <c r="K14" s="21">
        <f t="shared" si="7"/>
        <v>3045525</v>
      </c>
      <c r="M14" s="19">
        <f t="shared" si="8"/>
        <v>1050000</v>
      </c>
      <c r="N14" s="29">
        <v>0</v>
      </c>
      <c r="O14" s="29">
        <f t="shared" si="0"/>
        <v>0.21</v>
      </c>
      <c r="P14" s="21">
        <f t="shared" si="9"/>
        <v>-220500</v>
      </c>
      <c r="R14" s="52">
        <f t="shared" si="1"/>
        <v>-1050000</v>
      </c>
      <c r="S14" s="53">
        <f t="shared" si="2"/>
        <v>2.9005000000000001</v>
      </c>
      <c r="T14" s="54">
        <f t="shared" si="10"/>
        <v>3045525</v>
      </c>
    </row>
    <row r="15" spans="1:20" s="18" customFormat="1" x14ac:dyDescent="0.2">
      <c r="A15" s="17">
        <f>+Model!A14</f>
        <v>36923</v>
      </c>
      <c r="B15" s="19">
        <f>+Model!D14</f>
        <v>-1700000</v>
      </c>
      <c r="C15" s="24">
        <v>2.7630000000000003</v>
      </c>
      <c r="D15" s="62">
        <f>+$D$12</f>
        <v>2.6530521548059811</v>
      </c>
      <c r="E15" s="23">
        <f t="shared" si="3"/>
        <v>2.8630521548059811</v>
      </c>
      <c r="F15" s="21">
        <f t="shared" si="4"/>
        <v>4867188.6631701682</v>
      </c>
      <c r="H15" s="19">
        <f t="shared" si="5"/>
        <v>1700000</v>
      </c>
      <c r="I15" s="23">
        <f t="shared" si="6"/>
        <v>2.7630000000000003</v>
      </c>
      <c r="J15" s="29">
        <f>+Model!O14</f>
        <v>0</v>
      </c>
      <c r="K15" s="21">
        <f t="shared" si="7"/>
        <v>4697100.0000000009</v>
      </c>
      <c r="M15" s="19">
        <f t="shared" si="8"/>
        <v>1700000</v>
      </c>
      <c r="N15" s="29">
        <v>0</v>
      </c>
      <c r="O15" s="29">
        <f t="shared" si="0"/>
        <v>0.21</v>
      </c>
      <c r="P15" s="21">
        <f t="shared" si="9"/>
        <v>-357000</v>
      </c>
      <c r="R15" s="52">
        <f t="shared" si="1"/>
        <v>-1700000</v>
      </c>
      <c r="S15" s="53">
        <f t="shared" si="2"/>
        <v>2.7630000000000003</v>
      </c>
      <c r="T15" s="54">
        <f t="shared" si="10"/>
        <v>4697100.0000000009</v>
      </c>
    </row>
    <row r="16" spans="1:20" s="18" customFormat="1" x14ac:dyDescent="0.2">
      <c r="A16" s="17">
        <f>+Model!A15</f>
        <v>37043</v>
      </c>
      <c r="B16" s="19">
        <f>+Model!D15</f>
        <v>1960784</v>
      </c>
      <c r="C16" s="24">
        <v>2.5305000000000004</v>
      </c>
      <c r="D16" s="62"/>
      <c r="E16" s="23">
        <f t="shared" si="3"/>
        <v>2.5305000000000004</v>
      </c>
      <c r="F16" s="21">
        <f t="shared" si="4"/>
        <v>-4961763.9120000005</v>
      </c>
      <c r="H16" s="19">
        <f t="shared" si="5"/>
        <v>-1960784</v>
      </c>
      <c r="I16" s="23">
        <f t="shared" si="6"/>
        <v>2.5305000000000004</v>
      </c>
      <c r="J16" s="29">
        <f>+Model!O15</f>
        <v>0</v>
      </c>
      <c r="K16" s="21">
        <f t="shared" si="7"/>
        <v>-4961763.9120000005</v>
      </c>
      <c r="M16" s="19">
        <f t="shared" si="8"/>
        <v>-1960784</v>
      </c>
      <c r="N16" s="29">
        <v>0</v>
      </c>
      <c r="O16" s="29">
        <f t="shared" si="0"/>
        <v>0</v>
      </c>
      <c r="P16" s="21">
        <f t="shared" si="9"/>
        <v>0</v>
      </c>
      <c r="R16" s="52">
        <f t="shared" si="1"/>
        <v>1960784</v>
      </c>
      <c r="S16" s="53">
        <f t="shared" si="2"/>
        <v>2.5305000000000004</v>
      </c>
      <c r="T16" s="54">
        <f t="shared" si="10"/>
        <v>-4961763.9120000005</v>
      </c>
    </row>
    <row r="17" spans="1:20" s="18" customFormat="1" x14ac:dyDescent="0.2">
      <c r="A17" s="17">
        <f>+Model!A16</f>
        <v>37073</v>
      </c>
      <c r="B17" s="19">
        <f>+Model!D16</f>
        <v>2026144</v>
      </c>
      <c r="C17" s="24">
        <v>2.5385</v>
      </c>
      <c r="D17" s="62"/>
      <c r="E17" s="23">
        <f t="shared" si="3"/>
        <v>2.5385</v>
      </c>
      <c r="F17" s="21">
        <f t="shared" si="4"/>
        <v>-5143366.5439999998</v>
      </c>
      <c r="H17" s="19">
        <f t="shared" si="5"/>
        <v>-2026144</v>
      </c>
      <c r="I17" s="23">
        <f t="shared" si="6"/>
        <v>2.5385</v>
      </c>
      <c r="J17" s="29">
        <f>+Model!O16</f>
        <v>0</v>
      </c>
      <c r="K17" s="21">
        <f t="shared" si="7"/>
        <v>-5143366.5439999998</v>
      </c>
      <c r="M17" s="19">
        <f t="shared" si="8"/>
        <v>-2026144</v>
      </c>
      <c r="N17" s="29">
        <v>0</v>
      </c>
      <c r="O17" s="29">
        <f t="shared" si="0"/>
        <v>0</v>
      </c>
      <c r="P17" s="21">
        <f t="shared" si="9"/>
        <v>0</v>
      </c>
      <c r="R17" s="52">
        <f t="shared" si="1"/>
        <v>2026144</v>
      </c>
      <c r="S17" s="53">
        <f t="shared" si="2"/>
        <v>2.5385</v>
      </c>
      <c r="T17" s="54">
        <f t="shared" si="10"/>
        <v>-5143366.5439999998</v>
      </c>
    </row>
    <row r="18" spans="1:20" s="18" customFormat="1" x14ac:dyDescent="0.2">
      <c r="A18" s="17">
        <f>+Model!A17</f>
        <v>37104</v>
      </c>
      <c r="B18" s="19">
        <f>+Model!D17</f>
        <v>2026144</v>
      </c>
      <c r="C18" s="24">
        <v>2.5480000000000005</v>
      </c>
      <c r="D18" s="62"/>
      <c r="E18" s="23">
        <f t="shared" si="3"/>
        <v>2.5480000000000005</v>
      </c>
      <c r="F18" s="21">
        <f t="shared" si="4"/>
        <v>-5162614.9120000014</v>
      </c>
      <c r="H18" s="19">
        <f t="shared" si="5"/>
        <v>-2026144</v>
      </c>
      <c r="I18" s="23">
        <f t="shared" si="6"/>
        <v>2.5480000000000005</v>
      </c>
      <c r="J18" s="29">
        <f>+Model!O17</f>
        <v>0</v>
      </c>
      <c r="K18" s="21">
        <f t="shared" si="7"/>
        <v>-5162614.9120000014</v>
      </c>
      <c r="M18" s="19">
        <f t="shared" si="8"/>
        <v>-2026144</v>
      </c>
      <c r="N18" s="29">
        <v>0</v>
      </c>
      <c r="O18" s="29">
        <f t="shared" si="0"/>
        <v>0</v>
      </c>
      <c r="P18" s="21">
        <f t="shared" si="9"/>
        <v>0</v>
      </c>
      <c r="R18" s="52">
        <f t="shared" si="1"/>
        <v>2026144</v>
      </c>
      <c r="S18" s="53">
        <f t="shared" si="2"/>
        <v>2.5480000000000005</v>
      </c>
      <c r="T18" s="54">
        <f t="shared" si="10"/>
        <v>-5162614.9120000014</v>
      </c>
    </row>
    <row r="19" spans="1:20" s="18" customFormat="1" x14ac:dyDescent="0.2">
      <c r="A19" s="17">
        <f>+Model!A18</f>
        <v>37135</v>
      </c>
      <c r="B19" s="19">
        <f>+Model!D18</f>
        <v>1960784</v>
      </c>
      <c r="C19" s="24">
        <v>2.5459999999999998</v>
      </c>
      <c r="D19" s="62"/>
      <c r="E19" s="23">
        <f t="shared" si="3"/>
        <v>2.5459999999999998</v>
      </c>
      <c r="F19" s="21">
        <f t="shared" si="4"/>
        <v>-4992156.0639999993</v>
      </c>
      <c r="H19" s="19">
        <f t="shared" si="5"/>
        <v>-1960784</v>
      </c>
      <c r="I19" s="23">
        <f t="shared" si="6"/>
        <v>2.5459999999999998</v>
      </c>
      <c r="J19" s="29">
        <f>+Model!O18</f>
        <v>0</v>
      </c>
      <c r="K19" s="21">
        <f t="shared" si="7"/>
        <v>-4992156.0639999993</v>
      </c>
      <c r="M19" s="19">
        <f t="shared" si="8"/>
        <v>-1960784</v>
      </c>
      <c r="N19" s="29">
        <v>0</v>
      </c>
      <c r="O19" s="29">
        <f t="shared" si="0"/>
        <v>0</v>
      </c>
      <c r="P19" s="21">
        <f t="shared" si="9"/>
        <v>0</v>
      </c>
      <c r="R19" s="52">
        <f t="shared" si="1"/>
        <v>1960784</v>
      </c>
      <c r="S19" s="53">
        <f t="shared" si="2"/>
        <v>2.5459999999999998</v>
      </c>
      <c r="T19" s="54">
        <f t="shared" si="10"/>
        <v>-4992156.0639999993</v>
      </c>
    </row>
    <row r="20" spans="1:20" s="18" customFormat="1" x14ac:dyDescent="0.2">
      <c r="A20" s="17">
        <f>+Model!A19</f>
        <v>37165</v>
      </c>
      <c r="B20" s="19">
        <f>+Model!D19</f>
        <v>2026144</v>
      </c>
      <c r="C20" s="24">
        <v>2.5779999999999998</v>
      </c>
      <c r="D20" s="62"/>
      <c r="E20" s="23">
        <f t="shared" si="3"/>
        <v>2.5779999999999998</v>
      </c>
      <c r="F20" s="21">
        <f t="shared" si="4"/>
        <v>-5223399.2319999998</v>
      </c>
      <c r="H20" s="19">
        <f t="shared" si="5"/>
        <v>-2026144</v>
      </c>
      <c r="I20" s="23">
        <f t="shared" si="6"/>
        <v>2.5779999999999998</v>
      </c>
      <c r="J20" s="29">
        <f>+Model!O19</f>
        <v>0</v>
      </c>
      <c r="K20" s="21">
        <f t="shared" si="7"/>
        <v>-5223399.2319999998</v>
      </c>
      <c r="M20" s="19">
        <f t="shared" si="8"/>
        <v>-2026144</v>
      </c>
      <c r="N20" s="29">
        <v>0</v>
      </c>
      <c r="O20" s="29">
        <f t="shared" si="0"/>
        <v>0</v>
      </c>
      <c r="P20" s="21">
        <f t="shared" si="9"/>
        <v>0</v>
      </c>
      <c r="R20" s="52">
        <f t="shared" si="1"/>
        <v>2026144</v>
      </c>
      <c r="S20" s="53">
        <f t="shared" si="2"/>
        <v>2.5779999999999998</v>
      </c>
      <c r="T20" s="54">
        <f t="shared" si="10"/>
        <v>-5223399.2319999998</v>
      </c>
    </row>
    <row r="21" spans="1:20" s="18" customFormat="1" x14ac:dyDescent="0.2">
      <c r="A21" s="17">
        <f>+Model!A20</f>
        <v>37196</v>
      </c>
      <c r="B21" s="19">
        <f>+Model!D20</f>
        <v>-2500000</v>
      </c>
      <c r="C21" s="24">
        <v>2.6695000000000002</v>
      </c>
      <c r="D21" s="62">
        <f>-SUM(F16:F20)/SUM(B16:B20)</f>
        <v>2.5483300664000001</v>
      </c>
      <c r="E21" s="23">
        <f t="shared" si="3"/>
        <v>2.7583300664000001</v>
      </c>
      <c r="F21" s="21">
        <f t="shared" si="4"/>
        <v>6895825.1660000002</v>
      </c>
      <c r="H21" s="19">
        <f t="shared" si="5"/>
        <v>2500000</v>
      </c>
      <c r="I21" s="23">
        <f t="shared" si="6"/>
        <v>2.6695000000000002</v>
      </c>
      <c r="J21" s="29">
        <f>+Model!O20</f>
        <v>0</v>
      </c>
      <c r="K21" s="21">
        <f t="shared" si="7"/>
        <v>6673750.0000000009</v>
      </c>
      <c r="M21" s="19">
        <f t="shared" si="8"/>
        <v>2500000</v>
      </c>
      <c r="N21" s="29">
        <v>0</v>
      </c>
      <c r="O21" s="29">
        <f t="shared" si="0"/>
        <v>0.21</v>
      </c>
      <c r="P21" s="21">
        <f t="shared" si="9"/>
        <v>-525000</v>
      </c>
      <c r="R21" s="52">
        <f t="shared" si="1"/>
        <v>-2500000</v>
      </c>
      <c r="S21" s="53">
        <f t="shared" si="2"/>
        <v>2.6695000000000002</v>
      </c>
      <c r="T21" s="54">
        <f t="shared" si="10"/>
        <v>6673750.0000000009</v>
      </c>
    </row>
    <row r="22" spans="1:20" s="18" customFormat="1" x14ac:dyDescent="0.2">
      <c r="A22" s="17">
        <f>+Model!A21</f>
        <v>37226</v>
      </c>
      <c r="B22" s="19">
        <f>+Model!D21</f>
        <v>-2583333</v>
      </c>
      <c r="C22" s="24">
        <v>2.7770000000000001</v>
      </c>
      <c r="D22" s="62">
        <f>+$D$21</f>
        <v>2.5483300664000001</v>
      </c>
      <c r="E22" s="23">
        <f t="shared" si="3"/>
        <v>2.7583300664000001</v>
      </c>
      <c r="F22" s="21">
        <f t="shared" si="4"/>
        <v>7125685.0854233112</v>
      </c>
      <c r="H22" s="19">
        <f t="shared" si="5"/>
        <v>2583333</v>
      </c>
      <c r="I22" s="23">
        <f t="shared" si="6"/>
        <v>2.7770000000000001</v>
      </c>
      <c r="J22" s="29">
        <f>+Model!O21</f>
        <v>0</v>
      </c>
      <c r="K22" s="21">
        <f t="shared" si="7"/>
        <v>7173915.7410000004</v>
      </c>
      <c r="M22" s="19">
        <f t="shared" si="8"/>
        <v>2583333</v>
      </c>
      <c r="N22" s="29">
        <v>0</v>
      </c>
      <c r="O22" s="29">
        <f t="shared" si="0"/>
        <v>0.21</v>
      </c>
      <c r="P22" s="21">
        <f t="shared" si="9"/>
        <v>-542499.92999999993</v>
      </c>
      <c r="R22" s="52">
        <f t="shared" si="1"/>
        <v>-2583333</v>
      </c>
      <c r="S22" s="53">
        <f t="shared" si="2"/>
        <v>2.7770000000000001</v>
      </c>
      <c r="T22" s="54">
        <f t="shared" si="10"/>
        <v>7173915.7410000004</v>
      </c>
    </row>
    <row r="23" spans="1:20" s="18" customFormat="1" x14ac:dyDescent="0.2">
      <c r="A23" s="17">
        <f>+Model!A22</f>
        <v>37257</v>
      </c>
      <c r="B23" s="19">
        <f>+Model!D22</f>
        <v>-2583334</v>
      </c>
      <c r="C23" s="24">
        <v>2.8075000000000001</v>
      </c>
      <c r="D23" s="62">
        <f>+$D$21</f>
        <v>2.5483300664000001</v>
      </c>
      <c r="E23" s="23">
        <f t="shared" si="3"/>
        <v>2.7583300664000001</v>
      </c>
      <c r="F23" s="21">
        <f t="shared" si="4"/>
        <v>7125687.8437533779</v>
      </c>
      <c r="H23" s="19">
        <f t="shared" si="5"/>
        <v>2583334</v>
      </c>
      <c r="I23" s="23">
        <f t="shared" si="6"/>
        <v>2.8075000000000001</v>
      </c>
      <c r="J23" s="29">
        <f>+Model!O22</f>
        <v>0</v>
      </c>
      <c r="K23" s="21">
        <f t="shared" si="7"/>
        <v>7252710.2050000001</v>
      </c>
      <c r="M23" s="19">
        <f t="shared" si="8"/>
        <v>2583334</v>
      </c>
      <c r="N23" s="29">
        <v>0</v>
      </c>
      <c r="O23" s="29">
        <f t="shared" si="0"/>
        <v>0.21</v>
      </c>
      <c r="P23" s="21">
        <f t="shared" si="9"/>
        <v>-542500.14</v>
      </c>
      <c r="R23" s="52">
        <f t="shared" si="1"/>
        <v>-2583334</v>
      </c>
      <c r="S23" s="53">
        <f t="shared" si="2"/>
        <v>2.8075000000000001</v>
      </c>
      <c r="T23" s="54">
        <f t="shared" si="10"/>
        <v>7252710.2050000001</v>
      </c>
    </row>
    <row r="24" spans="1:20" s="18" customFormat="1" x14ac:dyDescent="0.2">
      <c r="A24" s="17">
        <f>+Model!A23</f>
        <v>37288</v>
      </c>
      <c r="B24" s="19">
        <f>+Model!D23</f>
        <v>-2333333</v>
      </c>
      <c r="C24" s="24">
        <v>2.7</v>
      </c>
      <c r="D24" s="62">
        <f>+$D$21</f>
        <v>2.5483300664000001</v>
      </c>
      <c r="E24" s="23">
        <f t="shared" si="3"/>
        <v>2.7583300664000001</v>
      </c>
      <c r="F24" s="21">
        <f t="shared" si="4"/>
        <v>6436102.5688233115</v>
      </c>
      <c r="H24" s="19">
        <f t="shared" si="5"/>
        <v>2333333</v>
      </c>
      <c r="I24" s="23">
        <f t="shared" si="6"/>
        <v>2.7</v>
      </c>
      <c r="J24" s="29">
        <f>+Model!O23</f>
        <v>0</v>
      </c>
      <c r="K24" s="21">
        <f t="shared" si="7"/>
        <v>6299999.1000000006</v>
      </c>
      <c r="M24" s="19">
        <f t="shared" si="8"/>
        <v>2333333</v>
      </c>
      <c r="N24" s="29">
        <v>0</v>
      </c>
      <c r="O24" s="29">
        <f t="shared" si="0"/>
        <v>0.21</v>
      </c>
      <c r="P24" s="21">
        <f t="shared" si="9"/>
        <v>-489999.93</v>
      </c>
      <c r="R24" s="52">
        <f t="shared" si="1"/>
        <v>-2333333</v>
      </c>
      <c r="S24" s="53">
        <f t="shared" si="2"/>
        <v>2.7</v>
      </c>
      <c r="T24" s="54">
        <f t="shared" si="10"/>
        <v>6299999.1000000006</v>
      </c>
    </row>
    <row r="25" spans="1:20" s="18" customFormat="1" x14ac:dyDescent="0.2">
      <c r="A25" s="17">
        <f>+Model!A24</f>
        <v>37408</v>
      </c>
      <c r="B25" s="19">
        <f>+Model!D24</f>
        <v>1960784</v>
      </c>
      <c r="C25" s="24">
        <v>2.5070000000000001</v>
      </c>
      <c r="D25" s="62"/>
      <c r="E25" s="23">
        <f t="shared" si="3"/>
        <v>2.5070000000000001</v>
      </c>
      <c r="F25" s="21">
        <f t="shared" si="4"/>
        <v>-4915685.4879999999</v>
      </c>
      <c r="H25" s="19">
        <f t="shared" si="5"/>
        <v>-1960784</v>
      </c>
      <c r="I25" s="23">
        <f t="shared" si="6"/>
        <v>2.5070000000000001</v>
      </c>
      <c r="J25" s="29">
        <f>+Model!O24</f>
        <v>0</v>
      </c>
      <c r="K25" s="21">
        <f t="shared" si="7"/>
        <v>-4915685.4879999999</v>
      </c>
      <c r="M25" s="19">
        <f t="shared" si="8"/>
        <v>-1960784</v>
      </c>
      <c r="N25" s="29">
        <v>0</v>
      </c>
      <c r="O25" s="29">
        <f t="shared" si="0"/>
        <v>0</v>
      </c>
      <c r="P25" s="21">
        <f t="shared" si="9"/>
        <v>0</v>
      </c>
      <c r="R25" s="52">
        <f t="shared" si="1"/>
        <v>1960784</v>
      </c>
      <c r="S25" s="53">
        <f t="shared" si="2"/>
        <v>2.5070000000000001</v>
      </c>
      <c r="T25" s="54">
        <f t="shared" si="10"/>
        <v>-4915685.4879999999</v>
      </c>
    </row>
    <row r="26" spans="1:20" s="18" customFormat="1" x14ac:dyDescent="0.2">
      <c r="A26" s="17">
        <f>+Model!A25</f>
        <v>37438</v>
      </c>
      <c r="B26" s="19">
        <f>+Model!D25</f>
        <v>2026144</v>
      </c>
      <c r="C26" s="24">
        <v>2.5114999999999998</v>
      </c>
      <c r="D26" s="62"/>
      <c r="E26" s="23">
        <f t="shared" si="3"/>
        <v>2.5114999999999998</v>
      </c>
      <c r="F26" s="21">
        <f t="shared" si="4"/>
        <v>-5088660.6559999995</v>
      </c>
      <c r="H26" s="19">
        <f t="shared" si="5"/>
        <v>-2026144</v>
      </c>
      <c r="I26" s="23">
        <f t="shared" si="6"/>
        <v>2.5114999999999998</v>
      </c>
      <c r="J26" s="29">
        <f>+Model!O25</f>
        <v>0</v>
      </c>
      <c r="K26" s="21">
        <f t="shared" si="7"/>
        <v>-5088660.6559999995</v>
      </c>
      <c r="M26" s="19">
        <f t="shared" si="8"/>
        <v>-2026144</v>
      </c>
      <c r="N26" s="29">
        <v>0</v>
      </c>
      <c r="O26" s="29">
        <f t="shared" si="0"/>
        <v>0</v>
      </c>
      <c r="P26" s="21">
        <f t="shared" si="9"/>
        <v>0</v>
      </c>
      <c r="R26" s="52">
        <f t="shared" si="1"/>
        <v>2026144</v>
      </c>
      <c r="S26" s="53">
        <f t="shared" si="2"/>
        <v>2.5114999999999998</v>
      </c>
      <c r="T26" s="54">
        <f t="shared" si="10"/>
        <v>-5088660.6559999995</v>
      </c>
    </row>
    <row r="27" spans="1:20" s="18" customFormat="1" x14ac:dyDescent="0.2">
      <c r="A27" s="17">
        <f>+Model!A26</f>
        <v>37469</v>
      </c>
      <c r="B27" s="19">
        <f>+Model!D26</f>
        <v>2026144</v>
      </c>
      <c r="C27" s="24">
        <v>2.5225</v>
      </c>
      <c r="D27" s="62"/>
      <c r="E27" s="23">
        <f t="shared" si="3"/>
        <v>2.5225</v>
      </c>
      <c r="F27" s="21">
        <f t="shared" si="4"/>
        <v>-5110948.24</v>
      </c>
      <c r="H27" s="19">
        <f t="shared" si="5"/>
        <v>-2026144</v>
      </c>
      <c r="I27" s="23">
        <f t="shared" si="6"/>
        <v>2.5225</v>
      </c>
      <c r="J27" s="29">
        <f>+Model!O26</f>
        <v>0</v>
      </c>
      <c r="K27" s="21">
        <f t="shared" si="7"/>
        <v>-5110948.24</v>
      </c>
      <c r="M27" s="19">
        <f t="shared" si="8"/>
        <v>-2026144</v>
      </c>
      <c r="N27" s="29">
        <v>0</v>
      </c>
      <c r="O27" s="29">
        <f t="shared" si="0"/>
        <v>0</v>
      </c>
      <c r="P27" s="21">
        <f t="shared" si="9"/>
        <v>0</v>
      </c>
      <c r="R27" s="52">
        <f t="shared" si="1"/>
        <v>2026144</v>
      </c>
      <c r="S27" s="53">
        <f t="shared" si="2"/>
        <v>2.5225</v>
      </c>
      <c r="T27" s="54">
        <f t="shared" si="10"/>
        <v>-5110948.24</v>
      </c>
    </row>
    <row r="28" spans="1:20" s="18" customFormat="1" x14ac:dyDescent="0.2">
      <c r="A28" s="17">
        <f>+Model!A27</f>
        <v>37500</v>
      </c>
      <c r="B28" s="19">
        <f>+Model!D27</f>
        <v>1960784</v>
      </c>
      <c r="C28" s="24">
        <v>2.5270000000000001</v>
      </c>
      <c r="D28" s="62"/>
      <c r="E28" s="23">
        <f t="shared" si="3"/>
        <v>2.5270000000000001</v>
      </c>
      <c r="F28" s="21">
        <f t="shared" si="4"/>
        <v>-4954901.1680000005</v>
      </c>
      <c r="H28" s="19">
        <f t="shared" si="5"/>
        <v>-1960784</v>
      </c>
      <c r="I28" s="23">
        <f t="shared" si="6"/>
        <v>2.5270000000000001</v>
      </c>
      <c r="J28" s="29">
        <f>+Model!O27</f>
        <v>0</v>
      </c>
      <c r="K28" s="21">
        <f t="shared" si="7"/>
        <v>-4954901.1680000005</v>
      </c>
      <c r="M28" s="19">
        <f t="shared" si="8"/>
        <v>-1960784</v>
      </c>
      <c r="N28" s="29">
        <v>0</v>
      </c>
      <c r="O28" s="29">
        <f t="shared" si="0"/>
        <v>0</v>
      </c>
      <c r="P28" s="21">
        <f t="shared" si="9"/>
        <v>0</v>
      </c>
      <c r="R28" s="52">
        <f t="shared" si="1"/>
        <v>1960784</v>
      </c>
      <c r="S28" s="53">
        <f t="shared" si="2"/>
        <v>2.5270000000000001</v>
      </c>
      <c r="T28" s="54">
        <f t="shared" si="10"/>
        <v>-4954901.1680000005</v>
      </c>
    </row>
    <row r="29" spans="1:20" s="18" customFormat="1" x14ac:dyDescent="0.2">
      <c r="A29" s="17">
        <f>+Model!A28</f>
        <v>37530</v>
      </c>
      <c r="B29" s="19">
        <f>+Model!D28</f>
        <v>2026144</v>
      </c>
      <c r="C29" s="24">
        <v>2.5580000000000003</v>
      </c>
      <c r="D29" s="62"/>
      <c r="E29" s="23">
        <f t="shared" si="3"/>
        <v>2.5580000000000003</v>
      </c>
      <c r="F29" s="21">
        <f t="shared" si="4"/>
        <v>-5182876.3520000009</v>
      </c>
      <c r="H29" s="19">
        <f t="shared" si="5"/>
        <v>-2026144</v>
      </c>
      <c r="I29" s="23">
        <f t="shared" si="6"/>
        <v>2.5580000000000003</v>
      </c>
      <c r="J29" s="29">
        <f>+Model!O28</f>
        <v>0</v>
      </c>
      <c r="K29" s="21">
        <f t="shared" si="7"/>
        <v>-5182876.3520000009</v>
      </c>
      <c r="M29" s="19">
        <f t="shared" si="8"/>
        <v>-2026144</v>
      </c>
      <c r="N29" s="29">
        <v>0</v>
      </c>
      <c r="O29" s="29">
        <f t="shared" si="0"/>
        <v>0</v>
      </c>
      <c r="P29" s="21">
        <f t="shared" si="9"/>
        <v>0</v>
      </c>
      <c r="R29" s="52">
        <f t="shared" si="1"/>
        <v>2026144</v>
      </c>
      <c r="S29" s="53">
        <f t="shared" si="2"/>
        <v>2.5580000000000003</v>
      </c>
      <c r="T29" s="54">
        <f t="shared" si="10"/>
        <v>-5182876.3520000009</v>
      </c>
    </row>
    <row r="30" spans="1:20" s="18" customFormat="1" x14ac:dyDescent="0.2">
      <c r="A30" s="17">
        <f>+Model!A29</f>
        <v>37561</v>
      </c>
      <c r="B30" s="19">
        <f>+Model!D29</f>
        <v>-2500000</v>
      </c>
      <c r="C30" s="24">
        <v>2.6414999999999997</v>
      </c>
      <c r="D30" s="62">
        <f>-SUM(F25:F29)/SUM(B25:B29)</f>
        <v>2.5253071904000004</v>
      </c>
      <c r="E30" s="23">
        <f t="shared" si="3"/>
        <v>2.7353071904000004</v>
      </c>
      <c r="F30" s="21">
        <f t="shared" si="4"/>
        <v>6838267.9760000007</v>
      </c>
      <c r="H30" s="19">
        <f t="shared" si="5"/>
        <v>2500000</v>
      </c>
      <c r="I30" s="23">
        <f t="shared" si="6"/>
        <v>2.6414999999999997</v>
      </c>
      <c r="J30" s="29">
        <f>+Model!O29</f>
        <v>0</v>
      </c>
      <c r="K30" s="21">
        <f t="shared" si="7"/>
        <v>6603749.9999999991</v>
      </c>
      <c r="M30" s="19">
        <f t="shared" si="8"/>
        <v>2500000</v>
      </c>
      <c r="N30" s="29">
        <v>0</v>
      </c>
      <c r="O30" s="29">
        <f t="shared" si="0"/>
        <v>0.21</v>
      </c>
      <c r="P30" s="21">
        <f t="shared" si="9"/>
        <v>-525000</v>
      </c>
      <c r="R30" s="52">
        <f t="shared" si="1"/>
        <v>-2500000</v>
      </c>
      <c r="S30" s="53">
        <f t="shared" si="2"/>
        <v>2.6414999999999997</v>
      </c>
      <c r="T30" s="54">
        <f t="shared" si="10"/>
        <v>6603749.9999999991</v>
      </c>
    </row>
    <row r="31" spans="1:20" s="18" customFormat="1" x14ac:dyDescent="0.2">
      <c r="A31" s="17">
        <f>+Model!A30</f>
        <v>37591</v>
      </c>
      <c r="B31" s="19">
        <f>+Model!D30</f>
        <v>-2583333</v>
      </c>
      <c r="C31" s="24">
        <v>2.7415000000000003</v>
      </c>
      <c r="D31" s="62">
        <f>+$D$30</f>
        <v>2.5253071904000004</v>
      </c>
      <c r="E31" s="23">
        <f t="shared" si="3"/>
        <v>2.7353071904000004</v>
      </c>
      <c r="F31" s="21">
        <f t="shared" si="4"/>
        <v>7066209.3300976045</v>
      </c>
      <c r="H31" s="19">
        <f t="shared" si="5"/>
        <v>2583333</v>
      </c>
      <c r="I31" s="23">
        <f t="shared" si="6"/>
        <v>2.7415000000000003</v>
      </c>
      <c r="J31" s="29">
        <f>+Model!O30</f>
        <v>0</v>
      </c>
      <c r="K31" s="21">
        <f t="shared" si="7"/>
        <v>7082207.4195000008</v>
      </c>
      <c r="M31" s="19">
        <f t="shared" si="8"/>
        <v>2583333</v>
      </c>
      <c r="N31" s="29">
        <v>0</v>
      </c>
      <c r="O31" s="29">
        <f t="shared" si="0"/>
        <v>0.21</v>
      </c>
      <c r="P31" s="21">
        <f t="shared" si="9"/>
        <v>-542499.92999999993</v>
      </c>
      <c r="R31" s="52">
        <f t="shared" si="1"/>
        <v>-2583333</v>
      </c>
      <c r="S31" s="53">
        <f t="shared" si="2"/>
        <v>2.7415000000000003</v>
      </c>
      <c r="T31" s="54">
        <f t="shared" si="10"/>
        <v>7082207.4195000008</v>
      </c>
    </row>
    <row r="32" spans="1:20" s="18" customFormat="1" x14ac:dyDescent="0.2">
      <c r="A32" s="17">
        <f>+Model!A31</f>
        <v>37622</v>
      </c>
      <c r="B32" s="19">
        <f>+Model!D31</f>
        <v>-2583334</v>
      </c>
      <c r="C32" s="24">
        <v>2.7725</v>
      </c>
      <c r="D32" s="62">
        <f>+$D$30</f>
        <v>2.5253071904000004</v>
      </c>
      <c r="E32" s="23">
        <f t="shared" si="3"/>
        <v>2.7353071904000004</v>
      </c>
      <c r="F32" s="21">
        <f t="shared" si="4"/>
        <v>7066212.0654047942</v>
      </c>
      <c r="H32" s="19">
        <f t="shared" si="5"/>
        <v>2583334</v>
      </c>
      <c r="I32" s="23">
        <f t="shared" si="6"/>
        <v>2.7725</v>
      </c>
      <c r="J32" s="29">
        <f>+Model!O31</f>
        <v>0</v>
      </c>
      <c r="K32" s="21">
        <f t="shared" si="7"/>
        <v>7162293.5149999997</v>
      </c>
      <c r="M32" s="19">
        <f t="shared" si="8"/>
        <v>2583334</v>
      </c>
      <c r="N32" s="29">
        <v>0</v>
      </c>
      <c r="O32" s="29">
        <f t="shared" si="0"/>
        <v>0.21</v>
      </c>
      <c r="P32" s="21">
        <f t="shared" si="9"/>
        <v>-542500.14</v>
      </c>
      <c r="R32" s="52">
        <f t="shared" si="1"/>
        <v>-2583334</v>
      </c>
      <c r="S32" s="53">
        <f t="shared" si="2"/>
        <v>2.7725</v>
      </c>
      <c r="T32" s="54">
        <f t="shared" si="10"/>
        <v>7162293.5149999997</v>
      </c>
    </row>
    <row r="33" spans="1:20" s="18" customFormat="1" x14ac:dyDescent="0.2">
      <c r="A33" s="17">
        <f>+Model!A32</f>
        <v>37653</v>
      </c>
      <c r="B33" s="19">
        <f>+Model!D32</f>
        <v>-2333333</v>
      </c>
      <c r="C33" s="24">
        <v>2.6619999999999999</v>
      </c>
      <c r="D33" s="62">
        <f>+$D$30</f>
        <v>2.5253071904000004</v>
      </c>
      <c r="E33" s="23">
        <f t="shared" si="3"/>
        <v>2.7353071904000004</v>
      </c>
      <c r="F33" s="37">
        <f t="shared" si="4"/>
        <v>6382382.5324976044</v>
      </c>
      <c r="H33" s="19">
        <f t="shared" si="5"/>
        <v>2333333</v>
      </c>
      <c r="I33" s="23">
        <f t="shared" si="6"/>
        <v>2.6619999999999999</v>
      </c>
      <c r="J33" s="29">
        <f>+Model!O32</f>
        <v>0</v>
      </c>
      <c r="K33" s="37">
        <f t="shared" si="7"/>
        <v>6211332.4459999995</v>
      </c>
      <c r="M33" s="19">
        <f t="shared" si="8"/>
        <v>2333333</v>
      </c>
      <c r="N33" s="29">
        <v>0</v>
      </c>
      <c r="O33" s="29">
        <f t="shared" si="0"/>
        <v>0.21</v>
      </c>
      <c r="P33" s="37">
        <f t="shared" si="9"/>
        <v>-489999.93</v>
      </c>
      <c r="R33" s="52">
        <f t="shared" si="1"/>
        <v>-2333333</v>
      </c>
      <c r="S33" s="53">
        <f t="shared" si="2"/>
        <v>2.6619999999999999</v>
      </c>
      <c r="T33" s="55">
        <f t="shared" si="10"/>
        <v>6211332.4459999995</v>
      </c>
    </row>
    <row r="34" spans="1:20" s="18" customFormat="1" x14ac:dyDescent="0.2">
      <c r="A34" s="17"/>
      <c r="R34" s="56"/>
      <c r="S34" s="57"/>
      <c r="T34" s="58"/>
    </row>
    <row r="35" spans="1:20" s="12" customFormat="1" ht="13.5" thickBot="1" x14ac:dyDescent="0.25">
      <c r="A35" s="40" t="str">
        <f>+Model!A34</f>
        <v>TOTALS</v>
      </c>
      <c r="F35" s="41">
        <f>SUM(F7:F34)</f>
        <v>5879997.3469478451</v>
      </c>
      <c r="K35" s="42">
        <f>SUM(K7:K34)</f>
        <v>4941790.9669999927</v>
      </c>
      <c r="P35" s="42">
        <f>SUM(P7:P34)</f>
        <v>-5879999.9999999991</v>
      </c>
      <c r="R35" s="59"/>
      <c r="S35" s="60"/>
      <c r="T35" s="61">
        <f>SUM(T7:T33)</f>
        <v>4941790.9669999927</v>
      </c>
    </row>
    <row r="36" spans="1:20" s="18" customFormat="1" x14ac:dyDescent="0.2">
      <c r="A36" s="17"/>
    </row>
    <row r="37" spans="1:20" s="18" customFormat="1" x14ac:dyDescent="0.2"/>
    <row r="38" spans="1:20" s="18" customFormat="1" x14ac:dyDescent="0.2"/>
    <row r="40" spans="1:20" ht="18" x14ac:dyDescent="0.25">
      <c r="G40" s="44" t="s">
        <v>43</v>
      </c>
      <c r="H40" s="39"/>
      <c r="I40" s="45"/>
      <c r="J40" s="45"/>
      <c r="K40" s="46">
        <f>+F35+K35+P35</f>
        <v>4941788.3139478387</v>
      </c>
    </row>
  </sheetData>
  <mergeCells count="4">
    <mergeCell ref="H3:K3"/>
    <mergeCell ref="M3:P3"/>
    <mergeCell ref="R3:T3"/>
    <mergeCell ref="A3:F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Curves</vt:lpstr>
      <vt:lpstr>Settle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dcterms:created xsi:type="dcterms:W3CDTF">2000-02-17T16:52:52Z</dcterms:created>
  <dcterms:modified xsi:type="dcterms:W3CDTF">2023-09-10T11:57:51Z</dcterms:modified>
</cp:coreProperties>
</file>