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C4917A5-D2A1-4B24-9A83-B2F0BF390EA5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6" i="1"/>
  <c r="B7" i="1"/>
  <c r="C7" i="1"/>
  <c r="D7" i="1"/>
  <c r="E7" i="1"/>
  <c r="B8" i="1"/>
  <c r="C8" i="1"/>
  <c r="D8" i="1"/>
  <c r="E8" i="1"/>
  <c r="E10" i="1"/>
  <c r="E12" i="1"/>
  <c r="E13" i="1"/>
  <c r="E14" i="1"/>
  <c r="E15" i="1"/>
  <c r="E16" i="1"/>
  <c r="E17" i="1"/>
  <c r="E18" i="1"/>
  <c r="E19" i="1"/>
  <c r="E20" i="1"/>
  <c r="E21" i="1"/>
  <c r="E22" i="1"/>
  <c r="B23" i="1"/>
  <c r="C23" i="1"/>
  <c r="D23" i="1"/>
  <c r="E23" i="1"/>
</calcChain>
</file>

<file path=xl/sharedStrings.xml><?xml version="1.0" encoding="utf-8"?>
<sst xmlns="http://schemas.openxmlformats.org/spreadsheetml/2006/main" count="24" uniqueCount="24">
  <si>
    <t>Pipeline Specific Costs Variances</t>
  </si>
  <si>
    <t>Pipeline</t>
  </si>
  <si>
    <t>FGT</t>
  </si>
  <si>
    <t>NNG</t>
  </si>
  <si>
    <t>TW</t>
  </si>
  <si>
    <t>Total ETS</t>
  </si>
  <si>
    <t>2001 Actual</t>
  </si>
  <si>
    <t>2002 Plan Shared</t>
  </si>
  <si>
    <t>2002 Pipeline Specific</t>
  </si>
  <si>
    <t>Variance</t>
  </si>
  <si>
    <t>Total Employees</t>
  </si>
  <si>
    <t>Assumptions for Pipeline Specific Distribution</t>
  </si>
  <si>
    <t>Salary</t>
  </si>
  <si>
    <t>Benefits &amp; Taxes</t>
  </si>
  <si>
    <t>Employee Expense</t>
  </si>
  <si>
    <t>Business Expense/NW-TW</t>
  </si>
  <si>
    <t xml:space="preserve">EIS </t>
  </si>
  <si>
    <t>EPSC Allocations</t>
  </si>
  <si>
    <t>Gas Control Overtime $</t>
  </si>
  <si>
    <t>Capital Projects/EAMR-TW</t>
  </si>
  <si>
    <t>VP Salary &amp; Benefits</t>
  </si>
  <si>
    <t>VP Expenses</t>
  </si>
  <si>
    <t>Shared Employee</t>
  </si>
  <si>
    <t>Total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</si>
</sst>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4"/>
      <name val="Times New Roman"/>
      <family val="1"/>
    </font>
    <font>
      <b/>
      <sz val="12"/>
      <name val="Times New Roman"/>
      <family val="1"/>
    </font>
    <font>
      <sz val="11"/>
      <name val="Arial Narrow"/>
      <family val="2"/>
    </font>
    <font>
      <u val="singleAccounting"/>
      <sz val="11"/>
      <name val="Arial Narrow"/>
      <family val="2"/>
    </font>
    <font>
      <sz val="9"/>
      <name val="Arial"/>
      <family val="2"/>
    </font>
    <font>
      <u val="singleAccounting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4" fontId="0" fillId="0" borderId="0" xfId="1" applyNumberFormat="1" applyFont="1" applyAlignment="1">
      <alignment horizontal="center"/>
    </xf>
    <xf numFmtId="0" fontId="2" fillId="0" borderId="0" xfId="0" applyFont="1"/>
    <xf numFmtId="0" fontId="2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5" xfId="0" applyFont="1" applyFill="1" applyBorder="1" applyAlignment="1">
      <alignment horizontal="center" vertical="top" wrapText="1"/>
    </xf>
    <xf numFmtId="0" fontId="3" fillId="0" borderId="0" xfId="0" applyFont="1" applyFill="1" applyBorder="1" applyAlignment="1">
      <alignment horizontal="left"/>
    </xf>
    <xf numFmtId="164" fontId="4" fillId="0" borderId="0" xfId="1" applyNumberFormat="1" applyFont="1" applyFill="1" applyBorder="1"/>
    <xf numFmtId="44" fontId="4" fillId="0" borderId="0" xfId="1" applyFont="1" applyFill="1" applyBorder="1"/>
    <xf numFmtId="0" fontId="3" fillId="0" borderId="0" xfId="0" applyFont="1" applyFill="1" applyBorder="1" applyAlignment="1">
      <alignment horizontal="left" vertical="top" wrapText="1"/>
    </xf>
    <xf numFmtId="164" fontId="4" fillId="0" borderId="0" xfId="1" applyNumberFormat="1" applyFont="1" applyBorder="1" applyAlignment="1">
      <alignment vertical="top" wrapText="1"/>
    </xf>
    <xf numFmtId="164" fontId="4" fillId="0" borderId="0" xfId="1" applyNumberFormat="1" applyFont="1" applyBorder="1"/>
    <xf numFmtId="164" fontId="5" fillId="0" borderId="0" xfId="1" applyNumberFormat="1" applyFont="1" applyBorder="1" applyAlignment="1">
      <alignment vertical="top" wrapText="1"/>
    </xf>
    <xf numFmtId="164" fontId="5" fillId="0" borderId="0" xfId="1" applyNumberFormat="1" applyFont="1" applyBorder="1"/>
    <xf numFmtId="0" fontId="3" fillId="0" borderId="0" xfId="0" applyFont="1" applyBorder="1"/>
    <xf numFmtId="164" fontId="0" fillId="0" borderId="0" xfId="0" applyNumberFormat="1" applyBorder="1"/>
    <xf numFmtId="0" fontId="0" fillId="0" borderId="0" xfId="0" applyAlignment="1">
      <alignment horizontal="left"/>
    </xf>
    <xf numFmtId="164" fontId="0" fillId="0" borderId="0" xfId="1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4" fontId="7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abSelected="1" workbookViewId="0">
      <selection activeCell="G18" sqref="G18"/>
    </sheetView>
  </sheetViews>
  <sheetFormatPr defaultRowHeight="12.75" x14ac:dyDescent="0.2"/>
  <cols>
    <col min="1" max="1" width="24" bestFit="1" customWidth="1"/>
    <col min="2" max="2" width="13.7109375" bestFit="1" customWidth="1"/>
    <col min="3" max="3" width="14.140625" bestFit="1" customWidth="1"/>
    <col min="4" max="4" width="14.140625" customWidth="1"/>
    <col min="5" max="5" width="14.7109375" bestFit="1" customWidth="1"/>
    <col min="7" max="8" width="11.28515625" bestFit="1" customWidth="1"/>
  </cols>
  <sheetData>
    <row r="1" spans="1:8" s="3" customFormat="1" ht="18.75" x14ac:dyDescent="0.3">
      <c r="A1"/>
      <c r="B1" s="1"/>
      <c r="C1" s="1"/>
      <c r="D1" s="1"/>
      <c r="E1" s="2"/>
    </row>
    <row r="2" spans="1:8" ht="18.75" x14ac:dyDescent="0.3">
      <c r="A2" s="22" t="s">
        <v>0</v>
      </c>
      <c r="B2" s="23"/>
      <c r="C2" s="23"/>
      <c r="D2" s="23"/>
      <c r="E2" s="24"/>
    </row>
    <row r="3" spans="1:8" ht="18.75" x14ac:dyDescent="0.2">
      <c r="A3" s="4" t="s">
        <v>1</v>
      </c>
      <c r="B3" s="5" t="s">
        <v>2</v>
      </c>
      <c r="C3" s="5" t="s">
        <v>3</v>
      </c>
      <c r="D3" s="5" t="s">
        <v>4</v>
      </c>
      <c r="E3" s="6" t="s">
        <v>5</v>
      </c>
    </row>
    <row r="4" spans="1:8" ht="16.5" x14ac:dyDescent="0.3">
      <c r="A4" s="7" t="s">
        <v>6</v>
      </c>
      <c r="B4" s="8">
        <v>2820601</v>
      </c>
      <c r="C4" s="8">
        <v>5665849</v>
      </c>
      <c r="D4" s="8">
        <v>1934020</v>
      </c>
      <c r="E4" s="8">
        <f>SUM(B4:D4)</f>
        <v>10420470</v>
      </c>
    </row>
    <row r="5" spans="1:8" ht="16.5" x14ac:dyDescent="0.3">
      <c r="A5" s="7"/>
      <c r="B5" s="9"/>
      <c r="C5" s="9"/>
      <c r="D5" s="9"/>
      <c r="E5" s="9"/>
    </row>
    <row r="6" spans="1:8" ht="16.5" x14ac:dyDescent="0.3">
      <c r="A6" s="10" t="s">
        <v>7</v>
      </c>
      <c r="B6" s="11">
        <v>3105318</v>
      </c>
      <c r="C6" s="11">
        <v>6441142</v>
      </c>
      <c r="D6" s="11">
        <v>1796074</v>
      </c>
      <c r="E6" s="12">
        <f>SUM(B6:D6)</f>
        <v>11342534</v>
      </c>
    </row>
    <row r="7" spans="1:8" ht="18.75" x14ac:dyDescent="0.45">
      <c r="A7" s="10" t="s">
        <v>8</v>
      </c>
      <c r="B7" s="13">
        <f>B23</f>
        <v>3108106</v>
      </c>
      <c r="C7" s="13">
        <f>C23</f>
        <v>6236194</v>
      </c>
      <c r="D7" s="13">
        <f>D23</f>
        <v>1998234</v>
      </c>
      <c r="E7" s="14">
        <f>SUM(B7:D7)</f>
        <v>11342534</v>
      </c>
    </row>
    <row r="8" spans="1:8" ht="15.75" x14ac:dyDescent="0.25">
      <c r="A8" s="15" t="s">
        <v>9</v>
      </c>
      <c r="B8" s="16">
        <f>B7-B6</f>
        <v>2788</v>
      </c>
      <c r="C8" s="16">
        <f>C7-C6</f>
        <v>-204948</v>
      </c>
      <c r="D8" s="16">
        <f>D7-D6</f>
        <v>202160</v>
      </c>
      <c r="E8" s="16">
        <f>E7-E6</f>
        <v>0</v>
      </c>
    </row>
    <row r="10" spans="1:8" x14ac:dyDescent="0.2">
      <c r="A10" t="s">
        <v>10</v>
      </c>
      <c r="B10">
        <v>30</v>
      </c>
      <c r="C10">
        <v>66</v>
      </c>
      <c r="D10">
        <v>23</v>
      </c>
      <c r="E10">
        <f>SUM(B10:D10)</f>
        <v>119</v>
      </c>
    </row>
    <row r="11" spans="1:8" x14ac:dyDescent="0.2">
      <c r="A11" s="25" t="s">
        <v>11</v>
      </c>
      <c r="B11" s="25"/>
      <c r="C11" s="25"/>
      <c r="D11" s="25"/>
      <c r="E11" s="25"/>
    </row>
    <row r="12" spans="1:8" x14ac:dyDescent="0.2">
      <c r="A12" s="17" t="s">
        <v>12</v>
      </c>
      <c r="B12" s="2">
        <v>1887216</v>
      </c>
      <c r="C12" s="2">
        <v>4119631</v>
      </c>
      <c r="D12" s="2">
        <v>1446936</v>
      </c>
      <c r="E12" s="2">
        <f t="shared" ref="E12:E22" si="0">SUM(B12:D12)</f>
        <v>7453783</v>
      </c>
      <c r="H12" s="2"/>
    </row>
    <row r="13" spans="1:8" x14ac:dyDescent="0.2">
      <c r="A13" s="17" t="s">
        <v>13</v>
      </c>
      <c r="B13" s="2">
        <v>574057</v>
      </c>
      <c r="C13" s="2">
        <v>1436492</v>
      </c>
      <c r="D13" s="2">
        <v>408120</v>
      </c>
      <c r="E13" s="2">
        <f>SUM(B13:D13)</f>
        <v>2418669</v>
      </c>
      <c r="H13" s="2"/>
    </row>
    <row r="14" spans="1:8" x14ac:dyDescent="0.2">
      <c r="A14" s="17" t="s">
        <v>14</v>
      </c>
      <c r="B14" s="2">
        <v>64131</v>
      </c>
      <c r="C14" s="2">
        <v>209832</v>
      </c>
      <c r="D14" s="2">
        <v>44620</v>
      </c>
      <c r="E14" s="2">
        <f t="shared" si="0"/>
        <v>318583</v>
      </c>
      <c r="G14" s="1"/>
      <c r="H14" s="1"/>
    </row>
    <row r="15" spans="1:8" x14ac:dyDescent="0.2">
      <c r="A15" s="17" t="s">
        <v>15</v>
      </c>
      <c r="B15" s="2">
        <v>121800</v>
      </c>
      <c r="C15" s="2">
        <v>127820</v>
      </c>
      <c r="D15" s="2">
        <v>-104832</v>
      </c>
      <c r="E15" s="2">
        <f t="shared" si="0"/>
        <v>144788</v>
      </c>
    </row>
    <row r="16" spans="1:8" x14ac:dyDescent="0.2">
      <c r="A16" s="17" t="s">
        <v>16</v>
      </c>
      <c r="B16" s="2">
        <v>9817</v>
      </c>
      <c r="C16" s="2">
        <v>23136</v>
      </c>
      <c r="D16" s="2">
        <v>21120</v>
      </c>
      <c r="E16" s="2">
        <f t="shared" si="0"/>
        <v>54073</v>
      </c>
    </row>
    <row r="17" spans="1:8" x14ac:dyDescent="0.2">
      <c r="A17" s="17" t="s">
        <v>17</v>
      </c>
      <c r="B17" s="2">
        <v>144342</v>
      </c>
      <c r="C17" s="2">
        <v>305921</v>
      </c>
      <c r="D17" s="2">
        <v>102367</v>
      </c>
      <c r="E17" s="2">
        <f t="shared" si="0"/>
        <v>552630</v>
      </c>
    </row>
    <row r="18" spans="1:8" x14ac:dyDescent="0.2">
      <c r="A18" t="s">
        <v>18</v>
      </c>
      <c r="B18" s="18">
        <v>65000</v>
      </c>
      <c r="C18" s="18">
        <v>75000</v>
      </c>
      <c r="D18" s="18">
        <v>15000</v>
      </c>
      <c r="E18" s="2">
        <f t="shared" si="0"/>
        <v>155000</v>
      </c>
    </row>
    <row r="19" spans="1:8" x14ac:dyDescent="0.2">
      <c r="A19" t="s">
        <v>19</v>
      </c>
      <c r="B19" s="1">
        <v>0</v>
      </c>
      <c r="C19" s="1">
        <v>-61638</v>
      </c>
      <c r="D19" s="1">
        <v>-176840</v>
      </c>
      <c r="E19" s="2">
        <f t="shared" si="0"/>
        <v>-238478</v>
      </c>
    </row>
    <row r="20" spans="1:8" x14ac:dyDescent="0.2">
      <c r="A20" t="s">
        <v>20</v>
      </c>
      <c r="B20" s="1">
        <v>118094</v>
      </c>
      <c r="C20" s="1">
        <v>0</v>
      </c>
      <c r="D20" s="1">
        <v>118094</v>
      </c>
      <c r="E20" s="1">
        <f t="shared" si="0"/>
        <v>236188</v>
      </c>
      <c r="H20" s="2"/>
    </row>
    <row r="21" spans="1:8" x14ac:dyDescent="0.2">
      <c r="A21" t="s">
        <v>21</v>
      </c>
      <c r="B21" s="1">
        <v>34182</v>
      </c>
      <c r="C21" s="1">
        <v>0</v>
      </c>
      <c r="D21" s="1">
        <v>34182</v>
      </c>
      <c r="E21" s="1">
        <f t="shared" si="0"/>
        <v>68364</v>
      </c>
      <c r="H21" s="2"/>
    </row>
    <row r="22" spans="1:8" x14ac:dyDescent="0.2">
      <c r="A22" t="s">
        <v>22</v>
      </c>
      <c r="B22" s="1">
        <v>89467</v>
      </c>
      <c r="C22" s="1">
        <v>0</v>
      </c>
      <c r="D22" s="1">
        <v>89467</v>
      </c>
      <c r="E22" s="1">
        <f t="shared" si="0"/>
        <v>178934</v>
      </c>
    </row>
    <row r="23" spans="1:8" x14ac:dyDescent="0.2">
      <c r="A23" t="s">
        <v>23</v>
      </c>
      <c r="B23" s="1">
        <f>SUM(B12:B22)</f>
        <v>3108106</v>
      </c>
      <c r="C23" s="1">
        <f>SUM(C12:C22)</f>
        <v>6236194</v>
      </c>
      <c r="D23" s="1">
        <f>SUM(D12:D22)</f>
        <v>1998234</v>
      </c>
      <c r="E23" s="2">
        <f>SUM(E12:E22)</f>
        <v>11342534</v>
      </c>
    </row>
    <row r="24" spans="1:8" x14ac:dyDescent="0.2">
      <c r="B24" s="1"/>
      <c r="C24" s="1"/>
      <c r="D24" s="1"/>
      <c r="E24" s="2"/>
    </row>
    <row r="25" spans="1:8" x14ac:dyDescent="0.2">
      <c r="A25" s="19"/>
    </row>
    <row r="26" spans="1:8" x14ac:dyDescent="0.2">
      <c r="A26" s="17"/>
      <c r="B26" s="20"/>
      <c r="C26" s="1"/>
    </row>
    <row r="27" spans="1:8" ht="15" x14ac:dyDescent="0.35">
      <c r="A27" s="20"/>
      <c r="B27" s="20"/>
      <c r="C27" s="21"/>
    </row>
    <row r="28" spans="1:8" x14ac:dyDescent="0.2">
      <c r="C28" s="1"/>
      <c r="D28" s="18"/>
    </row>
    <row r="29" spans="1:8" x14ac:dyDescent="0.2">
      <c r="A29" s="19"/>
    </row>
    <row r="31" spans="1:8" x14ac:dyDescent="0.2">
      <c r="A31" s="19"/>
    </row>
  </sheetData>
  <mergeCells count="2">
    <mergeCell ref="A2:E2"/>
    <mergeCell ref="A11:E1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Jan Havlíček</cp:lastModifiedBy>
  <dcterms:created xsi:type="dcterms:W3CDTF">2002-03-18T23:24:24Z</dcterms:created>
  <dcterms:modified xsi:type="dcterms:W3CDTF">2023-09-10T12:25:00Z</dcterms:modified>
</cp:coreProperties>
</file>