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B78720-7E59-4975-815D-A96EE15116E5}" xr6:coauthVersionLast="47" xr6:coauthVersionMax="47" xr10:uidLastSave="{00000000-0000-0000-0000-000000000000}"/>
  <bookViews>
    <workbookView xWindow="-120" yWindow="-120" windowWidth="38640" windowHeight="15720" firstSheet="1" activeTab="7"/>
  </bookViews>
  <sheets>
    <sheet name="JAN01" sheetId="1" r:id="rId1"/>
    <sheet name="FEB01" sheetId="2" r:id="rId2"/>
    <sheet name="MAR01" sheetId="3" r:id="rId3"/>
    <sheet name="APR01" sheetId="4" r:id="rId4"/>
    <sheet name="MAY01" sheetId="12" r:id="rId5"/>
    <sheet name="JUN01" sheetId="11" r:id="rId6"/>
    <sheet name="JUL01" sheetId="10" r:id="rId7"/>
    <sheet name="AUG01" sheetId="9" r:id="rId8"/>
    <sheet name="SEP01" sheetId="8" r:id="rId9"/>
    <sheet name="OCT01" sheetId="13" r:id="rId10"/>
    <sheet name="NOV01" sheetId="7" r:id="rId11"/>
    <sheet name="DEC01" sheetId="6" r:id="rId12"/>
  </sheets>
  <definedNames>
    <definedName name="_xlnm.Print_Area" localSheetId="0">'JAN01'!$A$1:$N$185</definedName>
    <definedName name="_xlnm.Print_Area" localSheetId="6">'JUL01'!$A$1:$P$272</definedName>
    <definedName name="_xlnm.Print_Area" localSheetId="2">'MAR01'!$A$1:$N$154</definedName>
    <definedName name="_xlnm.Print_Area" localSheetId="4">'MAY01'!$A$1:$O$249</definedName>
    <definedName name="_xlnm.Print_Titles" localSheetId="2">'MAR01'!$1:$2</definedName>
    <definedName name="_xlnm.Print_Titles" localSheetId="4">'MAY01'!$1:$2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4" l="1"/>
  <c r="O16" i="4"/>
  <c r="O57" i="4"/>
  <c r="O70" i="4"/>
  <c r="O86" i="4"/>
  <c r="O188" i="4"/>
  <c r="G192" i="4"/>
  <c r="O194" i="4"/>
  <c r="O196" i="4"/>
  <c r="G7" i="9"/>
  <c r="O7" i="9"/>
  <c r="G14" i="9"/>
  <c r="O14" i="9"/>
  <c r="G31" i="9"/>
  <c r="O31" i="9"/>
  <c r="G51" i="9"/>
  <c r="O51" i="9"/>
  <c r="G62" i="9"/>
  <c r="O62" i="9"/>
  <c r="G172" i="9"/>
  <c r="O172" i="9"/>
  <c r="G174" i="9"/>
  <c r="O176" i="9"/>
  <c r="O178" i="9"/>
  <c r="N12" i="2"/>
  <c r="N19" i="2"/>
  <c r="N40" i="2"/>
  <c r="N53" i="2"/>
  <c r="N58" i="2"/>
  <c r="F93" i="2"/>
  <c r="N95" i="2"/>
  <c r="N97" i="2"/>
  <c r="N8" i="1"/>
  <c r="N58" i="1"/>
  <c r="N76" i="1"/>
  <c r="N85" i="1"/>
  <c r="F177" i="1"/>
  <c r="N179" i="1"/>
  <c r="G5" i="10"/>
  <c r="O5" i="10"/>
  <c r="G12" i="10"/>
  <c r="O12" i="10"/>
  <c r="G39" i="10"/>
  <c r="O39" i="10"/>
  <c r="G108" i="10"/>
  <c r="O108" i="10"/>
  <c r="G132" i="10"/>
  <c r="O132" i="10"/>
  <c r="G261" i="10"/>
  <c r="O261" i="10"/>
  <c r="G266" i="10"/>
  <c r="G268" i="10"/>
  <c r="O270" i="10"/>
  <c r="O272" i="10"/>
  <c r="G5" i="11"/>
  <c r="O5" i="11"/>
  <c r="G24" i="11"/>
  <c r="O24" i="11"/>
  <c r="G105" i="11"/>
  <c r="O105" i="11"/>
  <c r="G144" i="11"/>
  <c r="O144" i="11"/>
  <c r="G227" i="11"/>
  <c r="O227" i="11"/>
  <c r="G237" i="11"/>
  <c r="G241" i="11"/>
  <c r="G243" i="11"/>
  <c r="O245" i="11"/>
  <c r="O247" i="11"/>
  <c r="N10" i="3"/>
  <c r="N22" i="3"/>
  <c r="N34" i="3"/>
  <c r="N50" i="3"/>
  <c r="N70" i="3"/>
  <c r="F132" i="3"/>
  <c r="N134" i="3"/>
  <c r="N136" i="3"/>
  <c r="O37" i="12"/>
  <c r="O47" i="12"/>
  <c r="O92" i="12"/>
  <c r="O117" i="12"/>
  <c r="O133" i="12"/>
  <c r="G245" i="12"/>
  <c r="O247" i="12"/>
  <c r="O249" i="12"/>
</calcChain>
</file>

<file path=xl/sharedStrings.xml><?xml version="1.0" encoding="utf-8"?>
<sst xmlns="http://schemas.openxmlformats.org/spreadsheetml/2006/main" count="8258" uniqueCount="579">
  <si>
    <t>PAPER</t>
  </si>
  <si>
    <t>UPDATED</t>
  </si>
  <si>
    <t>GAS</t>
  </si>
  <si>
    <t>BALANCE</t>
  </si>
  <si>
    <t>CUSTOMER</t>
  </si>
  <si>
    <t>MS REP</t>
  </si>
  <si>
    <t>TRUE-UP</t>
  </si>
  <si>
    <t>FINAL</t>
  </si>
  <si>
    <t>REVENUE</t>
  </si>
  <si>
    <t>WORK</t>
  </si>
  <si>
    <t>BY</t>
  </si>
  <si>
    <t>DATE</t>
  </si>
  <si>
    <t>DAY</t>
  </si>
  <si>
    <t>SHIPPER</t>
  </si>
  <si>
    <t>PATHS</t>
  </si>
  <si>
    <t>ITES</t>
  </si>
  <si>
    <t>ERROR</t>
  </si>
  <si>
    <t>PLANTS</t>
  </si>
  <si>
    <t>OTHER</t>
  </si>
  <si>
    <t>REASON</t>
  </si>
  <si>
    <t>INC/DEC</t>
  </si>
  <si>
    <t>Harry Woodson</t>
  </si>
  <si>
    <t>U S Gas Transportation</t>
  </si>
  <si>
    <t>Jodie Floyd</t>
  </si>
  <si>
    <t>Janet McDaniel</t>
  </si>
  <si>
    <t>Randy Janzen</t>
  </si>
  <si>
    <t>Kathy Washington</t>
  </si>
  <si>
    <t>Sherry Forbish</t>
  </si>
  <si>
    <t>NSP</t>
  </si>
  <si>
    <t>E Prime</t>
  </si>
  <si>
    <t>LG&amp;E Natural Pipeline</t>
  </si>
  <si>
    <t>Southwestern Public</t>
  </si>
  <si>
    <t>United States Gypsum</t>
  </si>
  <si>
    <t>BP Energy Company</t>
  </si>
  <si>
    <t>Nancy Callans</t>
  </si>
  <si>
    <t>Pro-Corn, LLC</t>
  </si>
  <si>
    <t>X</t>
  </si>
  <si>
    <t>Great Lakes/system problems on their side</t>
  </si>
  <si>
    <t>Jean Blair</t>
  </si>
  <si>
    <t>Nicor Gas Company</t>
  </si>
  <si>
    <t>Jamie Lynn</t>
  </si>
  <si>
    <t>Kansas Gas Service</t>
  </si>
  <si>
    <t>Shipper nomed lower vol. @ del. Poi., thus confirmed for lower vol. (PRD). Ventura</t>
  </si>
  <si>
    <t>Operator failed to confirm increase on nom @ poi 234 and on their own contract.</t>
  </si>
  <si>
    <t xml:space="preserve">Shipper didn't receive NNG Request for Operator Choice Form to change from Auto </t>
  </si>
  <si>
    <t>confirm to Exception</t>
  </si>
  <si>
    <t>see above</t>
  </si>
  <si>
    <t>true-up</t>
  </si>
  <si>
    <t>Sheehan's Gas Company</t>
  </si>
  <si>
    <t>System rounding error, more volume scheduled than what was nominated</t>
  </si>
  <si>
    <t>Debra Scurlock</t>
  </si>
  <si>
    <t>Superior Natural Gas</t>
  </si>
  <si>
    <t>Reliant Energy Minnegasco</t>
  </si>
  <si>
    <t>Shipper ranked the receipt to cut instead of the delivery.</t>
  </si>
  <si>
    <t>Randy Bryan</t>
  </si>
  <si>
    <t>Chris Greaney</t>
  </si>
  <si>
    <t>Terra Nitrogen</t>
  </si>
  <si>
    <t>Reliant Energy Services</t>
  </si>
  <si>
    <t>Harlan Municipal Utilities</t>
  </si>
  <si>
    <t>Oneok Bushton</t>
  </si>
  <si>
    <t>NGTS</t>
  </si>
  <si>
    <t>Joe Linhart</t>
  </si>
  <si>
    <t>Lamar Power</t>
  </si>
  <si>
    <t>Jerry Wilkens</t>
  </si>
  <si>
    <t>Utilicorp United</t>
  </si>
  <si>
    <t>TW Beaver</t>
  </si>
  <si>
    <t>Great Lakes Carlton.  This cut was due to EPSQ in ID2.</t>
  </si>
  <si>
    <t>Eric (Utilicorp) nomed incorrectly @ Ventura during allocation to keep 2 market delivery poi's whole.</t>
  </si>
  <si>
    <t>NNG &amp; TW Halley based on EPNG's cycle 4 @ Waha.</t>
  </si>
  <si>
    <t>Transcanada didn't nom correctly to end user (So. Sioux City Terra ), used gas from storage to cover burn.</t>
  </si>
  <si>
    <t>Trailblazer Pipeline</t>
  </si>
  <si>
    <t>Natural Gas Pipeline</t>
  </si>
  <si>
    <t>U.S. Energy Services</t>
  </si>
  <si>
    <t>Hutchinson Utility</t>
  </si>
  <si>
    <t>Cedar Falls Utility</t>
  </si>
  <si>
    <t>Semco Energy Gas</t>
  </si>
  <si>
    <t>Owatonna Public Utility</t>
  </si>
  <si>
    <t>St. Croix Valley</t>
  </si>
  <si>
    <t>James Carr</t>
  </si>
  <si>
    <t>MidAmerican Energy</t>
  </si>
  <si>
    <t>Peninsular Gas Company</t>
  </si>
  <si>
    <t xml:space="preserve">X </t>
  </si>
  <si>
    <t>Ventura</t>
  </si>
  <si>
    <t>Ventura/System rounding problem due to rounding of 1mmbtu.</t>
  </si>
  <si>
    <t>Shipper touched their nom in error. System error on final am caused MidAm true up nom to be invalidated</t>
  </si>
  <si>
    <t>1 path of the shipper's 8am nom was out of balance by 1 mmbtu. Nom was sent EDI</t>
  </si>
  <si>
    <t>Jean Adams</t>
  </si>
  <si>
    <t>Oneok Energy Marketing</t>
  </si>
  <si>
    <t>Farmland Industries</t>
  </si>
  <si>
    <t>Tenaska Marketing</t>
  </si>
  <si>
    <t>Randy  Bryan</t>
  </si>
  <si>
    <t>Per contract, if Farmland incurs positive DDVC's, NNG will schedule gas subject to DDVC's into PnR</t>
  </si>
  <si>
    <t>Per contract terms, if Farmland incurs Positive DDVC's, NNG will manually schedule penalty volumes out of PnR.</t>
  </si>
  <si>
    <t>TW Halley</t>
  </si>
  <si>
    <t>MS REP ERROR</t>
  </si>
  <si>
    <t>CUSTOMER ERROR</t>
  </si>
  <si>
    <t>BALANCE ITE'S</t>
  </si>
  <si>
    <t>PLANT TRUE-UPS</t>
  </si>
  <si>
    <t>Operator cut wrong K. The reservation FT should've been left on @ 60,000 dth.  / Power plant cut rate @ Bennington receipts</t>
  </si>
  <si>
    <t>Utilicorp took additional gas out of storage to true up their markets in final &amp; failed to change their K's that were receiving gas from K#23613.</t>
  </si>
  <si>
    <t>TOTAL PATHS</t>
  </si>
  <si>
    <t>2001 MONTH TO DATE TOTAL REVENUE</t>
  </si>
  <si>
    <t xml:space="preserve">PRD cut back to 360 CIG Dumas Interconnect. </t>
  </si>
  <si>
    <t>Shipper should've used Pinnacle Storage instead of Powertex Storage</t>
  </si>
  <si>
    <t>Oneok changed their contract but failed to contact the operator for confirmation</t>
  </si>
  <si>
    <t>Shipper requested confirmation of his nom, Debra Scurlock confirmed on the final am instead of the non grid.</t>
  </si>
  <si>
    <t>El Paso/NNG. Reliant had to withdraw out of storage to balance El Paso Keystone.</t>
  </si>
  <si>
    <t>El Paso/NNG. E-Prime was scheduled down due to their supply @ El Paso Plains was cut to 0. Oasis (market) had no actual flow. Gas was conf.</t>
  </si>
  <si>
    <t>Jerry Wilkens failed to confirm NGPL/Glenwood on the final 8am process for gas day 1/31/01</t>
  </si>
  <si>
    <t>Midamerican Energy</t>
  </si>
  <si>
    <t>Ruthe Newman</t>
  </si>
  <si>
    <t>LG&amp;E</t>
  </si>
  <si>
    <t xml:space="preserve">Jean Adams </t>
  </si>
  <si>
    <t>Koch Energy Trading</t>
  </si>
  <si>
    <t>Western Gas Resources</t>
  </si>
  <si>
    <t>Aquilla Energy</t>
  </si>
  <si>
    <t>City of Rolfe</t>
  </si>
  <si>
    <t>Per the K, If Farmland was subject to +DDVC's, NNG would schedule gas subject to DDVC's out of PnR</t>
  </si>
  <si>
    <t xml:space="preserve">Midam nomed incorrectly on final am &amp; nom wasn't approved on final am. </t>
  </si>
  <si>
    <t>Storage requested this scheduling to offset K's properly w/ no economic impact.</t>
  </si>
  <si>
    <t>Reliant Energy</t>
  </si>
  <si>
    <t>Cibola Energy Service</t>
  </si>
  <si>
    <t>Transcanada Energy</t>
  </si>
  <si>
    <t>City of Duluth, MN</t>
  </si>
  <si>
    <t>Shipper neglected to clear their PnR by the month's end. Received okay from Terry.</t>
  </si>
  <si>
    <t>El Paso/NNG</t>
  </si>
  <si>
    <t>Mike didn't nom storage K correctly on final am process. This wasn't an incremental increase to w/d from storage</t>
  </si>
  <si>
    <t>Koch used estimated scada volumes to true-up in final am from their plant, but actuals were lower than estimates.</t>
  </si>
  <si>
    <t>OPERATOR</t>
  </si>
  <si>
    <t>MidAmerican failed to do their storage netting in the final am process.</t>
  </si>
  <si>
    <t>Shipper used IDD K rather than new IDD packet on 2/6/01 to move 1bcf from FDD to IDD.</t>
  </si>
  <si>
    <t>Rec. @ Ventura &amp; redistributed volumes between zones w/o affecting receipt point</t>
  </si>
  <si>
    <t>WGR failed to confirm an ID2 increase.</t>
  </si>
  <si>
    <t>Shipper failed to reconfirm POI 3197 for the final am &amp; balance Great Lakes</t>
  </si>
  <si>
    <t>Jerry @ Midam failed to touch the 5000 path that was connected to his 8am storage changes, FT agreement was cut.</t>
  </si>
  <si>
    <t>Nancy Callans failed to approve nom on final am. All K's should've been considered on final am.</t>
  </si>
  <si>
    <t>8:00 A.M.</t>
  </si>
  <si>
    <t>City of Duluth</t>
  </si>
  <si>
    <t>Imbalance payback shouldn't be scheduled for 1/23/01, OBA makeup only needed through 1/22/01. EPSQ issue.</t>
  </si>
  <si>
    <t>Volume was confirmed to 0, Debra Scurlock thought it was coming from TW, but it was coming from storage instead.</t>
  </si>
  <si>
    <t>Tenaska was EPSQ'D in ID2, cut path from Linam Ranch to TW Halley due to ranking. Rec. &amp; Del were in agreement to inc. as the gas was conf. On both sides.</t>
  </si>
  <si>
    <t>Austin Utilities</t>
  </si>
  <si>
    <t>Owatonna Public Utilities</t>
  </si>
  <si>
    <t>AG Processing, Inc.</t>
  </si>
  <si>
    <t>GPM Gas Company</t>
  </si>
  <si>
    <t>IES Utilities, Inc.</t>
  </si>
  <si>
    <t>Florida Gas Transmission</t>
  </si>
  <si>
    <t>TW/NNG</t>
  </si>
  <si>
    <t>NNG Viking/ NNG</t>
  </si>
  <si>
    <t>Shipper had problems dialing in to Hottap from home to do final am. Left voice mail on Kathy W. to manually schedule, message was received too late.</t>
  </si>
  <si>
    <t>Operator didn't confirm their point.</t>
  </si>
  <si>
    <t xml:space="preserve">MidAm used incorrect sched. Vols. In their system to adjust final am noms. </t>
  </si>
  <si>
    <t>Due to alloc. Difficulties w/Ventura, gas was sched. On non-grid process. Shipper changed nom on ID1 before non grid was complete &amp; EPSQ was calc. On supply @ Ventura</t>
  </si>
  <si>
    <t>El Paso Waha. Terry Wilson tried to inc. his nom @ TW Halley during Final am. Since TW didn't have the supply to confirm, Terry was conf. Down during the 8 am process.</t>
  </si>
  <si>
    <t>Shipper changed K#'s &amp; didn't notify NNG nor OneOk of the change for prooper confirmation</t>
  </si>
  <si>
    <t>Nancy Callans invalidated 8am final nominations in error. Got approval from So TX Team &amp; Coordinators as Invalids all linked to upstream K &amp; Demarc</t>
  </si>
  <si>
    <t>Minnegasco sent final 8am nom bringing to 0. Said EDI didn't override this. This nom scheduled correctly 20,000 through ID2</t>
  </si>
  <si>
    <t>Minnegasco failed to send in 8am nom to 0 out Medford. Claimed EDI didn't accept 0. Shipper admitted he was so busy he failed to nom</t>
  </si>
  <si>
    <t>El Paso Keystone/ J. Lynn should've confirmed down Reliant in El Paso system to match the scheduled volumes in NNG's system</t>
  </si>
  <si>
    <t>Aurora Natural Gas</t>
  </si>
  <si>
    <t>El Paso Dumas</t>
  </si>
  <si>
    <t>Shipper gave the operator the incorrect volume to confirm</t>
  </si>
  <si>
    <t>Shipper needed to tie out @ Reverse Auction &amp; the 8am nomination was invalid</t>
  </si>
  <si>
    <t>EPNG @ Waha. Storage was reduced to balance. Note: EP final numbers not available until 4 pm on 2/22/01</t>
  </si>
  <si>
    <t>NNG/El Paso Dumas. EPNG final numbers were not available until 4 pm on 2/22/01</t>
  </si>
  <si>
    <t xml:space="preserve"> El Paso system was down. Did not get final numbers until 3 pm on 2/22/01</t>
  </si>
  <si>
    <t>Power-Tex Joint Venture</t>
  </si>
  <si>
    <t>Terra Nitrogen Corp</t>
  </si>
  <si>
    <t>Sempra Energy Trading</t>
  </si>
  <si>
    <t>Duke Energy Field</t>
  </si>
  <si>
    <t>TW Halley. The scheduled volume on the storage side wasn't done until the 28th.</t>
  </si>
  <si>
    <t>Shipper didn't confirm delivery points. Trued-up Trailblazer, Carlton and Welcome.</t>
  </si>
  <si>
    <t>Shipper didn't make certain the delivery points were confirmed.</t>
  </si>
  <si>
    <t>NNG/El Paso @ Keystone. No storage allocation for 2/25/01</t>
  </si>
  <si>
    <t>Receipt point allocated but actually flowed the volumes which were delivered downstream @ POI 152</t>
  </si>
  <si>
    <t>Volume was confirmed down, due to PBD &amp; the upstream didn't confirm back up, this was an active point, the cut carried forward. It is a passive point now</t>
  </si>
  <si>
    <t>Chris Greaney advised that Tenaska's nom change for ID2 was missed @ El Paso Dumas. Tenaska had 19800 on El Paso's side, NNG had 19483</t>
  </si>
  <si>
    <t>Confirmed to wrong contract @ delivery point</t>
  </si>
  <si>
    <t>OPERATOR ERROR</t>
  </si>
  <si>
    <t>SHIPPER ERROR</t>
  </si>
  <si>
    <t>TRUE-UP PLANTS</t>
  </si>
  <si>
    <t>2001 YEAR TO DATE TOTAL REVENUE</t>
  </si>
  <si>
    <t>NNG/El Paso Waha. NNG allocated storage on ID2 after El Paso process.</t>
  </si>
  <si>
    <t>Wisconsin Gas Company</t>
  </si>
  <si>
    <t>Wisconsin Gas renomed to NSP POI on ID2 &amp; NSP didn't confirm on ID2. NSP confirmed on final am &amp; WGC didn't renom</t>
  </si>
  <si>
    <t>Interlink Energy</t>
  </si>
  <si>
    <t>Reliant Energy Retail put in ID2 nom @ POI196, Viking &amp; Evening MSR never confirmed volume up.</t>
  </si>
  <si>
    <t>Enron North America</t>
  </si>
  <si>
    <t>Adams Resources</t>
  </si>
  <si>
    <t>City of Hawarden</t>
  </si>
  <si>
    <t>Robert Benningfield</t>
  </si>
  <si>
    <t>Carlton/NNG</t>
  </si>
  <si>
    <t>Made change on Final Cycle, didn't reconfirm at the delivery POI 3087.</t>
  </si>
  <si>
    <t>NNG/TW Gray/EL Paso Waha.</t>
  </si>
  <si>
    <t>NBPL. Shipper incorrectly nomed total rec coming from their firm going to their FDD Contract.</t>
  </si>
  <si>
    <t>Great River Energy</t>
  </si>
  <si>
    <t>Shipper (ENA) incorrectly calculated the fuel.</t>
  </si>
  <si>
    <t>Supplier (ENA) incorrectly calculated the fuel.</t>
  </si>
  <si>
    <t>Paths were changed to create a Rec to Del path. POI 106 to POI 59 is a Rec to Rec path. New POI for Del is 62480. Fuel calc. Needed to be taken out. This is an off system transport agreement.</t>
  </si>
  <si>
    <t>The operator (Altura Gaines) didn't confirm their volumes to match what actually got scheduled.</t>
  </si>
  <si>
    <t>Madison Gas &amp; Electric</t>
  </si>
  <si>
    <t>Dynegy Marketing</t>
  </si>
  <si>
    <t>Aquila Energy Marketing</t>
  </si>
  <si>
    <t>Reliant (Sam) incorrectly ranked storage K and packet the same, which caused a pro rata cut on each K. The packet K is a one day deal, Sam requested it to be scheduled up.</t>
  </si>
  <si>
    <t>NGPL confirmed the volume down in ID2 in error due to system error on their side. Tenaska &amp; the operator requested the volume be scheduled back up.</t>
  </si>
  <si>
    <t>Mary Ann Locknar did not calculate flow rate when allocating East Galena for ID2.</t>
  </si>
  <si>
    <t>Balance Reverse Auction due to Mary Ann Locknar not calculating flow rate when allocating East Galena for ID2.</t>
  </si>
  <si>
    <t>El Paso Plains 30"</t>
  </si>
  <si>
    <t>*Janet McDaniel</t>
  </si>
  <si>
    <t>*Randy Bryan</t>
  </si>
  <si>
    <t>*Randy Janzen</t>
  </si>
  <si>
    <t>*Jamie Lynn</t>
  </si>
  <si>
    <t>*Joe Linhart</t>
  </si>
  <si>
    <t>*Nancy Callans</t>
  </si>
  <si>
    <t>*Harry Woodson</t>
  </si>
  <si>
    <t>*Debra Scurlock</t>
  </si>
  <si>
    <t>Barrett Resources</t>
  </si>
  <si>
    <t>Dynegy Gas Transportation</t>
  </si>
  <si>
    <t>Devon SFS Operating, Inc.</t>
  </si>
  <si>
    <t>El Paso Waha</t>
  </si>
  <si>
    <t>*Jean Adams</t>
  </si>
  <si>
    <t>NNG/ El Paso Waha</t>
  </si>
  <si>
    <t>ANR Pipeline</t>
  </si>
  <si>
    <t>Viking Chisago</t>
  </si>
  <si>
    <t>The shipper Minnegasco made a nomination error in truing up their final am volumes. Tenaska agreed to cover the scheduled cut from storage.</t>
  </si>
  <si>
    <t>The shipper Minnegasco made a nomination error in truing up their final am volumes. Invalidated final am nomination and manual scheduled the changes.</t>
  </si>
  <si>
    <t>Debra Scurlock didn't confirm in TMS what was confirmed in Transco's system.</t>
  </si>
  <si>
    <t>Shipper intended to move volumes only on 1/8. On March 27 reversed entries made on Jan. 12. On March. 29 corrected MSR keypunch error (406, not 106) on transport for 1/6.</t>
  </si>
  <si>
    <t xml:space="preserve">Shipper intended to move volumes only on 1/8. On March 27 reversed entries made on Jan. 12. </t>
  </si>
  <si>
    <t>Operator confirmed Amoco's gas in the Final am cycle instead of the ID2 cycle.</t>
  </si>
  <si>
    <t>Trailblazer sent a change on ID2 and James Carr didn't confirm volume down in system.</t>
  </si>
  <si>
    <t>Nom'd too low @ Mid-17 Pool causing EPSQ. Volume had to be increased to eliminate cuts @ Trailblazer. Transcanada split nom on ID2.</t>
  </si>
  <si>
    <t>GPM/Duke scheduler incorrectly nominated their volumes from their Dumas plant to Diamond Shamrock. Dumas plant went down. Harry fixed for Jean Adams.</t>
  </si>
  <si>
    <t>Reliant Energy Service</t>
  </si>
  <si>
    <t>El Paso Waha. El Paso was late, had to use prelims.</t>
  </si>
  <si>
    <t>The El Paso process was late. Harry used prelims. The final from El Paso had some small changes. Balanced to El Paso.</t>
  </si>
  <si>
    <t>The gas was scheduled down on all processes @ Gaines, but the plant didn't cut back. BP agreed to take to storage. Gary didn't want the gas going to OBA.</t>
  </si>
  <si>
    <t>Reliant's 8 am true up storage nom was incorrectly invalidated by TMS because the system didn't recognize the Mid 6 Storage Pool as a valid 8 am nom.</t>
  </si>
  <si>
    <t>The system invalidated the storage Pool on the Final run</t>
  </si>
  <si>
    <t>Shipper/Operator failed to confirm the delivery point</t>
  </si>
  <si>
    <t>Operator didn't confirm ID2 cycle nom. The gas flowed, all parties agreed to increase volume.</t>
  </si>
  <si>
    <t>TIC</t>
  </si>
  <si>
    <t>REPORT</t>
  </si>
  <si>
    <t>Mops-Refugio FGT</t>
  </si>
  <si>
    <t>Reliant's 8am true-up storage nom was incorrectly invalidated by TMS because the system didn't recognize the Mid 6 Storage Pool as a valid 8am nom.</t>
  </si>
  <si>
    <t>Invalidated on 8am process due to new revalidation, then manually scheduled.</t>
  </si>
  <si>
    <t>Tie out scheduled volumes with TW, Tw didn't have this on the ID2 cycle. USGT volumes were manual updated on TW side for Final Cycle. NNG storage impacted (injection)</t>
  </si>
  <si>
    <t>Sempco Energy Gas</t>
  </si>
  <si>
    <t>PNM Gas Services</t>
  </si>
  <si>
    <t xml:space="preserve">Interstate Power </t>
  </si>
  <si>
    <t>True up volumes between TW &amp; NNG for Gas Day 4/6/01</t>
  </si>
  <si>
    <t>NBPL Reverse Auction</t>
  </si>
  <si>
    <t>Great Plains Natural Gas</t>
  </si>
  <si>
    <t>Scheduled 1dth out of balance. To tie out volumes between TW/ NNG, rounding problem between the pipes &amp; EPSQ volumes.</t>
  </si>
  <si>
    <t>Circle Pines Utilities</t>
  </si>
  <si>
    <t>FDD K#22326 over nom'd for gas day 4/7/01, moved the supply to Demarc Def. Del. On a K#106706</t>
  </si>
  <si>
    <t>After the 8am process, Shipper/Operator (Interstate Power) requested the volume of 1855 coming from Ogdne to Interstate Power's Zone be 0 due to new scheduler, Anita, requesting too much out of storage</t>
  </si>
  <si>
    <t>n/a</t>
  </si>
  <si>
    <t>BP changed their contracts going to Florida.</t>
  </si>
  <si>
    <t>Lamar Power Partner</t>
  </si>
  <si>
    <t>Duke Energy Trading</t>
  </si>
  <si>
    <t>Texaco Natural Gas</t>
  </si>
  <si>
    <t>Transok failed to confirm ID1 increase for delivery to Lamar Power. Gas actually flowed.</t>
  </si>
  <si>
    <t>Changed on final am, didn't have Operator re-confirm</t>
  </si>
  <si>
    <t>Supply contract exceeded limit for gas day.</t>
  </si>
  <si>
    <t>Shipper nominated storage packet's backward, no change in volume, had to re-enter the upstream &amp; downstream K's only</t>
  </si>
  <si>
    <t>Invalidated on 8am process due to shipper not putting in his FDD contract volumes.</t>
  </si>
  <si>
    <t>Shipper entered their nomination @ CIG incorrectly, thus the volumes were not scheduled. All parties involved agreed to schedule up.</t>
  </si>
  <si>
    <t>Reverse Auction. Omaha team notified on 4/13/01 of problem.</t>
  </si>
  <si>
    <t>KNI confirmed incorrectly</t>
  </si>
  <si>
    <t>Shipper &amp; Operator didn't communicate the 1dth decrease that was confirmed @ Northrup</t>
  </si>
  <si>
    <t>Operator didn't confirm all of E Prime's gas. No communication between parties.</t>
  </si>
  <si>
    <t>Changed nom between ID1 &amp; ID2 to correct upstream K, which caused EPSQ. Had to balance Interconnect.</t>
  </si>
  <si>
    <t>Operator is having constrains. Not communicating cuts to shipper.</t>
  </si>
  <si>
    <t>Necessary to tie out w/ Viking Chisago. Shipper's attempts to nominate during the Final didn't balance so were invalidated.</t>
  </si>
  <si>
    <t>To balance the point w/ NNG &amp; El Paso Keystone.</t>
  </si>
  <si>
    <t>Midwest Natural Gas</t>
  </si>
  <si>
    <t>Shipper's attempts to nominate on another transport during the Final am didn't balance so all nominations for the Final process were invalidated.</t>
  </si>
  <si>
    <t xml:space="preserve">K's invalidated in final am due to system problem. </t>
  </si>
  <si>
    <t>Cibola Energy Services</t>
  </si>
  <si>
    <t>Cedar Falls Utilities</t>
  </si>
  <si>
    <t>L S Power-Whitewater</t>
  </si>
  <si>
    <t>L S P- Cottage Grove</t>
  </si>
  <si>
    <t>Minerals Management</t>
  </si>
  <si>
    <t>Highland Energy</t>
  </si>
  <si>
    <t>AEP Energy Service</t>
  </si>
  <si>
    <t>Balancing USGT's K to match El Paso's cut.</t>
  </si>
  <si>
    <t>Nomination changed, EPSQ raised scheduled over confirmed by 1 mmbtu. NGPL has scheduled gas to market &amp; will not take increase. This is for settlement agreement.</t>
  </si>
  <si>
    <t>Mid Am didn't nom storage K w/ injection on final am.</t>
  </si>
  <si>
    <t>Nominations not confirmed over weekend. Shipper didn't notify operators of nomination change. NGPL has scheduled gas to market and will not take cut.</t>
  </si>
  <si>
    <t>Final 8:00 process shipper forgot oto nom on transoportation contract &amp; injection to demarc def del.</t>
  </si>
  <si>
    <t>Shipper nominated on wrong contract and was in EPSQ cycles so couldn't bring volumes down to 0.</t>
  </si>
  <si>
    <t>Shipper incorrectly overnomed volumes on their FDD K, &amp; asked if we would scheduled down their K's.</t>
  </si>
  <si>
    <t>Utilicorp incorrectly nomed their storage K which caused USES &amp; Utilicorp K's to be invalidated in Final am process.</t>
  </si>
  <si>
    <t>Shipper had invalids on final 8:00 am process causing cuts USES.</t>
  </si>
  <si>
    <t>To balance storage inventory management system for #106706.</t>
  </si>
  <si>
    <t>TRUE-UPS</t>
  </si>
  <si>
    <t>NO PAPER WORK</t>
  </si>
  <si>
    <t>CMS Marketing, Services, &amp; Trading</t>
  </si>
  <si>
    <t>City of Duluth, NM</t>
  </si>
  <si>
    <t>New NSP schedulers over the weekend.</t>
  </si>
  <si>
    <t>At request of storage, the ending balance on the FDD was rolled over to the IDD.</t>
  </si>
  <si>
    <t>Shipper (ENA) corrected their nomination on ID2. Due to "active" status of POI 78072, volume continued to sched the previously sched. Volume. POI 78072 is now "conf. By excep"</t>
  </si>
  <si>
    <t>Shipper scheduled incorrectly on Final AM causing an invalidation the shipper asked me to manually schedule.</t>
  </si>
  <si>
    <t>El Paso</t>
  </si>
  <si>
    <t>System problem-no paperwork needed.</t>
  </si>
  <si>
    <t>Had to sched. Barrett's contract out of bal. @ POI 1318, initial problem due to J. Carr not conf. Down for 2/17/01, no notification until 3/25/01. Shirley Walden scheduled down to match 1318 volume, but impacted another shipper @ Demarc. Had to put original volumes back in TMS to tie out Demarc volumes &amp; balance pool &amp; remove suspense gas for Feb. Barrett doesn't have storage K w/ NNG. Discussed in March.</t>
  </si>
  <si>
    <t>WTG Gas Marketing</t>
  </si>
  <si>
    <t>Graettinger Municipal</t>
  </si>
  <si>
    <t>City of West Bend</t>
  </si>
  <si>
    <t>Reliant Energy Retail</t>
  </si>
  <si>
    <t>NGTS, LLC</t>
  </si>
  <si>
    <t>North Texas Gas</t>
  </si>
  <si>
    <t>Mirant Americas Energy</t>
  </si>
  <si>
    <t>ANR Pipeline Company</t>
  </si>
  <si>
    <t>IES Utilities, Inc</t>
  </si>
  <si>
    <t>OGE Energy Resources</t>
  </si>
  <si>
    <t>Wisconsin Power</t>
  </si>
  <si>
    <t>Northern Natural Gas</t>
  </si>
  <si>
    <t>City of Virginia</t>
  </si>
  <si>
    <t>Quicktrade LLC</t>
  </si>
  <si>
    <t>Shipper need to increase sched qty's</t>
  </si>
  <si>
    <t>ANR confirmed down ID2 in error, ANR willing to bring back up.</t>
  </si>
  <si>
    <t>Duke entered the 3rd party package incorrectly from 5/1-5/22. Shipper requested this to be corrected as a benefit to them for tracking volumes for May.</t>
  </si>
  <si>
    <t>PEPL Mullinville</t>
  </si>
  <si>
    <t>CIG/Dumas &amp; Garden City</t>
  </si>
  <si>
    <t>Mirant supply was cut, wanted to pull from storage and take to market downstream (ENA &amp; AEP).</t>
  </si>
  <si>
    <t>Northern Border Ventura was scheduled down by 1mmbtu.</t>
  </si>
  <si>
    <t>Shipper nomed incorrect volume on FDD contract was invalidated after rollover/balance process.</t>
  </si>
  <si>
    <t>Conf by excep wasn't put on this point at it's inception. Caused previous sched volumes to schedule.</t>
  </si>
  <si>
    <t>Shipper's final cycle nom was out of balance @ Mid 17 Pool, w/d gas from storage to take to zones per shippers request due to invalidations.</t>
  </si>
  <si>
    <t xml:space="preserve">TW &amp; NNG </t>
  </si>
  <si>
    <t>Nom discrepancy wasn't confirmed correctly between NNG (Robert Benningfield) &amp; El Paso. El Paso &amp; NNG noms didn't match Aquila.</t>
  </si>
  <si>
    <t>Shipper didn't nom properly in TMS, meant to reduce volume but didn't.</t>
  </si>
  <si>
    <t>Shipper incorrectly nomed ID K as injection into storage instead of receipt from storage.</t>
  </si>
  <si>
    <t>Reliant got cut ID2, didn't receive cut notice, didn't true up on final 8:00 process.</t>
  </si>
  <si>
    <t>Operator thought blanks were the same as 0's for confirmations. Vol scheduled on prior day. Shipper agreed to reschedule to 0.</t>
  </si>
  <si>
    <t>Due to miscommunication during final am, Randy Bryan failed to confirm or identify incremental volume for Minnegasco @ Glenwood.</t>
  </si>
  <si>
    <t>Shipper's nomination error.</t>
  </si>
  <si>
    <t>NNG/Altura Gaines</t>
  </si>
  <si>
    <t xml:space="preserve">Adams Resources </t>
  </si>
  <si>
    <t>Operator conf'd vol @ incorrect K, didn't check to see that shipper changed K's for weekend.</t>
  </si>
  <si>
    <t>Northern Border Ventura</t>
  </si>
  <si>
    <t>ANR/Greensburg rep mistakingly conf'd Tenaska's K to 0 for the ID2 cycle. ANR is willing to bring this vol back up to the original amount that was conf'd.</t>
  </si>
  <si>
    <t>NO PAPERWORK</t>
  </si>
  <si>
    <t>Mary Ann Locknar missed cut on delivery side @ ANR Greensburg. To balance CIG</t>
  </si>
  <si>
    <t>To bal gas going out on Panhandle Eastern against small cuts scheduled in on CIG due to payback arrangement Eprime has w/ CIG.</t>
  </si>
  <si>
    <t>To bal gas going out on ANR.</t>
  </si>
  <si>
    <t>NNG/El Paso Dumas</t>
  </si>
  <si>
    <t>To bal the pool w/ storage</t>
  </si>
  <si>
    <t>Volume wasn't put on ANR side, so vol didn't flow, was able to be taken from Norhtern's side as well.</t>
  </si>
  <si>
    <t>Transcanada nomed incorrect K for start of month for reverse auction. K should've been 21278, shipper nomed 21277. Confirmed by NNG (Jodie Floyd)</t>
  </si>
  <si>
    <t xml:space="preserve">Reliant nom'd Storage Packet on the wrong K#, EPSQ nom caused errors to dwnstrm shippers (Duke &amp; AEP). </t>
  </si>
  <si>
    <t>Transcanada</t>
  </si>
  <si>
    <t>IES Industries, Inc.</t>
  </si>
  <si>
    <t>Virginia Power Energy</t>
  </si>
  <si>
    <t>Aquilla Energy Marketing</t>
  </si>
  <si>
    <t>Didn't process final am due to server problem, true up @ plant</t>
  </si>
  <si>
    <t>El Paso/NNG Dumas.</t>
  </si>
  <si>
    <t>El Paso/NNG Dumas</t>
  </si>
  <si>
    <t>Didn't process final am due to server problem, true up</t>
  </si>
  <si>
    <t>Viking Chisago on Final am process</t>
  </si>
  <si>
    <t>FGT</t>
  </si>
  <si>
    <t>Carlton I/C</t>
  </si>
  <si>
    <t>Altura</t>
  </si>
  <si>
    <t>TBPL</t>
  </si>
  <si>
    <t>TWPL</t>
  </si>
  <si>
    <t>ANR</t>
  </si>
  <si>
    <t>ANR and CIG Dumas</t>
  </si>
  <si>
    <t>NBPL Ventura</t>
  </si>
  <si>
    <t>Virginia Power schedule back MidAm supply @ Mid 17 from their storage.</t>
  </si>
  <si>
    <t>CIG/ PPNL</t>
  </si>
  <si>
    <t>L S Power-Cottage Grove</t>
  </si>
  <si>
    <t>EnergyOne Ventures</t>
  </si>
  <si>
    <t>Pan Alberta Gas</t>
  </si>
  <si>
    <t>TXU Energy Trading</t>
  </si>
  <si>
    <t>Heartland Corn Products</t>
  </si>
  <si>
    <t>Astra Power, LLC</t>
  </si>
  <si>
    <t>Cross Timbers Energy</t>
  </si>
  <si>
    <t>El Paso Plains</t>
  </si>
  <si>
    <t>TXU</t>
  </si>
  <si>
    <t>PPNL/NNG</t>
  </si>
  <si>
    <t>El Paso Waha/ NNG</t>
  </si>
  <si>
    <t>NNG/TW</t>
  </si>
  <si>
    <t>LG&amp;E Energy Market</t>
  </si>
  <si>
    <t>Conoco, INC</t>
  </si>
  <si>
    <t>Occidental Energy</t>
  </si>
  <si>
    <t>Barrett Resourses</t>
  </si>
  <si>
    <t>L S P Cottage</t>
  </si>
  <si>
    <t>NNG/TW Halley</t>
  </si>
  <si>
    <t>Reliant Energy neglected to confirm deliveries to Power Tex Power</t>
  </si>
  <si>
    <t>True up with PEPL</t>
  </si>
  <si>
    <t>EPNG @ Waha</t>
  </si>
  <si>
    <t xml:space="preserve"> </t>
  </si>
  <si>
    <t>Truing up volumes to balance pipe</t>
  </si>
  <si>
    <t>Pooling contract cut during storage injection allocation</t>
  </si>
  <si>
    <t>Changed package ID's delivered to Cynergy due to ranking the volumes from Duke.</t>
  </si>
  <si>
    <t>Balance with CIG Dumas</t>
  </si>
  <si>
    <t>Cinergy Marketing</t>
  </si>
  <si>
    <t>Kaztex Energy</t>
  </si>
  <si>
    <t>Northern States</t>
  </si>
  <si>
    <t>CMS Marketing</t>
  </si>
  <si>
    <t>Northern Border Ventura Scheduled down due to strorage alloc.  Virginia power will take gas as inbalace makeup.</t>
  </si>
  <si>
    <t>Northern Border Ventura.  Balance Virginia Power.</t>
  </si>
  <si>
    <t>Storage alloc. Sched. Gas at El Paso Plains and ANR Greemsburg.  Tenaska take gas to make up imbalance.</t>
  </si>
  <si>
    <t>Re-instate volumes at CIG Meadowlark, cut on ID2 due to zone EF confirmation at 3087</t>
  </si>
  <si>
    <t>Point fas over nom at storage so inbalance occurred cutting phusical receipt.  PPA</t>
  </si>
  <si>
    <t>PPNL and NNG at Mullinville</t>
  </si>
  <si>
    <t xml:space="preserve">Aquila Energy </t>
  </si>
  <si>
    <t>Shipper enterd incorrect storage POI on the Final 8 am</t>
  </si>
  <si>
    <t>Balance gas day due to storage allocation. 152 mmbtus for the imbalance</t>
  </si>
  <si>
    <t>Server problems on 6/10/01 and true up volume</t>
  </si>
  <si>
    <t>Server problems on 6/9/01 and true up volume</t>
  </si>
  <si>
    <t>Schedual up volume cut at Ventura due to storage allocation</t>
  </si>
  <si>
    <t>Balance deliveries w/ interconnect after storage allocation for ID2 was complete</t>
  </si>
  <si>
    <t>NBPL/NNG Ventura</t>
  </si>
  <si>
    <t>NNG/Oasis</t>
  </si>
  <si>
    <t>ElPaso/NNG</t>
  </si>
  <si>
    <t>Shipper storage w/d were greater than injections on total LE</t>
  </si>
  <si>
    <t>Shipper referenced wrong contract. NBPL/NNG</t>
  </si>
  <si>
    <t>Beatrice</t>
  </si>
  <si>
    <t>Verbal conirmation with Duke Field services and R. Benningfield</t>
  </si>
  <si>
    <t>Verbal Confirmation with Duke Field services and R. Benningfield</t>
  </si>
  <si>
    <t>El Paso Plains.  Ventura</t>
  </si>
  <si>
    <t>Aquila true ulp @ ElPaso Waha</t>
  </si>
  <si>
    <t>Cibola Energy</t>
  </si>
  <si>
    <t>Interstate Power</t>
  </si>
  <si>
    <t>Mirant Americas</t>
  </si>
  <si>
    <t>NNG/Halley interconnect</t>
  </si>
  <si>
    <t>True-up with NBPL</t>
  </si>
  <si>
    <t xml:space="preserve">Northern States </t>
  </si>
  <si>
    <t>Panenergy Natural</t>
  </si>
  <si>
    <t>Virgina Power</t>
  </si>
  <si>
    <t>Duke Energy</t>
  </si>
  <si>
    <t xml:space="preserve">BP Energy </t>
  </si>
  <si>
    <t>Balance NBPL/Ventura due to final 8 am volumes changing</t>
  </si>
  <si>
    <t>True up volume w/ NBPL at ventura</t>
  </si>
  <si>
    <t>Intentionaly created a TIC so the IT group could fix the Forest and Trees problem.</t>
  </si>
  <si>
    <t>Balance out NBPL Marshall</t>
  </si>
  <si>
    <t>Shipper thought the nom would auto confirm, the confirmation had be touched prior to the final cycle.</t>
  </si>
  <si>
    <t xml:space="preserve">true-up  </t>
  </si>
  <si>
    <t>Shippers trainee omitted one path to complete 8 am final</t>
  </si>
  <si>
    <t>Shipper's trainee omitted 1 path to complete final 8 am</t>
  </si>
  <si>
    <t>Operator confirmation was not changed to "Confirmation by exception"</t>
  </si>
  <si>
    <t>Time stamp issue/Open ticket with the help desk</t>
  </si>
  <si>
    <t>BALANCE ITES</t>
  </si>
  <si>
    <t>SYSTEM PROBLEMS</t>
  </si>
  <si>
    <t>Balance deliveries w/ interconnect after storage alocation for ID2 was complete.</t>
  </si>
  <si>
    <t>Verbal confirmation with Duke Field services and R. Benningfield</t>
  </si>
  <si>
    <t>Due to storage alloc.  K5915 was reduced and scheduled as imbalance</t>
  </si>
  <si>
    <t>Had to schedule back up to balance reserve auction shipper didn't have a choice but to reschedule</t>
  </si>
  <si>
    <t>MidAm did not cofirm on 8 AM and it cut pool 17</t>
  </si>
  <si>
    <t>Cross Timbers</t>
  </si>
  <si>
    <t>Texaco Natural</t>
  </si>
  <si>
    <t>PEPL/NNG Mullinville</t>
  </si>
  <si>
    <t>Due to strorage alloc. UCU was cut at Mesa, however Mesa delivered full volume</t>
  </si>
  <si>
    <t>Due to storage alloc. Tenaska's Pool 17 reduced by 219. Pooling contract.</t>
  </si>
  <si>
    <t>Shipper nom receipt and delivery on a packet id.</t>
  </si>
  <si>
    <t>Balance El Paso/Dumas</t>
  </si>
  <si>
    <t>Pooling contract was cut during a storage allocation</t>
  </si>
  <si>
    <t>James said that there was no change done on K 107707, which is why there is no paper work.</t>
  </si>
  <si>
    <t>Astra Power</t>
  </si>
  <si>
    <t>True up TW Halley</t>
  </si>
  <si>
    <t>Mid 10 Storage/EP Waha</t>
  </si>
  <si>
    <t>NGPL Scheduled gas to market.  Cut was dut to confirmation difference</t>
  </si>
  <si>
    <t>Due to storage alloc. Need to balance gas on CIG</t>
  </si>
  <si>
    <t>To match nom and confirm for 6/10/01.  Day 9 was carried forward due to the flood</t>
  </si>
  <si>
    <t>Harry Woodson/Scott Hibbard</t>
  </si>
  <si>
    <t>NBPL at Ventura.  Out of balance went to Madison Gas &amp;Elec.</t>
  </si>
  <si>
    <t>Balance with PEPL Mullinville--aftermath of flooding</t>
  </si>
  <si>
    <t>Balance with ElPaso Waha--aftermath of flooding</t>
  </si>
  <si>
    <t>Balance with ANR Greensburg.  Scheduled out of balance since original delivery was storage</t>
  </si>
  <si>
    <t>Tenaska Gas Storage</t>
  </si>
  <si>
    <t>Trainee nominated deliveries to incorrect delivery</t>
  </si>
  <si>
    <t>Shipper made changes on the nom on the Final Process</t>
  </si>
  <si>
    <t>ture-up</t>
  </si>
  <si>
    <t>Truing up volumes to balance pipe due to storage alloc.</t>
  </si>
  <si>
    <t>Operator failed to confirm Duke's gas during ID2 cycle.</t>
  </si>
  <si>
    <t>No volumes were ever scheduled on this contract.  MS Rep changed package ID</t>
  </si>
  <si>
    <t>Due to weather no process ran.  GPM wanted volumes to be scheduled to their markets</t>
  </si>
  <si>
    <t>Due to weather no process ran. Transcanada wanted volumes to be scheduled to their markets</t>
  </si>
  <si>
    <t>NNG/EL Paso</t>
  </si>
  <si>
    <t>Due to weather no process ran. GPM wanted volumes to be scheduled to their markets</t>
  </si>
  <si>
    <t>Shipper failed to nom their gas from storage correctly</t>
  </si>
  <si>
    <t>Scott Hibbard</t>
  </si>
  <si>
    <t>Volume confirmed down at POI 179, both operators agreed to reinstate gas</t>
  </si>
  <si>
    <t xml:space="preserve">X  </t>
  </si>
  <si>
    <t>Karen Clapper</t>
  </si>
  <si>
    <t>Balance interconnect</t>
  </si>
  <si>
    <t>NSP referenced wrong point on FDD contract which caused a PBD</t>
  </si>
  <si>
    <t>Balance POI 196</t>
  </si>
  <si>
    <t>Balance POI 197, due to reverse auction</t>
  </si>
  <si>
    <t>OGE Energy Resourses</t>
  </si>
  <si>
    <t>Metropolitan Utilities</t>
  </si>
  <si>
    <t>Nicor Gas Co.</t>
  </si>
  <si>
    <t>Northern Natural</t>
  </si>
  <si>
    <t>Wisconsin Gas Co.</t>
  </si>
  <si>
    <t>IES Utilities</t>
  </si>
  <si>
    <t>Northwestern Public</t>
  </si>
  <si>
    <t>Northwestern Energy</t>
  </si>
  <si>
    <t>Great Plains</t>
  </si>
  <si>
    <t>Madison Gas &amp; Elec</t>
  </si>
  <si>
    <t>Westbrook Light</t>
  </si>
  <si>
    <t>Reliant nom'd incorrectly on ID2.  Gas did flow.</t>
  </si>
  <si>
    <t>Did not run ID2 storage allocation.  System issue. Path didn't split correctly.</t>
  </si>
  <si>
    <t>Mid-American sched more than conf'd, called J. Floyd Mon am.  System issue. Path didn't split correctly.</t>
  </si>
  <si>
    <t>Changes to delivery POI per shipper request.  Substitute Rep. Instead of regular Rep.</t>
  </si>
  <si>
    <t>Shipper referenced wrong contract. NBPL/NNG.  Created shipper Imbalance due to storage alloc.</t>
  </si>
  <si>
    <t>Kaztex nom storage payback from the wrong storage point. Shipper nom at Demark instead of Ogden</t>
  </si>
  <si>
    <t>Shipper was unaware they could trueup plants in final am, because they thought we were alloc.</t>
  </si>
  <si>
    <t>Volume was not put on ANR side so volume didn't flow.  During a time ANR moved their operations.</t>
  </si>
  <si>
    <t>Per our marketing agreement over deliveries will be scheduled to their park and ride contract.</t>
  </si>
  <si>
    <t>Incorrect nom for gas receiving from reverse auction.</t>
  </si>
  <si>
    <t>System issue with final 8 a.m. not looking at all volumes correctly.</t>
  </si>
  <si>
    <t>Contracts having system problems. Tenaska could not nom from new Packet contract.</t>
  </si>
  <si>
    <t>Balance interconnect at Ventura, Reverse Auction, and Welcome. Compressor 8 outage</t>
  </si>
  <si>
    <t>Terry Wilson incorrectly nom'd from his storage packet.</t>
  </si>
  <si>
    <t>Confirmed gas at Pecos on ID2 cycle, could not contact the Operator. EPNG did not want gas confirmed.</t>
  </si>
  <si>
    <t>Royster-Clark</t>
  </si>
  <si>
    <t>Owatonna Public</t>
  </si>
  <si>
    <t>Operator did not confirm ID2 nom change</t>
  </si>
  <si>
    <t>System did not deduct for fuel on final 8 am storage trueup process</t>
  </si>
  <si>
    <t>System problems, fuel was not deducting from path.  IT resolved problem.</t>
  </si>
  <si>
    <t>Farmland has problems taking sched gas. Notification of plant going down. Too late to change their nom.</t>
  </si>
  <si>
    <t>IES UTILITES</t>
  </si>
  <si>
    <t>Koch Energy</t>
  </si>
  <si>
    <t>PEPL Mullinville, their supply was cut on the ID2 cycle by the upstream operator.</t>
  </si>
  <si>
    <t>Superior Water</t>
  </si>
  <si>
    <t>Balance mid17 and shipper failed to touch his storage contract for the final.</t>
  </si>
  <si>
    <t>Shipper cut due to mid 17 error on final 8 am. Storage alloc net effect 0 mesa flowed gas.</t>
  </si>
  <si>
    <t>Shipper chose wong path to zero out in the final 8am and inadvertantely saved the nomination.</t>
  </si>
  <si>
    <t>System problem, fuel didn't calculate for the listed paths, had to touch paths to get fuel to recalculate</t>
  </si>
  <si>
    <t>Operator at the receipt point had an active confirmation and a group alloc caused cuts.</t>
  </si>
  <si>
    <t>Operator confirmation was not changed to "confirmation by exception"</t>
  </si>
  <si>
    <t>True up for NBPL, volume cut after ID2 confirmations</t>
  </si>
  <si>
    <t>TW Halley interconnect</t>
  </si>
  <si>
    <t>N/A</t>
  </si>
  <si>
    <t>Balancing interconnects due to downstream shipper PBD on the Final AM Process</t>
  </si>
  <si>
    <t>Karen Klapper</t>
  </si>
  <si>
    <t>Manilla Municipal</t>
  </si>
  <si>
    <t>Clayton Energy</t>
  </si>
  <si>
    <t xml:space="preserve">A tic error report.  Storage withdraw didn't match the transport.  </t>
  </si>
  <si>
    <t>Programming error when calculating FPC for storage.</t>
  </si>
  <si>
    <t>NBPL flowed 3036 rather than the 3071 scheduled to tie out.  Scheduled to make the PPA deadline.</t>
  </si>
  <si>
    <t>System error on total balance for contract. Recalculated each path to get storage balance totals</t>
  </si>
  <si>
    <t>Operator failed to confirm their delivery point due to not understanding they were the actual operator.</t>
  </si>
  <si>
    <t>EL Paso/Altura</t>
  </si>
  <si>
    <t>Shipper chose wrong path to zero out in final 8 am and inadvertantely saved the nom.</t>
  </si>
  <si>
    <t>FPC programming error affecting storage--corrected as of 8-2-01</t>
  </si>
  <si>
    <t>Operator communicated to NNG that actual volumes flowed but no nom was in place.</t>
  </si>
  <si>
    <t>Metropolitan Utilites</t>
  </si>
  <si>
    <t>Lynda Laferla</t>
  </si>
  <si>
    <t>True-up NBPL</t>
  </si>
  <si>
    <t>Balanced Reverse Auction.  Brought to attention on 8/6/01</t>
  </si>
  <si>
    <t>Interconnect at Reverse Auction. No net change in volume, only reallocation between receipt contracts.</t>
  </si>
  <si>
    <t xml:space="preserve">True-up  </t>
  </si>
  <si>
    <t>Repeat problem, TMS has been dropping out this point--so nom was taken out by mistake</t>
  </si>
  <si>
    <t>Aquila Energy</t>
  </si>
  <si>
    <t>True-up</t>
  </si>
  <si>
    <t>The operator should have confirmed the rec side of this transaction to match the del volumes</t>
  </si>
  <si>
    <t>Balance with Arkla Redmoon.  Volume confirmed but not scheduled.  Moved gas from storage.</t>
  </si>
  <si>
    <t>Balance with ANR Greensburg</t>
  </si>
  <si>
    <t>ANR Greensburg/PEPL Mullinsville.</t>
  </si>
  <si>
    <t>Apache Corporation</t>
  </si>
  <si>
    <t>Operator did not confirm changes made by Apache</t>
  </si>
  <si>
    <t>Previous manually scheduled 1 DTH too much</t>
  </si>
  <si>
    <t>Balancing across pipelines. PEPL</t>
  </si>
  <si>
    <t>Volumes scheduled to 0 due to shutdown at Uttco-Markham.  Operator decided to take volumes to Midcon</t>
  </si>
  <si>
    <t>Power-Tex Joint</t>
  </si>
  <si>
    <t>Semco Energy</t>
  </si>
  <si>
    <t>Pan-Alberta</t>
  </si>
  <si>
    <t>Shipper nom'd volume at a point that was not suited for the Bushton Universe regulations by GISB.</t>
  </si>
  <si>
    <t>Seagull Marketing</t>
  </si>
  <si>
    <t>NNG/NBPL</t>
  </si>
  <si>
    <t>To reinstate volumes invalidated in 8 AM process in error</t>
  </si>
  <si>
    <t>Due to system problems-unable to go into TMS to confirm properly</t>
  </si>
  <si>
    <t>Balancing with PEPL</t>
  </si>
  <si>
    <t>Balancing Interconnect at Great Lakes</t>
  </si>
  <si>
    <t xml:space="preserve">MS REP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</si>
</sst>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14" fontId="0" fillId="0" borderId="0" xfId="0" applyNumberFormat="1"/>
    <xf numFmtId="44" fontId="4" fillId="0" borderId="2" xfId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4" fontId="2" fillId="0" borderId="8" xfId="1" applyFont="1" applyBorder="1"/>
    <xf numFmtId="0" fontId="0" fillId="0" borderId="1" xfId="0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14" fontId="0" fillId="0" borderId="1" xfId="0" applyNumberFormat="1" applyBorder="1"/>
    <xf numFmtId="0" fontId="5" fillId="0" borderId="1" xfId="0" applyFont="1" applyBorder="1"/>
    <xf numFmtId="0" fontId="0" fillId="0" borderId="9" xfId="0" applyBorder="1"/>
    <xf numFmtId="0" fontId="0" fillId="0" borderId="10" xfId="0" applyBorder="1"/>
    <xf numFmtId="44" fontId="0" fillId="0" borderId="11" xfId="1" applyFont="1" applyBorder="1"/>
    <xf numFmtId="44" fontId="0" fillId="0" borderId="12" xfId="1" applyFont="1" applyBorder="1"/>
    <xf numFmtId="44" fontId="0" fillId="0" borderId="2" xfId="1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44" fontId="2" fillId="0" borderId="12" xfId="1" applyFont="1" applyBorder="1"/>
    <xf numFmtId="44" fontId="0" fillId="0" borderId="13" xfId="1" applyFont="1" applyBorder="1"/>
    <xf numFmtId="14" fontId="0" fillId="0" borderId="1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44" fontId="2" fillId="0" borderId="0" xfId="1" applyFont="1" applyBorder="1"/>
    <xf numFmtId="0" fontId="3" fillId="0" borderId="0" xfId="0" applyFont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4" fontId="0" fillId="0" borderId="2" xfId="1" applyFont="1" applyBorder="1" applyAlignment="1">
      <alignment horizontal="center"/>
    </xf>
    <xf numFmtId="44" fontId="4" fillId="0" borderId="1" xfId="1" applyFont="1" applyBorder="1"/>
    <xf numFmtId="0" fontId="4" fillId="0" borderId="1" xfId="0" applyFont="1" applyBorder="1"/>
    <xf numFmtId="0" fontId="6" fillId="0" borderId="1" xfId="0" applyFont="1" applyBorder="1"/>
    <xf numFmtId="1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4" fontId="6" fillId="0" borderId="1" xfId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7" fillId="0" borderId="9" xfId="0" applyFont="1" applyBorder="1"/>
    <xf numFmtId="0" fontId="9" fillId="0" borderId="10" xfId="0" applyFont="1" applyBorder="1"/>
    <xf numFmtId="44" fontId="6" fillId="0" borderId="11" xfId="1" applyFont="1" applyBorder="1"/>
    <xf numFmtId="44" fontId="6" fillId="0" borderId="12" xfId="1" applyFont="1" applyBorder="1"/>
    <xf numFmtId="44" fontId="6" fillId="0" borderId="13" xfId="1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4" xfId="0" applyFont="1" applyBorder="1"/>
    <xf numFmtId="0" fontId="6" fillId="0" borderId="15" xfId="0" applyFont="1" applyBorder="1"/>
    <xf numFmtId="14" fontId="6" fillId="0" borderId="15" xfId="0" applyNumberFormat="1" applyFont="1" applyBorder="1"/>
    <xf numFmtId="14" fontId="6" fillId="0" borderId="16" xfId="0" applyNumberFormat="1" applyFont="1" applyBorder="1"/>
    <xf numFmtId="0" fontId="4" fillId="0" borderId="13" xfId="0" applyFont="1" applyBorder="1" applyAlignment="1">
      <alignment horizontal="center"/>
    </xf>
    <xf numFmtId="0" fontId="6" fillId="0" borderId="13" xfId="0" applyFont="1" applyBorder="1"/>
    <xf numFmtId="14" fontId="6" fillId="0" borderId="13" xfId="0" applyNumberFormat="1" applyFont="1" applyBorder="1"/>
    <xf numFmtId="0" fontId="4" fillId="0" borderId="14" xfId="0" applyFont="1" applyBorder="1" applyAlignment="1">
      <alignment horizontal="left"/>
    </xf>
    <xf numFmtId="0" fontId="6" fillId="0" borderId="16" xfId="0" applyFont="1" applyBorder="1"/>
    <xf numFmtId="0" fontId="9" fillId="0" borderId="11" xfId="0" applyFont="1" applyBorder="1"/>
    <xf numFmtId="0" fontId="9" fillId="0" borderId="12" xfId="0" applyFont="1" applyBorder="1"/>
    <xf numFmtId="0" fontId="6" fillId="0" borderId="17" xfId="0" applyFont="1" applyBorder="1"/>
    <xf numFmtId="0" fontId="9" fillId="0" borderId="15" xfId="0" applyFont="1" applyBorder="1"/>
    <xf numFmtId="0" fontId="9" fillId="0" borderId="18" xfId="0" applyFont="1" applyBorder="1"/>
    <xf numFmtId="0" fontId="9" fillId="0" borderId="13" xfId="0" applyFont="1" applyBorder="1"/>
    <xf numFmtId="44" fontId="2" fillId="0" borderId="1" xfId="1" applyNumberFormat="1" applyFont="1" applyBorder="1"/>
    <xf numFmtId="44" fontId="0" fillId="0" borderId="0" xfId="0" applyNumberFormat="1"/>
    <xf numFmtId="0" fontId="0" fillId="0" borderId="2" xfId="0" applyBorder="1"/>
    <xf numFmtId="0" fontId="4" fillId="0" borderId="2" xfId="0" applyFont="1" applyBorder="1"/>
    <xf numFmtId="44" fontId="2" fillId="0" borderId="0" xfId="1" applyNumberFormat="1" applyFont="1" applyBorder="1"/>
    <xf numFmtId="44" fontId="0" fillId="0" borderId="2" xfId="0" applyNumberFormat="1" applyBorder="1"/>
    <xf numFmtId="44" fontId="4" fillId="0" borderId="2" xfId="0" applyNumberFormat="1" applyFont="1" applyBorder="1"/>
    <xf numFmtId="0" fontId="0" fillId="0" borderId="0" xfId="0" applyBorder="1"/>
    <xf numFmtId="4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topLeftCell="I1" zoomScale="75" zoomScaleNormal="75" workbookViewId="0">
      <pane ySplit="2" topLeftCell="A3" activePane="bottomLeft" state="frozen"/>
      <selection pane="bottomLeft" activeCell="L28" sqref="L28"/>
    </sheetView>
  </sheetViews>
  <sheetFormatPr defaultRowHeight="12.75" x14ac:dyDescent="0.2"/>
  <cols>
    <col min="1" max="1" width="9.140625" style="13"/>
    <col min="2" max="2" width="16.28515625" style="13" bestFit="1" customWidth="1"/>
    <col min="3" max="4" width="9.140625" style="13"/>
    <col min="5" max="5" width="23.7109375" style="13" bestFit="1" customWidth="1"/>
    <col min="6" max="7" width="9.140625" style="13"/>
    <col min="8" max="8" width="10.7109375" style="13" bestFit="1" customWidth="1"/>
    <col min="9" max="12" width="9.140625" style="13"/>
    <col min="13" max="13" width="124" style="13" customWidth="1"/>
    <col min="14" max="14" width="13.7109375" style="18" bestFit="1" customWidth="1"/>
    <col min="15" max="16384" width="9.140625" style="13"/>
  </cols>
  <sheetData>
    <row r="1" spans="1:15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/>
      <c r="M1" s="2"/>
      <c r="N1" s="3" t="s">
        <v>8</v>
      </c>
    </row>
    <row r="2" spans="1:15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16</v>
      </c>
      <c r="J2" s="1" t="s">
        <v>17</v>
      </c>
      <c r="K2" s="1" t="s">
        <v>136</v>
      </c>
      <c r="L2" s="1" t="s">
        <v>18</v>
      </c>
      <c r="M2" s="1" t="s">
        <v>19</v>
      </c>
      <c r="N2" s="3" t="s">
        <v>20</v>
      </c>
    </row>
    <row r="3" spans="1:15" x14ac:dyDescent="0.2">
      <c r="A3" s="14" t="s">
        <v>94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</row>
    <row r="4" spans="1:15" x14ac:dyDescent="0.2">
      <c r="A4" s="15" t="s">
        <v>36</v>
      </c>
      <c r="B4" s="13" t="s">
        <v>50</v>
      </c>
      <c r="C4" s="16">
        <v>36908</v>
      </c>
      <c r="D4" s="16">
        <v>36900</v>
      </c>
      <c r="E4" s="13" t="s">
        <v>51</v>
      </c>
      <c r="F4" s="17">
        <v>1</v>
      </c>
      <c r="I4" s="15" t="s">
        <v>36</v>
      </c>
      <c r="M4" s="13" t="s">
        <v>105</v>
      </c>
      <c r="N4" s="18">
        <v>792.67</v>
      </c>
    </row>
    <row r="5" spans="1:15" x14ac:dyDescent="0.2">
      <c r="A5" s="15" t="s">
        <v>36</v>
      </c>
      <c r="B5" s="13" t="s">
        <v>38</v>
      </c>
      <c r="C5" s="16">
        <v>36923</v>
      </c>
      <c r="D5" s="16">
        <v>36922</v>
      </c>
      <c r="E5" s="13" t="s">
        <v>89</v>
      </c>
      <c r="F5" s="17">
        <v>1</v>
      </c>
      <c r="I5" s="15" t="s">
        <v>36</v>
      </c>
      <c r="M5" s="13" t="s">
        <v>108</v>
      </c>
      <c r="N5" s="18">
        <v>267.76</v>
      </c>
    </row>
    <row r="6" spans="1:15" x14ac:dyDescent="0.2">
      <c r="A6" s="15" t="s">
        <v>36</v>
      </c>
      <c r="B6" s="13" t="s">
        <v>63</v>
      </c>
      <c r="C6" s="16">
        <v>36923</v>
      </c>
      <c r="D6" s="16">
        <v>36922</v>
      </c>
      <c r="E6" s="13" t="s">
        <v>52</v>
      </c>
      <c r="F6" s="17">
        <v>1</v>
      </c>
      <c r="I6" s="15" t="s">
        <v>36</v>
      </c>
      <c r="M6" s="13" t="s">
        <v>108</v>
      </c>
      <c r="N6" s="23">
        <v>0</v>
      </c>
    </row>
    <row r="7" spans="1:15" ht="13.5" thickBot="1" x14ac:dyDescent="0.25">
      <c r="A7" s="15" t="s">
        <v>36</v>
      </c>
      <c r="B7" s="13" t="s">
        <v>50</v>
      </c>
      <c r="C7" s="16">
        <v>36923</v>
      </c>
      <c r="D7" s="16">
        <v>36922</v>
      </c>
      <c r="E7" s="13" t="s">
        <v>120</v>
      </c>
      <c r="F7" s="17">
        <v>2</v>
      </c>
      <c r="I7" s="15" t="s">
        <v>36</v>
      </c>
      <c r="M7" s="13" t="s">
        <v>139</v>
      </c>
      <c r="N7" s="18">
        <v>14.92</v>
      </c>
      <c r="O7" s="22"/>
    </row>
    <row r="8" spans="1:15" ht="13.5" thickBot="1" x14ac:dyDescent="0.25">
      <c r="C8" s="19"/>
      <c r="D8" s="19"/>
      <c r="F8" s="17"/>
      <c r="M8" s="21"/>
      <c r="N8" s="5">
        <f>SUM(N4:N7)</f>
        <v>1075.3499999999999</v>
      </c>
      <c r="O8" s="22"/>
    </row>
    <row r="9" spans="1:15" x14ac:dyDescent="0.2">
      <c r="A9" s="20" t="s">
        <v>95</v>
      </c>
      <c r="C9" s="19"/>
      <c r="D9" s="19"/>
      <c r="F9" s="17"/>
      <c r="N9" s="24"/>
    </row>
    <row r="10" spans="1:15" x14ac:dyDescent="0.2">
      <c r="A10" s="15" t="s">
        <v>36</v>
      </c>
      <c r="B10" s="13" t="s">
        <v>27</v>
      </c>
      <c r="C10" s="16">
        <v>36915</v>
      </c>
      <c r="D10" s="16">
        <v>36914</v>
      </c>
      <c r="E10" s="13" t="s">
        <v>74</v>
      </c>
      <c r="F10" s="17">
        <v>2</v>
      </c>
      <c r="H10" s="15" t="s">
        <v>36</v>
      </c>
      <c r="M10" s="13" t="s">
        <v>85</v>
      </c>
      <c r="N10" s="18">
        <v>-5.37</v>
      </c>
    </row>
    <row r="11" spans="1:15" x14ac:dyDescent="0.2">
      <c r="A11" s="15" t="s">
        <v>36</v>
      </c>
      <c r="B11" s="13" t="s">
        <v>55</v>
      </c>
      <c r="C11" s="16">
        <v>36909</v>
      </c>
      <c r="D11" s="16">
        <v>36901</v>
      </c>
      <c r="E11" s="13" t="s">
        <v>137</v>
      </c>
      <c r="F11" s="17">
        <v>1</v>
      </c>
      <c r="H11" s="15" t="s">
        <v>36</v>
      </c>
      <c r="M11" s="13" t="s">
        <v>69</v>
      </c>
      <c r="N11" s="18">
        <v>361</v>
      </c>
    </row>
    <row r="12" spans="1:15" x14ac:dyDescent="0.2">
      <c r="A12" s="15" t="s">
        <v>36</v>
      </c>
      <c r="B12" s="13" t="s">
        <v>55</v>
      </c>
      <c r="C12" s="16">
        <v>36909</v>
      </c>
      <c r="D12" s="16">
        <v>36902</v>
      </c>
      <c r="E12" s="13" t="s">
        <v>137</v>
      </c>
      <c r="F12" s="17">
        <v>1</v>
      </c>
      <c r="H12" s="15" t="s">
        <v>36</v>
      </c>
      <c r="M12" s="13" t="s">
        <v>69</v>
      </c>
      <c r="N12" s="18">
        <v>361</v>
      </c>
    </row>
    <row r="13" spans="1:15" x14ac:dyDescent="0.2">
      <c r="A13" s="15" t="s">
        <v>36</v>
      </c>
      <c r="B13" s="13" t="s">
        <v>55</v>
      </c>
      <c r="C13" s="16">
        <v>36909</v>
      </c>
      <c r="D13" s="16">
        <v>36903</v>
      </c>
      <c r="E13" s="13" t="s">
        <v>137</v>
      </c>
      <c r="F13" s="17">
        <v>1</v>
      </c>
      <c r="H13" s="15" t="s">
        <v>36</v>
      </c>
      <c r="M13" s="13" t="s">
        <v>69</v>
      </c>
      <c r="N13" s="18">
        <v>361</v>
      </c>
    </row>
    <row r="14" spans="1:15" x14ac:dyDescent="0.2">
      <c r="A14" s="15" t="s">
        <v>36</v>
      </c>
      <c r="B14" s="13" t="s">
        <v>55</v>
      </c>
      <c r="C14" s="16">
        <v>36909</v>
      </c>
      <c r="D14" s="16">
        <v>36904</v>
      </c>
      <c r="E14" s="13" t="s">
        <v>137</v>
      </c>
      <c r="F14" s="17">
        <v>1</v>
      </c>
      <c r="H14" s="15" t="s">
        <v>36</v>
      </c>
      <c r="M14" s="13" t="s">
        <v>69</v>
      </c>
      <c r="N14" s="18">
        <v>361</v>
      </c>
    </row>
    <row r="15" spans="1:15" x14ac:dyDescent="0.2">
      <c r="A15" s="15" t="s">
        <v>36</v>
      </c>
      <c r="B15" s="13" t="s">
        <v>55</v>
      </c>
      <c r="C15" s="16">
        <v>36909</v>
      </c>
      <c r="D15" s="16">
        <v>36905</v>
      </c>
      <c r="E15" s="13" t="s">
        <v>137</v>
      </c>
      <c r="F15" s="17">
        <v>1</v>
      </c>
      <c r="H15" s="15" t="s">
        <v>36</v>
      </c>
      <c r="M15" s="13" t="s">
        <v>69</v>
      </c>
      <c r="N15" s="18">
        <v>361</v>
      </c>
    </row>
    <row r="16" spans="1:15" x14ac:dyDescent="0.2">
      <c r="A16" s="15" t="s">
        <v>36</v>
      </c>
      <c r="B16" s="13" t="s">
        <v>55</v>
      </c>
      <c r="C16" s="16">
        <v>36909</v>
      </c>
      <c r="D16" s="16">
        <v>36906</v>
      </c>
      <c r="E16" s="13" t="s">
        <v>137</v>
      </c>
      <c r="F16" s="17">
        <v>1</v>
      </c>
      <c r="H16" s="15" t="s">
        <v>36</v>
      </c>
      <c r="M16" s="13" t="s">
        <v>69</v>
      </c>
      <c r="N16" s="18">
        <v>361</v>
      </c>
    </row>
    <row r="17" spans="1:14" x14ac:dyDescent="0.2">
      <c r="A17" s="15" t="s">
        <v>36</v>
      </c>
      <c r="B17" s="13" t="s">
        <v>55</v>
      </c>
      <c r="C17" s="16">
        <v>36909</v>
      </c>
      <c r="D17" s="16">
        <v>36907</v>
      </c>
      <c r="E17" s="13" t="s">
        <v>137</v>
      </c>
      <c r="F17" s="17">
        <v>1</v>
      </c>
      <c r="H17" s="15" t="s">
        <v>36</v>
      </c>
      <c r="M17" s="13" t="s">
        <v>69</v>
      </c>
      <c r="N17" s="18">
        <v>361</v>
      </c>
    </row>
    <row r="18" spans="1:14" x14ac:dyDescent="0.2">
      <c r="A18" s="15" t="s">
        <v>36</v>
      </c>
      <c r="B18" s="13" t="s">
        <v>27</v>
      </c>
      <c r="C18" s="16">
        <v>36915</v>
      </c>
      <c r="D18" s="16">
        <v>36914</v>
      </c>
      <c r="E18" s="13" t="s">
        <v>137</v>
      </c>
      <c r="F18" s="17">
        <v>10</v>
      </c>
      <c r="H18" s="15" t="s">
        <v>36</v>
      </c>
      <c r="M18" s="13" t="s">
        <v>85</v>
      </c>
      <c r="N18" s="18">
        <v>-165.87</v>
      </c>
    </row>
    <row r="19" spans="1:14" x14ac:dyDescent="0.2">
      <c r="A19" s="15" t="s">
        <v>36</v>
      </c>
      <c r="B19" s="13" t="s">
        <v>27</v>
      </c>
      <c r="C19" s="16">
        <v>36915</v>
      </c>
      <c r="D19" s="16">
        <v>36914</v>
      </c>
      <c r="E19" s="13" t="s">
        <v>73</v>
      </c>
      <c r="F19" s="17">
        <v>2</v>
      </c>
      <c r="H19" s="15" t="s">
        <v>36</v>
      </c>
      <c r="M19" s="13" t="s">
        <v>85</v>
      </c>
      <c r="N19" s="18">
        <v>-3.64</v>
      </c>
    </row>
    <row r="20" spans="1:14" x14ac:dyDescent="0.2">
      <c r="A20" s="15" t="s">
        <v>36</v>
      </c>
      <c r="B20" s="13" t="s">
        <v>25</v>
      </c>
      <c r="C20" s="16">
        <v>36896</v>
      </c>
      <c r="D20" s="16">
        <v>36892</v>
      </c>
      <c r="E20" s="13" t="s">
        <v>41</v>
      </c>
      <c r="F20" s="17">
        <v>10</v>
      </c>
      <c r="H20" s="15" t="s">
        <v>36</v>
      </c>
      <c r="M20" s="13" t="s">
        <v>44</v>
      </c>
      <c r="N20" s="18">
        <v>6.34</v>
      </c>
    </row>
    <row r="21" spans="1:14" x14ac:dyDescent="0.2">
      <c r="A21" s="15" t="s">
        <v>36</v>
      </c>
      <c r="B21" s="13" t="s">
        <v>25</v>
      </c>
      <c r="C21" s="16">
        <v>36896</v>
      </c>
      <c r="D21" s="16">
        <v>36893</v>
      </c>
      <c r="E21" s="13" t="s">
        <v>41</v>
      </c>
      <c r="F21" s="17">
        <v>10</v>
      </c>
      <c r="H21" s="15" t="s">
        <v>36</v>
      </c>
      <c r="M21" s="13" t="s">
        <v>45</v>
      </c>
      <c r="N21" s="18">
        <v>6.34</v>
      </c>
    </row>
    <row r="22" spans="1:14" x14ac:dyDescent="0.2">
      <c r="A22" s="15" t="s">
        <v>36</v>
      </c>
      <c r="B22" s="13" t="s">
        <v>25</v>
      </c>
      <c r="C22" s="16">
        <v>36896</v>
      </c>
      <c r="D22" s="16">
        <v>36894</v>
      </c>
      <c r="E22" s="13" t="s">
        <v>41</v>
      </c>
      <c r="F22" s="17">
        <v>10</v>
      </c>
      <c r="H22" s="15" t="s">
        <v>36</v>
      </c>
      <c r="M22" s="13" t="s">
        <v>46</v>
      </c>
      <c r="N22" s="18">
        <v>6.34</v>
      </c>
    </row>
    <row r="23" spans="1:14" x14ac:dyDescent="0.2">
      <c r="A23" s="15" t="s">
        <v>36</v>
      </c>
      <c r="B23" s="13" t="s">
        <v>61</v>
      </c>
      <c r="C23" s="16">
        <v>36913</v>
      </c>
      <c r="D23" s="16">
        <v>36909</v>
      </c>
      <c r="E23" s="13" t="s">
        <v>62</v>
      </c>
      <c r="F23" s="17">
        <v>2</v>
      </c>
      <c r="H23" s="15" t="s">
        <v>36</v>
      </c>
      <c r="L23" s="15" t="s">
        <v>36</v>
      </c>
      <c r="M23" s="13" t="s">
        <v>98</v>
      </c>
      <c r="N23" s="18">
        <v>0</v>
      </c>
    </row>
    <row r="24" spans="1:14" x14ac:dyDescent="0.2">
      <c r="A24" s="15" t="s">
        <v>36</v>
      </c>
      <c r="B24" s="13" t="s">
        <v>78</v>
      </c>
      <c r="C24" s="16">
        <v>36916</v>
      </c>
      <c r="D24" s="16">
        <v>36915</v>
      </c>
      <c r="E24" s="13" t="s">
        <v>79</v>
      </c>
      <c r="F24" s="17">
        <v>9</v>
      </c>
      <c r="H24" s="15" t="s">
        <v>36</v>
      </c>
      <c r="M24" s="13" t="s">
        <v>84</v>
      </c>
      <c r="N24" s="18">
        <v>0</v>
      </c>
    </row>
    <row r="25" spans="1:14" x14ac:dyDescent="0.2">
      <c r="A25" s="15" t="s">
        <v>36</v>
      </c>
      <c r="B25" s="13" t="s">
        <v>23</v>
      </c>
      <c r="C25" s="16">
        <v>36895</v>
      </c>
      <c r="D25" s="16">
        <v>36894</v>
      </c>
      <c r="E25" s="13" t="s">
        <v>39</v>
      </c>
      <c r="F25" s="17">
        <v>4</v>
      </c>
      <c r="H25" s="15" t="s">
        <v>36</v>
      </c>
      <c r="M25" s="13" t="s">
        <v>43</v>
      </c>
      <c r="N25" s="18">
        <v>65.64</v>
      </c>
    </row>
    <row r="26" spans="1:14" x14ac:dyDescent="0.2">
      <c r="A26" s="15" t="s">
        <v>36</v>
      </c>
      <c r="B26" s="13" t="s">
        <v>27</v>
      </c>
      <c r="C26" s="16">
        <v>36915</v>
      </c>
      <c r="D26" s="16">
        <v>36914</v>
      </c>
      <c r="E26" s="13" t="s">
        <v>76</v>
      </c>
      <c r="F26" s="17">
        <v>3</v>
      </c>
      <c r="H26" s="15" t="s">
        <v>36</v>
      </c>
      <c r="M26" s="13" t="s">
        <v>85</v>
      </c>
      <c r="N26" s="18">
        <v>79.349999999999994</v>
      </c>
    </row>
    <row r="27" spans="1:14" x14ac:dyDescent="0.2">
      <c r="A27" s="15" t="s">
        <v>36</v>
      </c>
      <c r="B27" s="13" t="s">
        <v>26</v>
      </c>
      <c r="C27" s="16">
        <v>36918</v>
      </c>
      <c r="D27" s="16">
        <v>36917</v>
      </c>
      <c r="E27" s="13" t="s">
        <v>80</v>
      </c>
      <c r="F27" s="17">
        <v>1</v>
      </c>
      <c r="H27" s="15" t="s">
        <v>36</v>
      </c>
      <c r="M27" s="13" t="s">
        <v>99</v>
      </c>
      <c r="N27" s="18">
        <v>181.88</v>
      </c>
    </row>
    <row r="28" spans="1:14" x14ac:dyDescent="0.2">
      <c r="A28" s="15" t="s">
        <v>36</v>
      </c>
      <c r="B28" s="13" t="s">
        <v>34</v>
      </c>
      <c r="C28" s="16">
        <v>36894</v>
      </c>
      <c r="D28" s="16">
        <v>36893</v>
      </c>
      <c r="E28" s="13" t="s">
        <v>35</v>
      </c>
      <c r="F28" s="17">
        <v>1</v>
      </c>
      <c r="H28" s="15" t="s">
        <v>36</v>
      </c>
      <c r="M28" s="13" t="s">
        <v>42</v>
      </c>
      <c r="N28" s="18">
        <v>0.27</v>
      </c>
    </row>
    <row r="29" spans="1:14" x14ac:dyDescent="0.2">
      <c r="A29" s="15" t="s">
        <v>36</v>
      </c>
      <c r="B29" s="13" t="s">
        <v>25</v>
      </c>
      <c r="C29" s="16">
        <v>36909</v>
      </c>
      <c r="D29" s="16">
        <v>36907</v>
      </c>
      <c r="E29" s="13" t="s">
        <v>52</v>
      </c>
      <c r="F29" s="17">
        <v>2</v>
      </c>
      <c r="H29" s="15" t="s">
        <v>36</v>
      </c>
      <c r="M29" s="13" t="s">
        <v>53</v>
      </c>
      <c r="N29" s="18">
        <v>-17.600000000000001</v>
      </c>
    </row>
    <row r="30" spans="1:14" x14ac:dyDescent="0.2">
      <c r="A30" s="15" t="s">
        <v>36</v>
      </c>
      <c r="B30" s="13" t="s">
        <v>27</v>
      </c>
      <c r="C30" s="16">
        <v>36915</v>
      </c>
      <c r="D30" s="16">
        <v>36914</v>
      </c>
      <c r="E30" s="13" t="s">
        <v>75</v>
      </c>
      <c r="F30" s="17">
        <v>5</v>
      </c>
      <c r="H30" s="15" t="s">
        <v>36</v>
      </c>
      <c r="M30" s="13" t="s">
        <v>85</v>
      </c>
      <c r="N30" s="18">
        <v>237.56</v>
      </c>
    </row>
    <row r="31" spans="1:14" x14ac:dyDescent="0.2">
      <c r="A31" s="15" t="s">
        <v>36</v>
      </c>
      <c r="B31" s="13" t="s">
        <v>27</v>
      </c>
      <c r="C31" s="16">
        <v>36915</v>
      </c>
      <c r="D31" s="16">
        <v>36914</v>
      </c>
      <c r="E31" s="13" t="s">
        <v>77</v>
      </c>
      <c r="F31" s="17">
        <v>2</v>
      </c>
      <c r="H31" s="15" t="s">
        <v>36</v>
      </c>
      <c r="M31" s="13" t="s">
        <v>85</v>
      </c>
      <c r="N31" s="18">
        <v>17.21</v>
      </c>
    </row>
    <row r="32" spans="1:14" x14ac:dyDescent="0.2">
      <c r="A32" s="15" t="s">
        <v>36</v>
      </c>
      <c r="B32" s="13" t="s">
        <v>55</v>
      </c>
      <c r="C32" s="16">
        <v>36909</v>
      </c>
      <c r="D32" s="16">
        <v>36901</v>
      </c>
      <c r="E32" s="13" t="s">
        <v>56</v>
      </c>
      <c r="F32" s="17">
        <v>1</v>
      </c>
      <c r="H32" s="15" t="s">
        <v>36</v>
      </c>
      <c r="M32" s="13" t="s">
        <v>69</v>
      </c>
      <c r="N32" s="18">
        <v>407</v>
      </c>
    </row>
    <row r="33" spans="1:14" x14ac:dyDescent="0.2">
      <c r="A33" s="15" t="s">
        <v>36</v>
      </c>
      <c r="B33" s="13" t="s">
        <v>55</v>
      </c>
      <c r="C33" s="16">
        <v>36909</v>
      </c>
      <c r="D33" s="16">
        <v>36902</v>
      </c>
      <c r="E33" s="13" t="s">
        <v>56</v>
      </c>
      <c r="F33" s="17">
        <v>1</v>
      </c>
      <c r="H33" s="15" t="s">
        <v>36</v>
      </c>
      <c r="M33" s="13" t="s">
        <v>69</v>
      </c>
      <c r="N33" s="18">
        <v>407</v>
      </c>
    </row>
    <row r="34" spans="1:14" x14ac:dyDescent="0.2">
      <c r="A34" s="15" t="s">
        <v>36</v>
      </c>
      <c r="B34" s="13" t="s">
        <v>55</v>
      </c>
      <c r="C34" s="16">
        <v>36909</v>
      </c>
      <c r="D34" s="16">
        <v>36903</v>
      </c>
      <c r="E34" s="13" t="s">
        <v>56</v>
      </c>
      <c r="F34" s="17">
        <v>1</v>
      </c>
      <c r="H34" s="15" t="s">
        <v>36</v>
      </c>
      <c r="M34" s="13" t="s">
        <v>69</v>
      </c>
      <c r="N34" s="18">
        <v>407</v>
      </c>
    </row>
    <row r="35" spans="1:14" x14ac:dyDescent="0.2">
      <c r="A35" s="15" t="s">
        <v>36</v>
      </c>
      <c r="B35" s="13" t="s">
        <v>55</v>
      </c>
      <c r="C35" s="16">
        <v>36909</v>
      </c>
      <c r="D35" s="16">
        <v>36904</v>
      </c>
      <c r="E35" s="13" t="s">
        <v>56</v>
      </c>
      <c r="F35" s="17">
        <v>1</v>
      </c>
      <c r="H35" s="15" t="s">
        <v>36</v>
      </c>
      <c r="M35" s="13" t="s">
        <v>69</v>
      </c>
      <c r="N35" s="18">
        <v>407</v>
      </c>
    </row>
    <row r="36" spans="1:14" x14ac:dyDescent="0.2">
      <c r="A36" s="15" t="s">
        <v>36</v>
      </c>
      <c r="B36" s="13" t="s">
        <v>55</v>
      </c>
      <c r="C36" s="16">
        <v>36909</v>
      </c>
      <c r="D36" s="16">
        <v>36905</v>
      </c>
      <c r="E36" s="13" t="s">
        <v>56</v>
      </c>
      <c r="F36" s="17">
        <v>1</v>
      </c>
      <c r="H36" s="15" t="s">
        <v>36</v>
      </c>
      <c r="M36" s="13" t="s">
        <v>69</v>
      </c>
      <c r="N36" s="18">
        <v>407</v>
      </c>
    </row>
    <row r="37" spans="1:14" x14ac:dyDescent="0.2">
      <c r="A37" s="15" t="s">
        <v>36</v>
      </c>
      <c r="B37" s="13" t="s">
        <v>55</v>
      </c>
      <c r="C37" s="16">
        <v>36909</v>
      </c>
      <c r="D37" s="16">
        <v>36906</v>
      </c>
      <c r="E37" s="13" t="s">
        <v>56</v>
      </c>
      <c r="F37" s="17">
        <v>1</v>
      </c>
      <c r="H37" s="15" t="s">
        <v>36</v>
      </c>
      <c r="M37" s="13" t="s">
        <v>69</v>
      </c>
      <c r="N37" s="18">
        <v>407</v>
      </c>
    </row>
    <row r="38" spans="1:14" x14ac:dyDescent="0.2">
      <c r="A38" s="15" t="s">
        <v>36</v>
      </c>
      <c r="B38" s="13" t="s">
        <v>55</v>
      </c>
      <c r="C38" s="16">
        <v>36909</v>
      </c>
      <c r="D38" s="16">
        <v>36907</v>
      </c>
      <c r="E38" s="13" t="s">
        <v>56</v>
      </c>
      <c r="F38" s="17">
        <v>1</v>
      </c>
      <c r="H38" s="15" t="s">
        <v>36</v>
      </c>
      <c r="M38" s="13" t="s">
        <v>69</v>
      </c>
      <c r="N38" s="18">
        <v>407</v>
      </c>
    </row>
    <row r="39" spans="1:14" x14ac:dyDescent="0.2">
      <c r="A39" s="15" t="s">
        <v>36</v>
      </c>
      <c r="B39" s="13" t="s">
        <v>63</v>
      </c>
      <c r="C39" s="16">
        <v>36913</v>
      </c>
      <c r="D39" s="16">
        <v>36911</v>
      </c>
      <c r="E39" s="13" t="s">
        <v>64</v>
      </c>
      <c r="F39" s="17">
        <v>5</v>
      </c>
      <c r="H39" s="15" t="s">
        <v>36</v>
      </c>
      <c r="M39" s="13" t="s">
        <v>67</v>
      </c>
      <c r="N39" s="18">
        <v>0</v>
      </c>
    </row>
    <row r="40" spans="1:14" x14ac:dyDescent="0.2">
      <c r="A40" s="15" t="s">
        <v>36</v>
      </c>
      <c r="B40" s="13" t="s">
        <v>24</v>
      </c>
      <c r="C40" s="16">
        <v>36903</v>
      </c>
      <c r="D40" s="16">
        <v>36897</v>
      </c>
      <c r="E40" s="13" t="s">
        <v>29</v>
      </c>
      <c r="F40" s="17">
        <v>6</v>
      </c>
      <c r="H40" s="15" t="s">
        <v>36</v>
      </c>
      <c r="M40" s="13" t="s">
        <v>103</v>
      </c>
      <c r="N40" s="18">
        <v>0</v>
      </c>
    </row>
    <row r="41" spans="1:14" x14ac:dyDescent="0.2">
      <c r="A41" s="15" t="s">
        <v>36</v>
      </c>
      <c r="B41" s="13" t="s">
        <v>24</v>
      </c>
      <c r="C41" s="16">
        <v>36903</v>
      </c>
      <c r="D41" s="16">
        <v>36898</v>
      </c>
      <c r="E41" s="13" t="s">
        <v>29</v>
      </c>
      <c r="F41" s="17">
        <v>6</v>
      </c>
      <c r="H41" s="15" t="s">
        <v>36</v>
      </c>
      <c r="M41" s="13" t="s">
        <v>103</v>
      </c>
      <c r="N41" s="18">
        <v>0</v>
      </c>
    </row>
    <row r="42" spans="1:14" x14ac:dyDescent="0.2">
      <c r="A42" s="15" t="s">
        <v>36</v>
      </c>
      <c r="B42" s="13" t="s">
        <v>24</v>
      </c>
      <c r="C42" s="16">
        <v>36903</v>
      </c>
      <c r="D42" s="16">
        <v>36899</v>
      </c>
      <c r="E42" s="13" t="s">
        <v>29</v>
      </c>
      <c r="F42" s="17">
        <v>6</v>
      </c>
      <c r="H42" s="15" t="s">
        <v>36</v>
      </c>
      <c r="M42" s="13" t="s">
        <v>103</v>
      </c>
      <c r="N42" s="18">
        <v>0</v>
      </c>
    </row>
    <row r="43" spans="1:14" x14ac:dyDescent="0.2">
      <c r="A43" s="15" t="s">
        <v>36</v>
      </c>
      <c r="B43" s="13" t="s">
        <v>86</v>
      </c>
      <c r="C43" s="16">
        <v>36921</v>
      </c>
      <c r="D43" s="16">
        <v>36911</v>
      </c>
      <c r="E43" s="13" t="s">
        <v>87</v>
      </c>
      <c r="F43" s="17">
        <v>1</v>
      </c>
      <c r="H43" s="15" t="s">
        <v>36</v>
      </c>
      <c r="M43" s="13" t="s">
        <v>104</v>
      </c>
      <c r="N43" s="18">
        <v>0</v>
      </c>
    </row>
    <row r="44" spans="1:14" x14ac:dyDescent="0.2">
      <c r="A44" s="15" t="s">
        <v>36</v>
      </c>
      <c r="B44" s="13" t="s">
        <v>86</v>
      </c>
      <c r="C44" s="16">
        <v>36921</v>
      </c>
      <c r="D44" s="16">
        <v>36912</v>
      </c>
      <c r="E44" s="13" t="s">
        <v>87</v>
      </c>
      <c r="F44" s="17">
        <v>1</v>
      </c>
      <c r="H44" s="15" t="s">
        <v>36</v>
      </c>
      <c r="M44" s="13" t="s">
        <v>104</v>
      </c>
      <c r="N44" s="18">
        <v>0</v>
      </c>
    </row>
    <row r="45" spans="1:14" x14ac:dyDescent="0.2">
      <c r="A45" s="15" t="s">
        <v>36</v>
      </c>
      <c r="B45" s="13" t="s">
        <v>86</v>
      </c>
      <c r="C45" s="16">
        <v>36921</v>
      </c>
      <c r="D45" s="16">
        <v>36913</v>
      </c>
      <c r="E45" s="13" t="s">
        <v>87</v>
      </c>
      <c r="F45" s="17">
        <v>1</v>
      </c>
      <c r="H45" s="15" t="s">
        <v>36</v>
      </c>
      <c r="M45" s="13" t="s">
        <v>104</v>
      </c>
      <c r="N45" s="18">
        <v>0</v>
      </c>
    </row>
    <row r="46" spans="1:14" x14ac:dyDescent="0.2">
      <c r="A46" s="15" t="s">
        <v>36</v>
      </c>
      <c r="B46" s="13" t="s">
        <v>86</v>
      </c>
      <c r="C46" s="16">
        <v>36921</v>
      </c>
      <c r="D46" s="16">
        <v>36914</v>
      </c>
      <c r="E46" s="13" t="s">
        <v>87</v>
      </c>
      <c r="F46" s="17">
        <v>1</v>
      </c>
      <c r="H46" s="15" t="s">
        <v>36</v>
      </c>
      <c r="M46" s="13" t="s">
        <v>104</v>
      </c>
      <c r="N46" s="18">
        <v>0</v>
      </c>
    </row>
    <row r="47" spans="1:14" x14ac:dyDescent="0.2">
      <c r="A47" s="15" t="s">
        <v>36</v>
      </c>
      <c r="B47" s="13" t="s">
        <v>86</v>
      </c>
      <c r="C47" s="16">
        <v>36921</v>
      </c>
      <c r="D47" s="16">
        <v>36915</v>
      </c>
      <c r="E47" s="13" t="s">
        <v>87</v>
      </c>
      <c r="F47" s="17">
        <v>1</v>
      </c>
      <c r="H47" s="15" t="s">
        <v>36</v>
      </c>
      <c r="M47" s="13" t="s">
        <v>104</v>
      </c>
      <c r="N47" s="18">
        <v>0</v>
      </c>
    </row>
    <row r="48" spans="1:14" x14ac:dyDescent="0.2">
      <c r="A48" s="15" t="s">
        <v>36</v>
      </c>
      <c r="B48" s="13" t="s">
        <v>86</v>
      </c>
      <c r="C48" s="16">
        <v>36921</v>
      </c>
      <c r="D48" s="16">
        <v>36916</v>
      </c>
      <c r="E48" s="13" t="s">
        <v>87</v>
      </c>
      <c r="F48" s="17">
        <v>1</v>
      </c>
      <c r="H48" s="15" t="s">
        <v>36</v>
      </c>
      <c r="M48" s="13" t="s">
        <v>104</v>
      </c>
      <c r="N48" s="18">
        <v>0</v>
      </c>
    </row>
    <row r="49" spans="1:15" x14ac:dyDescent="0.2">
      <c r="A49" s="15" t="s">
        <v>36</v>
      </c>
      <c r="B49" s="13" t="s">
        <v>86</v>
      </c>
      <c r="C49" s="16">
        <v>36921</v>
      </c>
      <c r="D49" s="16">
        <v>36917</v>
      </c>
      <c r="E49" s="13" t="s">
        <v>87</v>
      </c>
      <c r="F49" s="17">
        <v>1</v>
      </c>
      <c r="H49" s="15" t="s">
        <v>36</v>
      </c>
      <c r="M49" s="13" t="s">
        <v>104</v>
      </c>
      <c r="N49" s="18">
        <v>0</v>
      </c>
    </row>
    <row r="50" spans="1:15" x14ac:dyDescent="0.2">
      <c r="A50" s="15" t="s">
        <v>36</v>
      </c>
      <c r="B50" s="13" t="s">
        <v>86</v>
      </c>
      <c r="C50" s="16">
        <v>36921</v>
      </c>
      <c r="D50" s="16">
        <v>36918</v>
      </c>
      <c r="E50" s="13" t="s">
        <v>87</v>
      </c>
      <c r="F50" s="17">
        <v>1</v>
      </c>
      <c r="H50" s="15" t="s">
        <v>36</v>
      </c>
      <c r="M50" s="13" t="s">
        <v>104</v>
      </c>
      <c r="N50" s="18">
        <v>0</v>
      </c>
    </row>
    <row r="51" spans="1:15" x14ac:dyDescent="0.2">
      <c r="A51" s="15" t="s">
        <v>36</v>
      </c>
      <c r="B51" s="13" t="s">
        <v>86</v>
      </c>
      <c r="C51" s="16">
        <v>36921</v>
      </c>
      <c r="D51" s="16">
        <v>36919</v>
      </c>
      <c r="E51" s="13" t="s">
        <v>87</v>
      </c>
      <c r="F51" s="17">
        <v>1</v>
      </c>
      <c r="H51" s="15" t="s">
        <v>36</v>
      </c>
      <c r="M51" s="13" t="s">
        <v>104</v>
      </c>
      <c r="N51" s="18">
        <v>457.65</v>
      </c>
    </row>
    <row r="52" spans="1:15" x14ac:dyDescent="0.2">
      <c r="A52" s="15" t="s">
        <v>36</v>
      </c>
      <c r="B52" s="13" t="s">
        <v>23</v>
      </c>
      <c r="C52" s="16">
        <v>36925</v>
      </c>
      <c r="D52" s="16">
        <v>36915</v>
      </c>
      <c r="E52" s="13" t="s">
        <v>109</v>
      </c>
      <c r="F52" s="17">
        <v>8</v>
      </c>
      <c r="H52" s="15" t="s">
        <v>36</v>
      </c>
      <c r="M52" s="13" t="s">
        <v>118</v>
      </c>
      <c r="N52" s="18">
        <v>-1746</v>
      </c>
    </row>
    <row r="53" spans="1:15" x14ac:dyDescent="0.2">
      <c r="A53" s="15" t="s">
        <v>36</v>
      </c>
      <c r="B53" s="13" t="s">
        <v>27</v>
      </c>
      <c r="C53" s="16">
        <v>36923</v>
      </c>
      <c r="D53" s="16">
        <v>36922</v>
      </c>
      <c r="E53" s="13" t="s">
        <v>121</v>
      </c>
      <c r="F53" s="17">
        <v>3</v>
      </c>
      <c r="H53" s="15" t="s">
        <v>36</v>
      </c>
      <c r="M53" s="13" t="s">
        <v>124</v>
      </c>
      <c r="N53" s="18">
        <v>126.63</v>
      </c>
    </row>
    <row r="54" spans="1:15" x14ac:dyDescent="0.2">
      <c r="A54" s="15" t="s">
        <v>36</v>
      </c>
      <c r="B54" s="13" t="s">
        <v>27</v>
      </c>
      <c r="C54" s="16">
        <v>36923</v>
      </c>
      <c r="D54" s="16">
        <v>36922</v>
      </c>
      <c r="E54" s="13" t="s">
        <v>122</v>
      </c>
      <c r="F54" s="17">
        <v>1</v>
      </c>
      <c r="H54" s="15" t="s">
        <v>36</v>
      </c>
      <c r="M54" s="13" t="s">
        <v>124</v>
      </c>
      <c r="N54" s="18">
        <v>4264.87</v>
      </c>
    </row>
    <row r="55" spans="1:15" x14ac:dyDescent="0.2">
      <c r="A55" s="15" t="s">
        <v>36</v>
      </c>
      <c r="B55" s="13" t="s">
        <v>27</v>
      </c>
      <c r="C55" s="16">
        <v>36923</v>
      </c>
      <c r="D55" s="16">
        <v>36922</v>
      </c>
      <c r="E55" s="13" t="s">
        <v>123</v>
      </c>
      <c r="F55" s="17">
        <v>1</v>
      </c>
      <c r="H55" s="15" t="s">
        <v>36</v>
      </c>
      <c r="M55" s="13" t="s">
        <v>124</v>
      </c>
      <c r="N55" s="23">
        <v>128</v>
      </c>
    </row>
    <row r="56" spans="1:15" x14ac:dyDescent="0.2">
      <c r="A56" s="15" t="s">
        <v>36</v>
      </c>
      <c r="B56" s="13" t="s">
        <v>38</v>
      </c>
      <c r="C56" s="16">
        <v>36923</v>
      </c>
      <c r="D56" s="16">
        <v>36920</v>
      </c>
      <c r="E56" s="13" t="s">
        <v>89</v>
      </c>
      <c r="F56" s="17">
        <v>7</v>
      </c>
      <c r="H56" s="15" t="s">
        <v>36</v>
      </c>
      <c r="M56" s="13" t="s">
        <v>140</v>
      </c>
      <c r="N56" s="18">
        <v>153.88</v>
      </c>
      <c r="O56" s="22"/>
    </row>
    <row r="57" spans="1:15" ht="13.5" thickBot="1" x14ac:dyDescent="0.25">
      <c r="A57" s="15" t="s">
        <v>36</v>
      </c>
      <c r="B57" s="13" t="s">
        <v>23</v>
      </c>
      <c r="C57" s="16">
        <v>36923</v>
      </c>
      <c r="D57" s="16">
        <v>36920</v>
      </c>
      <c r="E57" s="13" t="s">
        <v>89</v>
      </c>
      <c r="F57" s="17">
        <v>2</v>
      </c>
      <c r="H57" s="15" t="s">
        <v>36</v>
      </c>
      <c r="M57" s="13" t="s">
        <v>140</v>
      </c>
      <c r="N57" s="18">
        <v>9.9700000000000006</v>
      </c>
      <c r="O57" s="22"/>
    </row>
    <row r="58" spans="1:15" ht="13.5" thickBot="1" x14ac:dyDescent="0.25">
      <c r="C58" s="19"/>
      <c r="D58" s="19"/>
      <c r="F58" s="17"/>
      <c r="M58" s="21"/>
      <c r="N58" s="5">
        <f>SUM(N10:N57)</f>
        <v>9179.4499999999989</v>
      </c>
      <c r="O58" s="22"/>
    </row>
    <row r="59" spans="1:15" x14ac:dyDescent="0.2">
      <c r="A59" s="20" t="s">
        <v>96</v>
      </c>
      <c r="C59" s="19"/>
      <c r="D59" s="19"/>
      <c r="F59" s="17"/>
      <c r="N59" s="24"/>
    </row>
    <row r="60" spans="1:15" x14ac:dyDescent="0.2">
      <c r="A60" s="15" t="s">
        <v>36</v>
      </c>
      <c r="B60" s="13" t="s">
        <v>55</v>
      </c>
      <c r="C60" s="16">
        <v>36909</v>
      </c>
      <c r="D60" s="16">
        <v>36908</v>
      </c>
      <c r="E60" s="13" t="s">
        <v>137</v>
      </c>
      <c r="F60" s="17">
        <v>2</v>
      </c>
      <c r="G60" s="15" t="s">
        <v>36</v>
      </c>
      <c r="M60" s="13" t="s">
        <v>66</v>
      </c>
      <c r="N60" s="18">
        <v>0.36</v>
      </c>
    </row>
    <row r="61" spans="1:15" x14ac:dyDescent="0.2">
      <c r="A61" s="15" t="s">
        <v>36</v>
      </c>
      <c r="B61" s="13" t="s">
        <v>55</v>
      </c>
      <c r="C61" s="16">
        <v>36918</v>
      </c>
      <c r="D61" s="16">
        <v>36917</v>
      </c>
      <c r="E61" s="13" t="s">
        <v>29</v>
      </c>
      <c r="F61" s="17">
        <v>2</v>
      </c>
      <c r="G61" s="15" t="s">
        <v>36</v>
      </c>
      <c r="M61" s="13" t="s">
        <v>82</v>
      </c>
      <c r="N61" s="18">
        <v>0</v>
      </c>
    </row>
    <row r="62" spans="1:15" x14ac:dyDescent="0.2">
      <c r="A62" s="15" t="s">
        <v>36</v>
      </c>
      <c r="B62" s="13" t="s">
        <v>55</v>
      </c>
      <c r="C62" s="16">
        <v>36909</v>
      </c>
      <c r="D62" s="16">
        <v>36908</v>
      </c>
      <c r="E62" s="13" t="s">
        <v>58</v>
      </c>
      <c r="F62" s="17">
        <v>1</v>
      </c>
      <c r="G62" s="15" t="s">
        <v>36</v>
      </c>
      <c r="M62" s="13" t="s">
        <v>66</v>
      </c>
      <c r="N62" s="18">
        <v>0.45</v>
      </c>
    </row>
    <row r="63" spans="1:15" x14ac:dyDescent="0.2">
      <c r="A63" s="15" t="s">
        <v>36</v>
      </c>
      <c r="B63" s="13" t="s">
        <v>55</v>
      </c>
      <c r="C63" s="16">
        <v>36910</v>
      </c>
      <c r="D63" s="16">
        <v>36908</v>
      </c>
      <c r="E63" s="13" t="s">
        <v>59</v>
      </c>
      <c r="F63" s="17">
        <v>1</v>
      </c>
      <c r="G63" s="15" t="s">
        <v>36</v>
      </c>
      <c r="M63" s="13" t="s">
        <v>65</v>
      </c>
      <c r="N63" s="18">
        <v>2</v>
      </c>
    </row>
    <row r="64" spans="1:15" x14ac:dyDescent="0.2">
      <c r="A64" s="15" t="s">
        <v>36</v>
      </c>
      <c r="B64" s="13" t="s">
        <v>27</v>
      </c>
      <c r="C64" s="16">
        <v>36913</v>
      </c>
      <c r="D64" s="16">
        <v>36912</v>
      </c>
      <c r="E64" s="13" t="s">
        <v>57</v>
      </c>
      <c r="F64" s="17">
        <v>2</v>
      </c>
      <c r="G64" s="15" t="s">
        <v>36</v>
      </c>
      <c r="M64" s="13" t="s">
        <v>68</v>
      </c>
      <c r="N64" s="18">
        <v>16.239999999999998</v>
      </c>
    </row>
    <row r="65" spans="1:15" x14ac:dyDescent="0.2">
      <c r="A65" s="15" t="s">
        <v>36</v>
      </c>
      <c r="B65" s="13" t="s">
        <v>26</v>
      </c>
      <c r="C65" s="16">
        <v>36901</v>
      </c>
      <c r="D65" s="16">
        <v>36900</v>
      </c>
      <c r="E65" s="13" t="s">
        <v>48</v>
      </c>
      <c r="F65" s="17">
        <v>1</v>
      </c>
      <c r="G65" s="15" t="s">
        <v>36</v>
      </c>
      <c r="M65" s="13" t="s">
        <v>49</v>
      </c>
      <c r="N65" s="18">
        <v>0</v>
      </c>
    </row>
    <row r="66" spans="1:15" x14ac:dyDescent="0.2">
      <c r="A66" s="15" t="s">
        <v>36</v>
      </c>
      <c r="B66" s="13" t="s">
        <v>27</v>
      </c>
      <c r="C66" s="16">
        <v>36922</v>
      </c>
      <c r="D66" s="16">
        <v>36921</v>
      </c>
      <c r="E66" s="13" t="s">
        <v>22</v>
      </c>
      <c r="F66" s="17">
        <v>4</v>
      </c>
      <c r="G66" s="15" t="s">
        <v>36</v>
      </c>
      <c r="M66" s="13" t="s">
        <v>93</v>
      </c>
      <c r="N66" s="18">
        <v>73.48</v>
      </c>
    </row>
    <row r="67" spans="1:15" x14ac:dyDescent="0.2">
      <c r="A67" s="15" t="s">
        <v>36</v>
      </c>
      <c r="B67" s="13" t="s">
        <v>26</v>
      </c>
      <c r="C67" s="16">
        <v>36915</v>
      </c>
      <c r="D67" s="16">
        <v>36914</v>
      </c>
      <c r="E67" s="13" t="s">
        <v>72</v>
      </c>
      <c r="F67" s="17">
        <v>1</v>
      </c>
      <c r="G67" s="15" t="s">
        <v>36</v>
      </c>
      <c r="L67" s="15" t="s">
        <v>36</v>
      </c>
      <c r="M67" s="13" t="s">
        <v>83</v>
      </c>
      <c r="N67" s="18">
        <v>0</v>
      </c>
    </row>
    <row r="68" spans="1:15" x14ac:dyDescent="0.2">
      <c r="A68" s="15" t="s">
        <v>36</v>
      </c>
      <c r="B68" s="13" t="s">
        <v>27</v>
      </c>
      <c r="C68" s="16">
        <v>36893</v>
      </c>
      <c r="D68" s="16">
        <v>36892</v>
      </c>
      <c r="E68" s="13" t="s">
        <v>32</v>
      </c>
      <c r="F68" s="17">
        <v>2</v>
      </c>
      <c r="G68" s="15" t="s">
        <v>36</v>
      </c>
      <c r="M68" s="13" t="s">
        <v>37</v>
      </c>
      <c r="N68" s="18">
        <v>0.04</v>
      </c>
    </row>
    <row r="69" spans="1:15" x14ac:dyDescent="0.2">
      <c r="A69" s="15" t="s">
        <v>36</v>
      </c>
      <c r="B69" s="13" t="s">
        <v>26</v>
      </c>
      <c r="C69" s="16">
        <v>36918</v>
      </c>
      <c r="D69" s="16">
        <v>36917</v>
      </c>
      <c r="E69" s="13" t="s">
        <v>64</v>
      </c>
      <c r="F69" s="17">
        <v>9</v>
      </c>
      <c r="G69" s="15" t="s">
        <v>36</v>
      </c>
      <c r="M69" s="13" t="s">
        <v>82</v>
      </c>
      <c r="N69" s="18">
        <v>0.08</v>
      </c>
    </row>
    <row r="70" spans="1:15" x14ac:dyDescent="0.2">
      <c r="A70" s="15" t="s">
        <v>36</v>
      </c>
      <c r="B70" s="13" t="s">
        <v>21</v>
      </c>
      <c r="C70" s="16">
        <v>36911</v>
      </c>
      <c r="D70" s="16">
        <v>36910</v>
      </c>
      <c r="E70" s="13" t="s">
        <v>29</v>
      </c>
      <c r="F70" s="17">
        <v>1</v>
      </c>
      <c r="G70" s="15" t="s">
        <v>36</v>
      </c>
      <c r="M70" s="13" t="s">
        <v>107</v>
      </c>
      <c r="N70" s="18">
        <v>-302.29000000000002</v>
      </c>
    </row>
    <row r="71" spans="1:15" x14ac:dyDescent="0.2">
      <c r="A71" s="15" t="s">
        <v>36</v>
      </c>
      <c r="B71" s="13" t="s">
        <v>34</v>
      </c>
      <c r="C71" s="16">
        <v>36911</v>
      </c>
      <c r="D71" s="16">
        <v>36909</v>
      </c>
      <c r="E71" s="13" t="s">
        <v>60</v>
      </c>
      <c r="F71" s="17">
        <v>2</v>
      </c>
      <c r="G71" s="15" t="s">
        <v>36</v>
      </c>
      <c r="M71" s="13" t="s">
        <v>102</v>
      </c>
      <c r="N71" s="18">
        <v>-20.28</v>
      </c>
    </row>
    <row r="72" spans="1:15" x14ac:dyDescent="0.2">
      <c r="A72" s="15" t="s">
        <v>36</v>
      </c>
      <c r="B72" s="13" t="s">
        <v>21</v>
      </c>
      <c r="C72" s="16">
        <v>36912</v>
      </c>
      <c r="D72" s="16">
        <v>36908</v>
      </c>
      <c r="E72" s="13" t="s">
        <v>57</v>
      </c>
      <c r="F72" s="17">
        <v>2</v>
      </c>
      <c r="G72" s="15" t="s">
        <v>36</v>
      </c>
      <c r="M72" s="13" t="s">
        <v>106</v>
      </c>
      <c r="N72" s="18">
        <v>37.6</v>
      </c>
    </row>
    <row r="73" spans="1:15" x14ac:dyDescent="0.2">
      <c r="A73" s="15" t="s">
        <v>36</v>
      </c>
      <c r="B73" s="13" t="s">
        <v>21</v>
      </c>
      <c r="C73" s="16">
        <v>36913</v>
      </c>
      <c r="D73" s="16">
        <v>36912</v>
      </c>
      <c r="E73" s="13" t="s">
        <v>33</v>
      </c>
      <c r="F73" s="17">
        <v>4</v>
      </c>
      <c r="G73" s="15" t="s">
        <v>36</v>
      </c>
      <c r="M73" s="13" t="s">
        <v>125</v>
      </c>
      <c r="N73" s="23">
        <v>192.1</v>
      </c>
    </row>
    <row r="74" spans="1:15" x14ac:dyDescent="0.2">
      <c r="A74" s="15" t="s">
        <v>36</v>
      </c>
      <c r="B74" s="13" t="s">
        <v>21</v>
      </c>
      <c r="C74" s="16">
        <v>36924</v>
      </c>
      <c r="D74" s="16">
        <v>36921</v>
      </c>
      <c r="E74" s="13" t="s">
        <v>33</v>
      </c>
      <c r="F74" s="17">
        <v>3</v>
      </c>
      <c r="G74" s="15" t="s">
        <v>36</v>
      </c>
      <c r="M74" s="13" t="s">
        <v>125</v>
      </c>
      <c r="N74" s="18">
        <v>737.56</v>
      </c>
      <c r="O74" s="22"/>
    </row>
    <row r="75" spans="1:15" ht="13.5" thickBot="1" x14ac:dyDescent="0.25">
      <c r="A75" s="15" t="s">
        <v>36</v>
      </c>
      <c r="B75" s="13" t="s">
        <v>55</v>
      </c>
      <c r="C75" s="16">
        <v>36928</v>
      </c>
      <c r="D75" s="16">
        <v>36921</v>
      </c>
      <c r="E75" s="13" t="s">
        <v>33</v>
      </c>
      <c r="F75" s="17">
        <v>1</v>
      </c>
      <c r="G75" s="15" t="s">
        <v>36</v>
      </c>
      <c r="M75" s="13" t="s">
        <v>125</v>
      </c>
      <c r="N75" s="18">
        <v>-0.09</v>
      </c>
      <c r="O75" s="22"/>
    </row>
    <row r="76" spans="1:15" ht="13.5" thickBot="1" x14ac:dyDescent="0.25">
      <c r="C76" s="19"/>
      <c r="D76" s="19"/>
      <c r="F76" s="17"/>
      <c r="M76" s="21"/>
      <c r="N76" s="5">
        <f>SUM(N60:N75)</f>
        <v>737.24999999999989</v>
      </c>
      <c r="O76" s="22"/>
    </row>
    <row r="77" spans="1:15" x14ac:dyDescent="0.2">
      <c r="A77" s="20" t="s">
        <v>18</v>
      </c>
      <c r="C77" s="19"/>
      <c r="D77" s="19"/>
      <c r="F77" s="17"/>
      <c r="N77" s="24"/>
    </row>
    <row r="78" spans="1:15" x14ac:dyDescent="0.2">
      <c r="A78" s="15" t="s">
        <v>36</v>
      </c>
      <c r="B78" s="13" t="s">
        <v>54</v>
      </c>
      <c r="C78" s="16">
        <v>36921</v>
      </c>
      <c r="D78" s="16">
        <v>36919</v>
      </c>
      <c r="E78" s="13" t="s">
        <v>88</v>
      </c>
      <c r="F78" s="17">
        <v>2</v>
      </c>
      <c r="L78" s="15" t="s">
        <v>36</v>
      </c>
      <c r="M78" s="13" t="s">
        <v>92</v>
      </c>
      <c r="N78" s="18">
        <v>18.38</v>
      </c>
    </row>
    <row r="79" spans="1:15" x14ac:dyDescent="0.2">
      <c r="A79" s="15" t="s">
        <v>36</v>
      </c>
      <c r="B79" s="13" t="s">
        <v>54</v>
      </c>
      <c r="C79" s="16">
        <v>36922</v>
      </c>
      <c r="D79" s="16">
        <v>36920</v>
      </c>
      <c r="E79" s="13" t="s">
        <v>88</v>
      </c>
      <c r="F79" s="17">
        <v>2</v>
      </c>
      <c r="L79" s="15" t="s">
        <v>36</v>
      </c>
      <c r="M79" s="13" t="s">
        <v>91</v>
      </c>
      <c r="N79" s="18">
        <v>265.42</v>
      </c>
    </row>
    <row r="80" spans="1:15" x14ac:dyDescent="0.2">
      <c r="A80" s="15" t="s">
        <v>36</v>
      </c>
      <c r="B80" s="13" t="s">
        <v>26</v>
      </c>
      <c r="C80" s="16">
        <v>36915</v>
      </c>
      <c r="D80" s="16">
        <v>36914</v>
      </c>
      <c r="E80" s="13" t="s">
        <v>71</v>
      </c>
      <c r="F80" s="17">
        <v>1</v>
      </c>
      <c r="L80" s="15" t="s">
        <v>36</v>
      </c>
      <c r="M80" s="13" t="s">
        <v>138</v>
      </c>
      <c r="N80" s="18">
        <v>0</v>
      </c>
    </row>
    <row r="81" spans="1:15" x14ac:dyDescent="0.2">
      <c r="A81" s="15" t="s">
        <v>36</v>
      </c>
      <c r="B81" s="13" t="s">
        <v>26</v>
      </c>
      <c r="C81" s="16">
        <v>36915</v>
      </c>
      <c r="D81" s="16">
        <v>36914</v>
      </c>
      <c r="E81" s="13" t="s">
        <v>70</v>
      </c>
      <c r="F81" s="17">
        <v>1</v>
      </c>
      <c r="L81" s="15" t="s">
        <v>36</v>
      </c>
      <c r="M81" s="13" t="s">
        <v>138</v>
      </c>
      <c r="N81" s="18">
        <v>0</v>
      </c>
    </row>
    <row r="82" spans="1:15" x14ac:dyDescent="0.2">
      <c r="A82" s="15" t="s">
        <v>36</v>
      </c>
      <c r="B82" s="13" t="s">
        <v>54</v>
      </c>
      <c r="C82" s="16">
        <v>36924</v>
      </c>
      <c r="D82" s="16">
        <v>36921</v>
      </c>
      <c r="E82" s="13" t="s">
        <v>88</v>
      </c>
      <c r="F82" s="17">
        <v>2</v>
      </c>
      <c r="L82" s="15" t="s">
        <v>36</v>
      </c>
      <c r="M82" s="13" t="s">
        <v>117</v>
      </c>
      <c r="N82" s="18">
        <v>16.37</v>
      </c>
    </row>
    <row r="83" spans="1:15" x14ac:dyDescent="0.2">
      <c r="A83" s="15" t="s">
        <v>36</v>
      </c>
      <c r="B83" s="13" t="s">
        <v>54</v>
      </c>
      <c r="C83" s="16">
        <v>36924</v>
      </c>
      <c r="D83" s="16">
        <v>36922</v>
      </c>
      <c r="E83" s="13" t="s">
        <v>88</v>
      </c>
      <c r="F83" s="17">
        <v>2</v>
      </c>
      <c r="L83" s="15" t="s">
        <v>36</v>
      </c>
      <c r="M83" s="13" t="s">
        <v>117</v>
      </c>
      <c r="N83" s="18">
        <v>99.6</v>
      </c>
    </row>
    <row r="84" spans="1:15" ht="13.5" thickBot="1" x14ac:dyDescent="0.25">
      <c r="A84" s="15" t="s">
        <v>36</v>
      </c>
      <c r="B84" s="13" t="s">
        <v>27</v>
      </c>
      <c r="C84" s="16">
        <v>36930</v>
      </c>
      <c r="D84" s="16">
        <v>36922</v>
      </c>
      <c r="E84" s="13" t="s">
        <v>115</v>
      </c>
      <c r="F84" s="17">
        <v>2</v>
      </c>
      <c r="L84" s="15" t="s">
        <v>36</v>
      </c>
      <c r="M84" s="13" t="s">
        <v>119</v>
      </c>
      <c r="N84" s="23">
        <v>0</v>
      </c>
    </row>
    <row r="85" spans="1:15" ht="13.5" thickBot="1" x14ac:dyDescent="0.25">
      <c r="C85" s="19"/>
      <c r="D85" s="19"/>
      <c r="F85" s="17"/>
      <c r="M85" s="21"/>
      <c r="N85" s="5">
        <f>SUM(N78:N84)</f>
        <v>399.77</v>
      </c>
      <c r="O85" s="22"/>
    </row>
    <row r="86" spans="1:15" x14ac:dyDescent="0.2">
      <c r="A86" s="20" t="s">
        <v>97</v>
      </c>
      <c r="C86" s="19"/>
      <c r="D86" s="19"/>
      <c r="F86" s="17"/>
      <c r="N86" s="24"/>
    </row>
    <row r="87" spans="1:15" x14ac:dyDescent="0.2">
      <c r="A87" s="15" t="s">
        <v>36</v>
      </c>
      <c r="B87" s="13" t="s">
        <v>24</v>
      </c>
      <c r="C87" s="16">
        <v>36893</v>
      </c>
      <c r="D87" s="16">
        <v>36892</v>
      </c>
      <c r="E87" s="13" t="s">
        <v>30</v>
      </c>
      <c r="F87" s="17">
        <v>2</v>
      </c>
      <c r="J87" s="15" t="s">
        <v>36</v>
      </c>
      <c r="M87" s="13" t="s">
        <v>47</v>
      </c>
    </row>
    <row r="88" spans="1:15" x14ac:dyDescent="0.2">
      <c r="A88" s="15" t="s">
        <v>36</v>
      </c>
      <c r="B88" s="13" t="s">
        <v>24</v>
      </c>
      <c r="C88" s="16">
        <v>36900</v>
      </c>
      <c r="D88" s="16">
        <v>36892</v>
      </c>
      <c r="E88" s="13" t="s">
        <v>30</v>
      </c>
      <c r="F88" s="17">
        <v>1</v>
      </c>
      <c r="J88" s="15" t="s">
        <v>36</v>
      </c>
      <c r="M88" s="13" t="s">
        <v>47</v>
      </c>
    </row>
    <row r="89" spans="1:15" x14ac:dyDescent="0.2">
      <c r="A89" s="15" t="s">
        <v>36</v>
      </c>
      <c r="B89" s="13" t="s">
        <v>24</v>
      </c>
      <c r="C89" s="16">
        <v>36901</v>
      </c>
      <c r="D89" s="16">
        <v>36892</v>
      </c>
      <c r="E89" s="13" t="s">
        <v>30</v>
      </c>
      <c r="F89" s="17">
        <v>2</v>
      </c>
      <c r="J89" s="15" t="s">
        <v>36</v>
      </c>
      <c r="M89" s="13" t="s">
        <v>47</v>
      </c>
    </row>
    <row r="90" spans="1:15" x14ac:dyDescent="0.2">
      <c r="A90" s="15" t="s">
        <v>36</v>
      </c>
      <c r="B90" s="13" t="s">
        <v>40</v>
      </c>
      <c r="C90" s="16">
        <v>36895</v>
      </c>
      <c r="D90" s="16">
        <v>36894</v>
      </c>
      <c r="E90" s="13" t="s">
        <v>30</v>
      </c>
      <c r="F90" s="17">
        <v>2</v>
      </c>
      <c r="J90" s="15" t="s">
        <v>36</v>
      </c>
      <c r="M90" s="13" t="s">
        <v>47</v>
      </c>
    </row>
    <row r="91" spans="1:15" x14ac:dyDescent="0.2">
      <c r="A91" s="15" t="s">
        <v>36</v>
      </c>
      <c r="B91" s="13" t="s">
        <v>24</v>
      </c>
      <c r="C91" s="16">
        <v>36901</v>
      </c>
      <c r="D91" s="16">
        <v>36894</v>
      </c>
      <c r="E91" s="13" t="s">
        <v>30</v>
      </c>
      <c r="F91" s="17">
        <v>1</v>
      </c>
      <c r="J91" s="15" t="s">
        <v>36</v>
      </c>
      <c r="M91" s="13" t="s">
        <v>47</v>
      </c>
    </row>
    <row r="92" spans="1:15" x14ac:dyDescent="0.2">
      <c r="A92" s="15" t="s">
        <v>36</v>
      </c>
      <c r="B92" s="13" t="s">
        <v>24</v>
      </c>
      <c r="C92" s="16">
        <v>36913</v>
      </c>
      <c r="D92" s="16">
        <v>36894</v>
      </c>
      <c r="E92" s="13" t="s">
        <v>30</v>
      </c>
      <c r="F92" s="17">
        <v>1</v>
      </c>
      <c r="J92" s="15" t="s">
        <v>36</v>
      </c>
      <c r="M92" s="13" t="s">
        <v>47</v>
      </c>
    </row>
    <row r="93" spans="1:15" x14ac:dyDescent="0.2">
      <c r="A93" s="15" t="s">
        <v>36</v>
      </c>
      <c r="B93" s="13" t="s">
        <v>40</v>
      </c>
      <c r="C93" s="16">
        <v>36896</v>
      </c>
      <c r="D93" s="16">
        <v>36895</v>
      </c>
      <c r="E93" s="13" t="s">
        <v>30</v>
      </c>
      <c r="F93" s="17">
        <v>2</v>
      </c>
      <c r="J93" s="15" t="s">
        <v>36</v>
      </c>
      <c r="M93" s="13" t="s">
        <v>47</v>
      </c>
    </row>
    <row r="94" spans="1:15" x14ac:dyDescent="0.2">
      <c r="A94" s="15" t="s">
        <v>36</v>
      </c>
      <c r="B94" s="13" t="s">
        <v>24</v>
      </c>
      <c r="C94" s="16">
        <v>36901</v>
      </c>
      <c r="D94" s="16">
        <v>36895</v>
      </c>
      <c r="E94" s="13" t="s">
        <v>30</v>
      </c>
      <c r="F94" s="17">
        <v>2</v>
      </c>
      <c r="J94" s="15" t="s">
        <v>36</v>
      </c>
      <c r="M94" s="13" t="s">
        <v>47</v>
      </c>
    </row>
    <row r="95" spans="1:15" x14ac:dyDescent="0.2">
      <c r="A95" s="15" t="s">
        <v>36</v>
      </c>
      <c r="B95" s="13" t="s">
        <v>40</v>
      </c>
      <c r="C95" s="16">
        <v>36897</v>
      </c>
      <c r="D95" s="16">
        <v>36896</v>
      </c>
      <c r="E95" s="13" t="s">
        <v>30</v>
      </c>
      <c r="F95" s="17">
        <v>2</v>
      </c>
      <c r="J95" s="15" t="s">
        <v>36</v>
      </c>
      <c r="M95" s="13" t="s">
        <v>47</v>
      </c>
    </row>
    <row r="96" spans="1:15" x14ac:dyDescent="0.2">
      <c r="A96" s="15" t="s">
        <v>36</v>
      </c>
      <c r="B96" s="13" t="s">
        <v>24</v>
      </c>
      <c r="C96" s="16">
        <v>36901</v>
      </c>
      <c r="D96" s="16">
        <v>36896</v>
      </c>
      <c r="E96" s="13" t="s">
        <v>30</v>
      </c>
      <c r="F96" s="17">
        <v>2</v>
      </c>
      <c r="J96" s="15" t="s">
        <v>36</v>
      </c>
      <c r="M96" s="13" t="s">
        <v>47</v>
      </c>
    </row>
    <row r="97" spans="1:13" x14ac:dyDescent="0.2">
      <c r="A97" s="15" t="s">
        <v>36</v>
      </c>
      <c r="B97" s="13" t="s">
        <v>24</v>
      </c>
      <c r="C97" s="16">
        <v>36901</v>
      </c>
      <c r="D97" s="16">
        <v>36897</v>
      </c>
      <c r="E97" s="13" t="s">
        <v>30</v>
      </c>
      <c r="F97" s="17">
        <v>2</v>
      </c>
      <c r="J97" s="15" t="s">
        <v>36</v>
      </c>
      <c r="M97" s="13" t="s">
        <v>47</v>
      </c>
    </row>
    <row r="98" spans="1:13" x14ac:dyDescent="0.2">
      <c r="A98" s="15" t="s">
        <v>36</v>
      </c>
      <c r="B98" s="13" t="s">
        <v>40</v>
      </c>
      <c r="C98" s="16">
        <v>36899</v>
      </c>
      <c r="D98" s="16">
        <v>36898</v>
      </c>
      <c r="E98" s="13" t="s">
        <v>30</v>
      </c>
      <c r="F98" s="17">
        <v>2</v>
      </c>
      <c r="J98" s="15" t="s">
        <v>36</v>
      </c>
      <c r="M98" s="13" t="s">
        <v>47</v>
      </c>
    </row>
    <row r="99" spans="1:13" x14ac:dyDescent="0.2">
      <c r="A99" s="15" t="s">
        <v>36</v>
      </c>
      <c r="B99" s="13" t="s">
        <v>24</v>
      </c>
      <c r="C99" s="16">
        <v>36913</v>
      </c>
      <c r="D99" s="16">
        <v>36898</v>
      </c>
      <c r="E99" s="13" t="s">
        <v>30</v>
      </c>
      <c r="F99" s="17">
        <v>2</v>
      </c>
      <c r="J99" s="15" t="s">
        <v>36</v>
      </c>
      <c r="M99" s="13" t="s">
        <v>47</v>
      </c>
    </row>
    <row r="100" spans="1:13" x14ac:dyDescent="0.2">
      <c r="A100" s="15" t="s">
        <v>36</v>
      </c>
      <c r="B100" s="13" t="s">
        <v>40</v>
      </c>
      <c r="C100" s="16">
        <v>36900</v>
      </c>
      <c r="D100" s="16">
        <v>36899</v>
      </c>
      <c r="E100" s="13" t="s">
        <v>30</v>
      </c>
      <c r="F100" s="17">
        <v>2</v>
      </c>
      <c r="J100" s="15" t="s">
        <v>36</v>
      </c>
      <c r="M100" s="13" t="s">
        <v>47</v>
      </c>
    </row>
    <row r="101" spans="1:13" x14ac:dyDescent="0.2">
      <c r="A101" s="15" t="s">
        <v>81</v>
      </c>
      <c r="B101" s="13" t="s">
        <v>24</v>
      </c>
      <c r="C101" s="16">
        <v>36919</v>
      </c>
      <c r="D101" s="16">
        <v>36899</v>
      </c>
      <c r="E101" s="13" t="s">
        <v>30</v>
      </c>
      <c r="F101" s="17">
        <v>2</v>
      </c>
      <c r="J101" s="15" t="s">
        <v>36</v>
      </c>
      <c r="M101" s="13" t="s">
        <v>47</v>
      </c>
    </row>
    <row r="102" spans="1:13" x14ac:dyDescent="0.2">
      <c r="A102" s="15" t="s">
        <v>36</v>
      </c>
      <c r="B102" s="13" t="s">
        <v>27</v>
      </c>
      <c r="C102" s="16">
        <v>36904</v>
      </c>
      <c r="D102" s="16">
        <v>36903</v>
      </c>
      <c r="E102" s="13" t="s">
        <v>30</v>
      </c>
      <c r="F102" s="17">
        <v>2</v>
      </c>
      <c r="J102" s="15" t="s">
        <v>36</v>
      </c>
      <c r="M102" s="13" t="s">
        <v>47</v>
      </c>
    </row>
    <row r="103" spans="1:13" x14ac:dyDescent="0.2">
      <c r="A103" s="15" t="s">
        <v>36</v>
      </c>
      <c r="B103" s="13" t="s">
        <v>24</v>
      </c>
      <c r="C103" s="16">
        <v>36919</v>
      </c>
      <c r="D103" s="16">
        <v>36903</v>
      </c>
      <c r="E103" s="13" t="s">
        <v>30</v>
      </c>
      <c r="F103" s="17">
        <v>2</v>
      </c>
      <c r="J103" s="15" t="s">
        <v>36</v>
      </c>
      <c r="M103" s="13" t="s">
        <v>47</v>
      </c>
    </row>
    <row r="104" spans="1:13" x14ac:dyDescent="0.2">
      <c r="A104" s="15" t="s">
        <v>36</v>
      </c>
      <c r="B104" s="13" t="s">
        <v>27</v>
      </c>
      <c r="C104" s="16">
        <v>36905</v>
      </c>
      <c r="D104" s="16">
        <v>36904</v>
      </c>
      <c r="E104" s="13" t="s">
        <v>30</v>
      </c>
      <c r="F104" s="17">
        <v>2</v>
      </c>
      <c r="J104" s="15" t="s">
        <v>36</v>
      </c>
      <c r="M104" s="13" t="s">
        <v>47</v>
      </c>
    </row>
    <row r="105" spans="1:13" x14ac:dyDescent="0.2">
      <c r="A105" s="15" t="s">
        <v>36</v>
      </c>
      <c r="B105" s="13" t="s">
        <v>24</v>
      </c>
      <c r="C105" s="16">
        <v>36919</v>
      </c>
      <c r="D105" s="16">
        <v>36904</v>
      </c>
      <c r="E105" s="13" t="s">
        <v>30</v>
      </c>
      <c r="F105" s="17">
        <v>2</v>
      </c>
      <c r="J105" s="15" t="s">
        <v>36</v>
      </c>
      <c r="M105" s="13" t="s">
        <v>47</v>
      </c>
    </row>
    <row r="106" spans="1:13" x14ac:dyDescent="0.2">
      <c r="A106" s="15" t="s">
        <v>36</v>
      </c>
      <c r="B106" s="13" t="s">
        <v>27</v>
      </c>
      <c r="C106" s="16">
        <v>36906</v>
      </c>
      <c r="D106" s="16">
        <v>36905</v>
      </c>
      <c r="E106" s="13" t="s">
        <v>30</v>
      </c>
      <c r="F106" s="17">
        <v>2</v>
      </c>
      <c r="J106" s="15" t="s">
        <v>36</v>
      </c>
      <c r="M106" s="13" t="s">
        <v>47</v>
      </c>
    </row>
    <row r="107" spans="1:13" x14ac:dyDescent="0.2">
      <c r="A107" s="15" t="s">
        <v>36</v>
      </c>
      <c r="B107" s="13" t="s">
        <v>24</v>
      </c>
      <c r="C107" s="16">
        <v>36919</v>
      </c>
      <c r="D107" s="16">
        <v>36905</v>
      </c>
      <c r="E107" s="13" t="s">
        <v>30</v>
      </c>
      <c r="F107" s="17">
        <v>2</v>
      </c>
      <c r="J107" s="15" t="s">
        <v>36</v>
      </c>
      <c r="M107" s="13" t="s">
        <v>47</v>
      </c>
    </row>
    <row r="108" spans="1:13" x14ac:dyDescent="0.2">
      <c r="A108" s="15" t="s">
        <v>36</v>
      </c>
      <c r="B108" s="13" t="s">
        <v>40</v>
      </c>
      <c r="C108" s="16">
        <v>36908</v>
      </c>
      <c r="D108" s="16">
        <v>36906</v>
      </c>
      <c r="E108" s="13" t="s">
        <v>30</v>
      </c>
      <c r="F108" s="17">
        <v>3</v>
      </c>
      <c r="J108" s="15" t="s">
        <v>36</v>
      </c>
      <c r="M108" s="13" t="s">
        <v>47</v>
      </c>
    </row>
    <row r="109" spans="1:13" x14ac:dyDescent="0.2">
      <c r="A109" s="15" t="s">
        <v>36</v>
      </c>
      <c r="B109" s="13" t="s">
        <v>24</v>
      </c>
      <c r="C109" s="16">
        <v>36919</v>
      </c>
      <c r="D109" s="16">
        <v>36906</v>
      </c>
      <c r="E109" s="13" t="s">
        <v>30</v>
      </c>
      <c r="F109" s="17">
        <v>2</v>
      </c>
      <c r="J109" s="15" t="s">
        <v>36</v>
      </c>
      <c r="M109" s="13" t="s">
        <v>47</v>
      </c>
    </row>
    <row r="110" spans="1:13" x14ac:dyDescent="0.2">
      <c r="A110" s="15" t="s">
        <v>36</v>
      </c>
      <c r="B110" s="13" t="s">
        <v>50</v>
      </c>
      <c r="C110" s="16">
        <v>36913</v>
      </c>
      <c r="D110" s="16">
        <v>36912</v>
      </c>
      <c r="E110" s="13" t="s">
        <v>30</v>
      </c>
      <c r="F110" s="17">
        <v>2</v>
      </c>
      <c r="J110" s="15" t="s">
        <v>36</v>
      </c>
      <c r="M110" s="13" t="s">
        <v>47</v>
      </c>
    </row>
    <row r="111" spans="1:13" x14ac:dyDescent="0.2">
      <c r="A111" s="15" t="s">
        <v>36</v>
      </c>
      <c r="B111" s="13" t="s">
        <v>24</v>
      </c>
      <c r="C111" s="16">
        <v>36919</v>
      </c>
      <c r="D111" s="16">
        <v>36912</v>
      </c>
      <c r="E111" s="13" t="s">
        <v>30</v>
      </c>
      <c r="F111" s="17">
        <v>2</v>
      </c>
      <c r="J111" s="15" t="s">
        <v>36</v>
      </c>
      <c r="M111" s="13" t="s">
        <v>47</v>
      </c>
    </row>
    <row r="112" spans="1:13" x14ac:dyDescent="0.2">
      <c r="A112" s="15" t="s">
        <v>36</v>
      </c>
      <c r="B112" s="13" t="s">
        <v>23</v>
      </c>
      <c r="C112" s="16">
        <v>36897</v>
      </c>
      <c r="D112" s="16">
        <v>36892</v>
      </c>
      <c r="E112" s="13" t="s">
        <v>28</v>
      </c>
      <c r="F112" s="17">
        <v>2</v>
      </c>
      <c r="J112" s="15" t="s">
        <v>36</v>
      </c>
      <c r="M112" s="13" t="s">
        <v>47</v>
      </c>
    </row>
    <row r="113" spans="1:13" x14ac:dyDescent="0.2">
      <c r="A113" s="15" t="s">
        <v>36</v>
      </c>
      <c r="B113" s="13" t="s">
        <v>54</v>
      </c>
      <c r="C113" s="16">
        <v>36909</v>
      </c>
      <c r="D113" s="16">
        <v>36892</v>
      </c>
      <c r="E113" s="13" t="s">
        <v>28</v>
      </c>
      <c r="F113" s="17">
        <v>2</v>
      </c>
      <c r="J113" s="15" t="s">
        <v>36</v>
      </c>
      <c r="M113" s="13" t="s">
        <v>47</v>
      </c>
    </row>
    <row r="114" spans="1:13" x14ac:dyDescent="0.2">
      <c r="A114" s="15" t="s">
        <v>36</v>
      </c>
      <c r="B114" s="13" t="s">
        <v>23</v>
      </c>
      <c r="C114" s="16">
        <v>36897</v>
      </c>
      <c r="D114" s="16">
        <v>36893</v>
      </c>
      <c r="E114" s="13" t="s">
        <v>28</v>
      </c>
      <c r="F114" s="17">
        <v>2</v>
      </c>
      <c r="J114" s="15" t="s">
        <v>36</v>
      </c>
      <c r="M114" s="13" t="s">
        <v>47</v>
      </c>
    </row>
    <row r="115" spans="1:13" x14ac:dyDescent="0.2">
      <c r="A115" s="15" t="s">
        <v>36</v>
      </c>
      <c r="B115" s="13" t="s">
        <v>23</v>
      </c>
      <c r="C115" s="16">
        <v>36897</v>
      </c>
      <c r="D115" s="16">
        <v>36894</v>
      </c>
      <c r="E115" s="13" t="s">
        <v>28</v>
      </c>
      <c r="F115" s="17">
        <v>2</v>
      </c>
      <c r="J115" s="15" t="s">
        <v>36</v>
      </c>
      <c r="M115" s="13" t="s">
        <v>47</v>
      </c>
    </row>
    <row r="116" spans="1:13" x14ac:dyDescent="0.2">
      <c r="A116" s="15" t="s">
        <v>36</v>
      </c>
      <c r="B116" s="13" t="s">
        <v>23</v>
      </c>
      <c r="C116" s="16">
        <v>36897</v>
      </c>
      <c r="D116" s="16">
        <v>36895</v>
      </c>
      <c r="E116" s="13" t="s">
        <v>28</v>
      </c>
      <c r="F116" s="17">
        <v>2</v>
      </c>
      <c r="J116" s="15" t="s">
        <v>36</v>
      </c>
      <c r="M116" s="13" t="s">
        <v>47</v>
      </c>
    </row>
    <row r="117" spans="1:13" x14ac:dyDescent="0.2">
      <c r="A117" s="15" t="s">
        <v>36</v>
      </c>
      <c r="B117" s="13" t="s">
        <v>54</v>
      </c>
      <c r="C117" s="16">
        <v>36909</v>
      </c>
      <c r="D117" s="16">
        <v>36895</v>
      </c>
      <c r="E117" s="13" t="s">
        <v>28</v>
      </c>
      <c r="F117" s="17">
        <v>2</v>
      </c>
      <c r="J117" s="15" t="s">
        <v>36</v>
      </c>
      <c r="M117" s="13" t="s">
        <v>47</v>
      </c>
    </row>
    <row r="118" spans="1:13" x14ac:dyDescent="0.2">
      <c r="A118" s="15" t="s">
        <v>36</v>
      </c>
      <c r="B118" s="13" t="s">
        <v>54</v>
      </c>
      <c r="C118" s="16">
        <v>36909</v>
      </c>
      <c r="D118" s="16">
        <v>36896</v>
      </c>
      <c r="E118" s="13" t="s">
        <v>28</v>
      </c>
      <c r="F118" s="17">
        <v>3</v>
      </c>
      <c r="J118" s="15" t="s">
        <v>36</v>
      </c>
      <c r="M118" s="13" t="s">
        <v>47</v>
      </c>
    </row>
    <row r="119" spans="1:13" x14ac:dyDescent="0.2">
      <c r="A119" s="15" t="s">
        <v>36</v>
      </c>
      <c r="B119" s="13" t="s">
        <v>54</v>
      </c>
      <c r="C119" s="16">
        <v>36909</v>
      </c>
      <c r="D119" s="16">
        <v>36901</v>
      </c>
      <c r="E119" s="13" t="s">
        <v>28</v>
      </c>
      <c r="F119" s="17">
        <v>3</v>
      </c>
      <c r="J119" s="15" t="s">
        <v>36</v>
      </c>
      <c r="M119" s="13" t="s">
        <v>47</v>
      </c>
    </row>
    <row r="120" spans="1:13" x14ac:dyDescent="0.2">
      <c r="A120" s="15" t="s">
        <v>36</v>
      </c>
      <c r="B120" s="13" t="s">
        <v>54</v>
      </c>
      <c r="C120" s="16">
        <v>36909</v>
      </c>
      <c r="D120" s="16">
        <v>36902</v>
      </c>
      <c r="E120" s="13" t="s">
        <v>28</v>
      </c>
      <c r="F120" s="17">
        <v>3</v>
      </c>
      <c r="J120" s="15" t="s">
        <v>36</v>
      </c>
      <c r="M120" s="13" t="s">
        <v>47</v>
      </c>
    </row>
    <row r="121" spans="1:13" x14ac:dyDescent="0.2">
      <c r="A121" s="15" t="s">
        <v>36</v>
      </c>
      <c r="B121" s="13" t="s">
        <v>54</v>
      </c>
      <c r="C121" s="16">
        <v>36909</v>
      </c>
      <c r="D121" s="16">
        <v>36903</v>
      </c>
      <c r="E121" s="13" t="s">
        <v>28</v>
      </c>
      <c r="F121" s="17">
        <v>3</v>
      </c>
      <c r="J121" s="15" t="s">
        <v>36</v>
      </c>
      <c r="M121" s="13" t="s">
        <v>47</v>
      </c>
    </row>
    <row r="122" spans="1:13" x14ac:dyDescent="0.2">
      <c r="A122" s="15" t="s">
        <v>36</v>
      </c>
      <c r="B122" s="13" t="s">
        <v>54</v>
      </c>
      <c r="C122" s="16">
        <v>36909</v>
      </c>
      <c r="D122" s="16">
        <v>36906</v>
      </c>
      <c r="E122" s="13" t="s">
        <v>28</v>
      </c>
      <c r="F122" s="17">
        <v>2</v>
      </c>
      <c r="J122" s="15" t="s">
        <v>36</v>
      </c>
      <c r="M122" s="13" t="s">
        <v>47</v>
      </c>
    </row>
    <row r="123" spans="1:13" x14ac:dyDescent="0.2">
      <c r="A123" s="15" t="s">
        <v>36</v>
      </c>
      <c r="B123" s="13" t="s">
        <v>54</v>
      </c>
      <c r="C123" s="16">
        <v>36922</v>
      </c>
      <c r="D123" s="16">
        <v>36908</v>
      </c>
      <c r="E123" s="13" t="s">
        <v>28</v>
      </c>
      <c r="F123" s="17">
        <v>1</v>
      </c>
      <c r="J123" s="15" t="s">
        <v>36</v>
      </c>
      <c r="M123" s="13" t="s">
        <v>47</v>
      </c>
    </row>
    <row r="124" spans="1:13" x14ac:dyDescent="0.2">
      <c r="A124" s="15" t="s">
        <v>36</v>
      </c>
      <c r="B124" s="13" t="s">
        <v>54</v>
      </c>
      <c r="C124" s="16">
        <v>36922</v>
      </c>
      <c r="D124" s="16">
        <v>36909</v>
      </c>
      <c r="E124" s="13" t="s">
        <v>28</v>
      </c>
      <c r="F124" s="17">
        <v>1</v>
      </c>
      <c r="J124" s="15" t="s">
        <v>36</v>
      </c>
      <c r="M124" s="13" t="s">
        <v>47</v>
      </c>
    </row>
    <row r="125" spans="1:13" x14ac:dyDescent="0.2">
      <c r="A125" s="15" t="s">
        <v>36</v>
      </c>
      <c r="B125" s="13" t="s">
        <v>54</v>
      </c>
      <c r="C125" s="16">
        <v>36922</v>
      </c>
      <c r="D125" s="16">
        <v>36910</v>
      </c>
      <c r="E125" s="13" t="s">
        <v>28</v>
      </c>
      <c r="F125" s="17">
        <v>1</v>
      </c>
      <c r="J125" s="15" t="s">
        <v>36</v>
      </c>
      <c r="M125" s="13" t="s">
        <v>47</v>
      </c>
    </row>
    <row r="126" spans="1:13" x14ac:dyDescent="0.2">
      <c r="A126" s="15" t="s">
        <v>36</v>
      </c>
      <c r="B126" s="13" t="s">
        <v>34</v>
      </c>
      <c r="C126" s="16">
        <v>36912</v>
      </c>
      <c r="D126" s="16">
        <v>36911</v>
      </c>
      <c r="E126" s="13" t="s">
        <v>28</v>
      </c>
      <c r="F126" s="17">
        <v>1</v>
      </c>
      <c r="J126" s="15" t="s">
        <v>36</v>
      </c>
      <c r="M126" s="13" t="s">
        <v>47</v>
      </c>
    </row>
    <row r="127" spans="1:13" x14ac:dyDescent="0.2">
      <c r="A127" s="15" t="s">
        <v>36</v>
      </c>
      <c r="B127" s="13" t="s">
        <v>54</v>
      </c>
      <c r="C127" s="16">
        <v>36922</v>
      </c>
      <c r="D127" s="16">
        <v>36911</v>
      </c>
      <c r="E127" s="13" t="s">
        <v>28</v>
      </c>
      <c r="F127" s="17">
        <v>1</v>
      </c>
      <c r="J127" s="15" t="s">
        <v>36</v>
      </c>
      <c r="M127" s="13" t="s">
        <v>47</v>
      </c>
    </row>
    <row r="128" spans="1:13" x14ac:dyDescent="0.2">
      <c r="A128" s="15" t="s">
        <v>36</v>
      </c>
      <c r="B128" s="13" t="s">
        <v>54</v>
      </c>
      <c r="C128" s="16">
        <v>36922</v>
      </c>
      <c r="D128" s="16">
        <v>36913</v>
      </c>
      <c r="E128" s="13" t="s">
        <v>28</v>
      </c>
      <c r="F128" s="17">
        <v>2</v>
      </c>
      <c r="J128" s="15" t="s">
        <v>36</v>
      </c>
      <c r="M128" s="13" t="s">
        <v>47</v>
      </c>
    </row>
    <row r="129" spans="1:13" x14ac:dyDescent="0.2">
      <c r="A129" s="15" t="s">
        <v>36</v>
      </c>
      <c r="B129" s="13" t="s">
        <v>54</v>
      </c>
      <c r="C129" s="16">
        <v>36922</v>
      </c>
      <c r="D129" s="16">
        <v>36916</v>
      </c>
      <c r="E129" s="13" t="s">
        <v>28</v>
      </c>
      <c r="F129" s="17">
        <v>1</v>
      </c>
      <c r="J129" s="15" t="s">
        <v>36</v>
      </c>
      <c r="M129" s="13" t="s">
        <v>47</v>
      </c>
    </row>
    <row r="130" spans="1:13" x14ac:dyDescent="0.2">
      <c r="A130" s="15" t="s">
        <v>36</v>
      </c>
      <c r="B130" s="13" t="s">
        <v>54</v>
      </c>
      <c r="C130" s="16">
        <v>36922</v>
      </c>
      <c r="D130" s="16">
        <v>36917</v>
      </c>
      <c r="E130" s="13" t="s">
        <v>28</v>
      </c>
      <c r="F130" s="17">
        <v>1</v>
      </c>
      <c r="J130" s="15" t="s">
        <v>36</v>
      </c>
      <c r="M130" s="13" t="s">
        <v>47</v>
      </c>
    </row>
    <row r="131" spans="1:13" x14ac:dyDescent="0.2">
      <c r="A131" s="15" t="s">
        <v>36</v>
      </c>
      <c r="B131" s="13" t="s">
        <v>54</v>
      </c>
      <c r="C131" s="16">
        <v>36922</v>
      </c>
      <c r="D131" s="16">
        <v>36920</v>
      </c>
      <c r="E131" s="13" t="s">
        <v>28</v>
      </c>
      <c r="F131" s="17">
        <v>1</v>
      </c>
      <c r="J131" s="15" t="s">
        <v>36</v>
      </c>
      <c r="M131" s="13" t="s">
        <v>47</v>
      </c>
    </row>
    <row r="132" spans="1:13" x14ac:dyDescent="0.2">
      <c r="A132" s="15" t="s">
        <v>36</v>
      </c>
      <c r="B132" s="13" t="s">
        <v>24</v>
      </c>
      <c r="C132" s="16">
        <v>36901</v>
      </c>
      <c r="D132" s="16">
        <v>36892</v>
      </c>
      <c r="E132" s="13" t="s">
        <v>31</v>
      </c>
      <c r="F132" s="17">
        <v>2</v>
      </c>
      <c r="J132" s="15" t="s">
        <v>36</v>
      </c>
      <c r="M132" s="13" t="s">
        <v>47</v>
      </c>
    </row>
    <row r="133" spans="1:13" x14ac:dyDescent="0.2">
      <c r="A133" s="15" t="s">
        <v>36</v>
      </c>
      <c r="B133" s="13" t="s">
        <v>24</v>
      </c>
      <c r="C133" s="16">
        <v>36901</v>
      </c>
      <c r="D133" s="16">
        <v>36894</v>
      </c>
      <c r="E133" s="13" t="s">
        <v>31</v>
      </c>
      <c r="F133" s="17">
        <v>2</v>
      </c>
      <c r="J133" s="15" t="s">
        <v>36</v>
      </c>
      <c r="M133" s="13" t="s">
        <v>47</v>
      </c>
    </row>
    <row r="134" spans="1:13" x14ac:dyDescent="0.2">
      <c r="A134" s="15" t="s">
        <v>36</v>
      </c>
      <c r="B134" s="13" t="s">
        <v>24</v>
      </c>
      <c r="C134" s="16">
        <v>36913</v>
      </c>
      <c r="D134" s="16">
        <v>36894</v>
      </c>
      <c r="E134" s="13" t="s">
        <v>31</v>
      </c>
      <c r="F134" s="17">
        <v>2</v>
      </c>
      <c r="J134" s="15" t="s">
        <v>36</v>
      </c>
      <c r="M134" s="13" t="s">
        <v>47</v>
      </c>
    </row>
    <row r="135" spans="1:13" x14ac:dyDescent="0.2">
      <c r="A135" s="15" t="s">
        <v>36</v>
      </c>
      <c r="B135" s="13" t="s">
        <v>40</v>
      </c>
      <c r="C135" s="16">
        <v>36896</v>
      </c>
      <c r="D135" s="16">
        <v>36895</v>
      </c>
      <c r="E135" s="13" t="s">
        <v>31</v>
      </c>
      <c r="F135" s="17">
        <v>2</v>
      </c>
      <c r="J135" s="15" t="s">
        <v>36</v>
      </c>
      <c r="M135" s="13" t="s">
        <v>47</v>
      </c>
    </row>
    <row r="136" spans="1:13" x14ac:dyDescent="0.2">
      <c r="A136" s="15" t="s">
        <v>36</v>
      </c>
      <c r="B136" s="13" t="s">
        <v>24</v>
      </c>
      <c r="C136" s="16">
        <v>36901</v>
      </c>
      <c r="D136" s="16">
        <v>36895</v>
      </c>
      <c r="E136" s="13" t="s">
        <v>31</v>
      </c>
      <c r="F136" s="17">
        <v>2</v>
      </c>
      <c r="J136" s="15" t="s">
        <v>36</v>
      </c>
      <c r="M136" s="13" t="s">
        <v>47</v>
      </c>
    </row>
    <row r="137" spans="1:13" x14ac:dyDescent="0.2">
      <c r="A137" s="15" t="s">
        <v>36</v>
      </c>
      <c r="B137" s="13" t="s">
        <v>40</v>
      </c>
      <c r="C137" s="16">
        <v>36897</v>
      </c>
      <c r="D137" s="16">
        <v>36896</v>
      </c>
      <c r="E137" s="13" t="s">
        <v>31</v>
      </c>
      <c r="F137" s="17">
        <v>2</v>
      </c>
      <c r="J137" s="15" t="s">
        <v>36</v>
      </c>
      <c r="M137" s="13" t="s">
        <v>47</v>
      </c>
    </row>
    <row r="138" spans="1:13" x14ac:dyDescent="0.2">
      <c r="A138" s="15" t="s">
        <v>36</v>
      </c>
      <c r="B138" s="13" t="s">
        <v>24</v>
      </c>
      <c r="C138" s="16">
        <v>36901</v>
      </c>
      <c r="D138" s="16">
        <v>36896</v>
      </c>
      <c r="E138" s="13" t="s">
        <v>31</v>
      </c>
      <c r="F138" s="17">
        <v>1</v>
      </c>
      <c r="J138" s="15" t="s">
        <v>36</v>
      </c>
      <c r="M138" s="13" t="s">
        <v>47</v>
      </c>
    </row>
    <row r="139" spans="1:13" x14ac:dyDescent="0.2">
      <c r="A139" s="15" t="s">
        <v>36</v>
      </c>
      <c r="B139" s="13" t="s">
        <v>40</v>
      </c>
      <c r="C139" s="16">
        <v>36898</v>
      </c>
      <c r="D139" s="16">
        <v>36897</v>
      </c>
      <c r="E139" s="13" t="s">
        <v>31</v>
      </c>
      <c r="F139" s="17">
        <v>2</v>
      </c>
      <c r="J139" s="15" t="s">
        <v>36</v>
      </c>
      <c r="M139" s="13" t="s">
        <v>47</v>
      </c>
    </row>
    <row r="140" spans="1:13" x14ac:dyDescent="0.2">
      <c r="A140" s="15" t="s">
        <v>36</v>
      </c>
      <c r="B140" s="13" t="s">
        <v>40</v>
      </c>
      <c r="C140" s="16">
        <v>36899</v>
      </c>
      <c r="D140" s="16">
        <v>36898</v>
      </c>
      <c r="E140" s="13" t="s">
        <v>31</v>
      </c>
      <c r="F140" s="17">
        <v>2</v>
      </c>
      <c r="J140" s="15" t="s">
        <v>36</v>
      </c>
      <c r="M140" s="13" t="s">
        <v>47</v>
      </c>
    </row>
    <row r="141" spans="1:13" x14ac:dyDescent="0.2">
      <c r="A141" s="15" t="s">
        <v>36</v>
      </c>
      <c r="B141" s="13" t="s">
        <v>24</v>
      </c>
      <c r="C141" s="16">
        <v>36913</v>
      </c>
      <c r="D141" s="16">
        <v>36898</v>
      </c>
      <c r="E141" s="13" t="s">
        <v>31</v>
      </c>
      <c r="F141" s="17">
        <v>2</v>
      </c>
      <c r="J141" s="15" t="s">
        <v>36</v>
      </c>
      <c r="M141" s="13" t="s">
        <v>47</v>
      </c>
    </row>
    <row r="142" spans="1:13" x14ac:dyDescent="0.2">
      <c r="A142" s="15" t="s">
        <v>36</v>
      </c>
      <c r="B142" s="13" t="s">
        <v>40</v>
      </c>
      <c r="C142" s="16">
        <v>36900</v>
      </c>
      <c r="D142" s="16">
        <v>36899</v>
      </c>
      <c r="E142" s="13" t="s">
        <v>31</v>
      </c>
      <c r="F142" s="17">
        <v>2</v>
      </c>
      <c r="J142" s="15" t="s">
        <v>36</v>
      </c>
      <c r="M142" s="13" t="s">
        <v>47</v>
      </c>
    </row>
    <row r="143" spans="1:13" x14ac:dyDescent="0.2">
      <c r="A143" s="15" t="s">
        <v>36</v>
      </c>
      <c r="B143" s="13" t="s">
        <v>24</v>
      </c>
      <c r="C143" s="16">
        <v>36919</v>
      </c>
      <c r="D143" s="16">
        <v>36899</v>
      </c>
      <c r="E143" s="13" t="s">
        <v>31</v>
      </c>
      <c r="F143" s="17">
        <v>2</v>
      </c>
      <c r="J143" s="15" t="s">
        <v>36</v>
      </c>
      <c r="M143" s="13" t="s">
        <v>47</v>
      </c>
    </row>
    <row r="144" spans="1:13" x14ac:dyDescent="0.2">
      <c r="A144" s="15" t="s">
        <v>36</v>
      </c>
      <c r="B144" s="13" t="s">
        <v>24</v>
      </c>
      <c r="C144" s="16">
        <v>36903</v>
      </c>
      <c r="D144" s="16">
        <v>36902</v>
      </c>
      <c r="E144" s="13" t="s">
        <v>31</v>
      </c>
      <c r="F144" s="17">
        <v>4</v>
      </c>
      <c r="J144" s="15" t="s">
        <v>36</v>
      </c>
      <c r="M144" s="13" t="s">
        <v>47</v>
      </c>
    </row>
    <row r="145" spans="1:13" x14ac:dyDescent="0.2">
      <c r="A145" s="15" t="s">
        <v>36</v>
      </c>
      <c r="B145" s="13" t="s">
        <v>27</v>
      </c>
      <c r="C145" s="16">
        <v>36904</v>
      </c>
      <c r="D145" s="16">
        <v>36903</v>
      </c>
      <c r="E145" s="13" t="s">
        <v>31</v>
      </c>
      <c r="F145" s="17">
        <v>2</v>
      </c>
      <c r="J145" s="15" t="s">
        <v>36</v>
      </c>
      <c r="M145" s="13" t="s">
        <v>47</v>
      </c>
    </row>
    <row r="146" spans="1:13" x14ac:dyDescent="0.2">
      <c r="A146" s="15" t="s">
        <v>36</v>
      </c>
      <c r="B146" s="13" t="s">
        <v>24</v>
      </c>
      <c r="C146" s="16">
        <v>36919</v>
      </c>
      <c r="D146" s="16">
        <v>36903</v>
      </c>
      <c r="E146" s="13" t="s">
        <v>31</v>
      </c>
      <c r="F146" s="17">
        <v>2</v>
      </c>
      <c r="J146" s="15" t="s">
        <v>36</v>
      </c>
      <c r="M146" s="13" t="s">
        <v>47</v>
      </c>
    </row>
    <row r="147" spans="1:13" x14ac:dyDescent="0.2">
      <c r="A147" s="15" t="s">
        <v>36</v>
      </c>
      <c r="B147" s="13" t="s">
        <v>24</v>
      </c>
      <c r="C147" s="16">
        <v>36919</v>
      </c>
      <c r="D147" s="16">
        <v>36904</v>
      </c>
      <c r="E147" s="13" t="s">
        <v>31</v>
      </c>
      <c r="F147" s="17">
        <v>2</v>
      </c>
      <c r="J147" s="15" t="s">
        <v>36</v>
      </c>
      <c r="M147" s="13" t="s">
        <v>47</v>
      </c>
    </row>
    <row r="148" spans="1:13" x14ac:dyDescent="0.2">
      <c r="A148" s="15" t="s">
        <v>36</v>
      </c>
      <c r="B148" s="13" t="s">
        <v>27</v>
      </c>
      <c r="C148" s="16">
        <v>36906</v>
      </c>
      <c r="D148" s="16">
        <v>36905</v>
      </c>
      <c r="E148" s="13" t="s">
        <v>31</v>
      </c>
      <c r="F148" s="17">
        <v>2</v>
      </c>
      <c r="J148" s="15" t="s">
        <v>36</v>
      </c>
      <c r="M148" s="13" t="s">
        <v>47</v>
      </c>
    </row>
    <row r="149" spans="1:13" x14ac:dyDescent="0.2">
      <c r="A149" s="15" t="s">
        <v>36</v>
      </c>
      <c r="B149" s="13" t="s">
        <v>24</v>
      </c>
      <c r="C149" s="16">
        <v>36919</v>
      </c>
      <c r="D149" s="16">
        <v>36905</v>
      </c>
      <c r="E149" s="13" t="s">
        <v>31</v>
      </c>
      <c r="F149" s="17">
        <v>2</v>
      </c>
      <c r="J149" s="15" t="s">
        <v>36</v>
      </c>
      <c r="M149" s="13" t="s">
        <v>47</v>
      </c>
    </row>
    <row r="150" spans="1:13" x14ac:dyDescent="0.2">
      <c r="A150" s="15" t="s">
        <v>36</v>
      </c>
      <c r="B150" s="13" t="s">
        <v>40</v>
      </c>
      <c r="C150" s="16">
        <v>36908</v>
      </c>
      <c r="D150" s="16">
        <v>36906</v>
      </c>
      <c r="E150" s="13" t="s">
        <v>31</v>
      </c>
      <c r="F150" s="17">
        <v>3</v>
      </c>
      <c r="J150" s="15" t="s">
        <v>36</v>
      </c>
      <c r="M150" s="13" t="s">
        <v>47</v>
      </c>
    </row>
    <row r="151" spans="1:13" x14ac:dyDescent="0.2">
      <c r="A151" s="15" t="s">
        <v>36</v>
      </c>
      <c r="B151" s="13" t="s">
        <v>24</v>
      </c>
      <c r="C151" s="16">
        <v>36919</v>
      </c>
      <c r="D151" s="16">
        <v>36906</v>
      </c>
      <c r="E151" s="13" t="s">
        <v>31</v>
      </c>
      <c r="F151" s="17">
        <v>2</v>
      </c>
      <c r="J151" s="15" t="s">
        <v>36</v>
      </c>
      <c r="M151" s="13" t="s">
        <v>47</v>
      </c>
    </row>
    <row r="152" spans="1:13" x14ac:dyDescent="0.2">
      <c r="A152" s="15" t="s">
        <v>36</v>
      </c>
      <c r="B152" s="13" t="s">
        <v>40</v>
      </c>
      <c r="C152" s="16">
        <v>36910</v>
      </c>
      <c r="D152" s="16">
        <v>36909</v>
      </c>
      <c r="E152" s="13" t="s">
        <v>31</v>
      </c>
      <c r="F152" s="17">
        <v>2</v>
      </c>
      <c r="J152" s="15" t="s">
        <v>36</v>
      </c>
      <c r="M152" s="13" t="s">
        <v>47</v>
      </c>
    </row>
    <row r="153" spans="1:13" x14ac:dyDescent="0.2">
      <c r="A153" s="15" t="s">
        <v>36</v>
      </c>
      <c r="B153" s="13" t="s">
        <v>21</v>
      </c>
      <c r="C153" s="16">
        <v>36911</v>
      </c>
      <c r="D153" s="16">
        <v>36910</v>
      </c>
      <c r="E153" s="13" t="s">
        <v>31</v>
      </c>
      <c r="F153" s="17">
        <v>2</v>
      </c>
      <c r="J153" s="15" t="s">
        <v>36</v>
      </c>
      <c r="M153" s="13" t="s">
        <v>47</v>
      </c>
    </row>
    <row r="154" spans="1:13" x14ac:dyDescent="0.2">
      <c r="A154" s="15" t="s">
        <v>36</v>
      </c>
      <c r="B154" s="13" t="s">
        <v>21</v>
      </c>
      <c r="C154" s="16">
        <v>36912</v>
      </c>
      <c r="D154" s="16">
        <v>36910</v>
      </c>
      <c r="E154" s="13" t="s">
        <v>31</v>
      </c>
      <c r="F154" s="17">
        <v>3</v>
      </c>
      <c r="J154" s="15" t="s">
        <v>36</v>
      </c>
      <c r="M154" s="13" t="s">
        <v>47</v>
      </c>
    </row>
    <row r="155" spans="1:13" x14ac:dyDescent="0.2">
      <c r="A155" s="15" t="s">
        <v>36</v>
      </c>
      <c r="B155" s="13" t="s">
        <v>24</v>
      </c>
      <c r="C155" s="16">
        <v>36919</v>
      </c>
      <c r="D155" s="16">
        <v>36912</v>
      </c>
      <c r="E155" s="13" t="s">
        <v>31</v>
      </c>
      <c r="F155" s="17">
        <v>2</v>
      </c>
      <c r="J155" s="15" t="s">
        <v>36</v>
      </c>
      <c r="M155" s="13" t="s">
        <v>47</v>
      </c>
    </row>
    <row r="156" spans="1:13" x14ac:dyDescent="0.2">
      <c r="A156" s="15" t="s">
        <v>36</v>
      </c>
      <c r="B156" s="13" t="s">
        <v>40</v>
      </c>
      <c r="C156" s="16">
        <v>36914</v>
      </c>
      <c r="D156" s="16">
        <v>36913</v>
      </c>
      <c r="E156" s="13" t="s">
        <v>31</v>
      </c>
      <c r="F156" s="17">
        <v>2</v>
      </c>
      <c r="J156" s="15" t="s">
        <v>36</v>
      </c>
      <c r="M156" s="13" t="s">
        <v>47</v>
      </c>
    </row>
    <row r="157" spans="1:13" x14ac:dyDescent="0.2">
      <c r="A157" s="15" t="s">
        <v>36</v>
      </c>
      <c r="B157" s="13" t="s">
        <v>40</v>
      </c>
      <c r="C157" s="16">
        <v>36915</v>
      </c>
      <c r="D157" s="16">
        <v>36914</v>
      </c>
      <c r="E157" s="13" t="s">
        <v>31</v>
      </c>
      <c r="F157" s="17">
        <v>2</v>
      </c>
      <c r="J157" s="15" t="s">
        <v>36</v>
      </c>
      <c r="M157" s="13" t="s">
        <v>47</v>
      </c>
    </row>
    <row r="158" spans="1:13" x14ac:dyDescent="0.2">
      <c r="A158" s="15" t="s">
        <v>36</v>
      </c>
      <c r="B158" s="13" t="s">
        <v>40</v>
      </c>
      <c r="C158" s="16">
        <v>36916</v>
      </c>
      <c r="D158" s="16">
        <v>36915</v>
      </c>
      <c r="E158" s="13" t="s">
        <v>31</v>
      </c>
      <c r="F158" s="17">
        <v>2</v>
      </c>
      <c r="J158" s="15" t="s">
        <v>36</v>
      </c>
      <c r="M158" s="13" t="s">
        <v>47</v>
      </c>
    </row>
    <row r="159" spans="1:13" x14ac:dyDescent="0.2">
      <c r="A159" s="15" t="s">
        <v>36</v>
      </c>
      <c r="B159" s="13" t="s">
        <v>55</v>
      </c>
      <c r="C159" s="16">
        <v>36917</v>
      </c>
      <c r="D159" s="16">
        <v>36916</v>
      </c>
      <c r="E159" s="13" t="s">
        <v>31</v>
      </c>
      <c r="F159" s="17">
        <v>2</v>
      </c>
      <c r="J159" s="15" t="s">
        <v>36</v>
      </c>
      <c r="M159" s="13" t="s">
        <v>47</v>
      </c>
    </row>
    <row r="160" spans="1:13" x14ac:dyDescent="0.2">
      <c r="A160" s="15" t="s">
        <v>36</v>
      </c>
      <c r="B160" s="13" t="s">
        <v>55</v>
      </c>
      <c r="C160" s="16">
        <v>36918</v>
      </c>
      <c r="D160" s="16">
        <v>36917</v>
      </c>
      <c r="E160" s="13" t="s">
        <v>31</v>
      </c>
      <c r="F160" s="17">
        <v>5</v>
      </c>
      <c r="J160" s="15" t="s">
        <v>36</v>
      </c>
      <c r="M160" s="13" t="s">
        <v>47</v>
      </c>
    </row>
    <row r="161" spans="1:13" x14ac:dyDescent="0.2">
      <c r="A161" s="15" t="s">
        <v>36</v>
      </c>
      <c r="B161" s="13" t="s">
        <v>55</v>
      </c>
      <c r="C161" s="16">
        <v>36919</v>
      </c>
      <c r="D161" s="16">
        <v>36918</v>
      </c>
      <c r="E161" s="13" t="s">
        <v>31</v>
      </c>
      <c r="F161" s="17">
        <v>4</v>
      </c>
      <c r="J161" s="15" t="s">
        <v>36</v>
      </c>
      <c r="M161" s="13" t="s">
        <v>47</v>
      </c>
    </row>
    <row r="162" spans="1:13" x14ac:dyDescent="0.2">
      <c r="A162" s="15" t="s">
        <v>36</v>
      </c>
      <c r="B162" s="13" t="s">
        <v>40</v>
      </c>
      <c r="C162" s="16">
        <v>36920</v>
      </c>
      <c r="D162" s="16">
        <v>36919</v>
      </c>
      <c r="E162" s="13" t="s">
        <v>31</v>
      </c>
      <c r="F162" s="17">
        <v>5</v>
      </c>
      <c r="J162" s="15" t="s">
        <v>36</v>
      </c>
      <c r="M162" s="13" t="s">
        <v>47</v>
      </c>
    </row>
    <row r="163" spans="1:13" x14ac:dyDescent="0.2">
      <c r="A163" s="15" t="s">
        <v>36</v>
      </c>
      <c r="B163" s="13" t="s">
        <v>40</v>
      </c>
      <c r="C163" s="16">
        <v>36921</v>
      </c>
      <c r="D163" s="16">
        <v>36920</v>
      </c>
      <c r="E163" s="13" t="s">
        <v>31</v>
      </c>
      <c r="F163" s="17">
        <v>4</v>
      </c>
      <c r="J163" s="15" t="s">
        <v>36</v>
      </c>
      <c r="M163" s="13" t="s">
        <v>47</v>
      </c>
    </row>
    <row r="164" spans="1:13" x14ac:dyDescent="0.2">
      <c r="A164" s="15" t="s">
        <v>36</v>
      </c>
      <c r="B164" s="13" t="s">
        <v>40</v>
      </c>
      <c r="C164" s="16">
        <v>36922</v>
      </c>
      <c r="D164" s="16">
        <v>36921</v>
      </c>
      <c r="E164" s="13" t="s">
        <v>31</v>
      </c>
      <c r="F164" s="17">
        <v>4</v>
      </c>
      <c r="J164" s="15" t="s">
        <v>36</v>
      </c>
      <c r="M164" s="13" t="s">
        <v>47</v>
      </c>
    </row>
    <row r="165" spans="1:13" x14ac:dyDescent="0.2">
      <c r="A165" s="15" t="s">
        <v>36</v>
      </c>
      <c r="B165" s="13" t="s">
        <v>90</v>
      </c>
      <c r="C165" s="16">
        <v>36923</v>
      </c>
      <c r="D165" s="16">
        <v>36908</v>
      </c>
      <c r="E165" s="13" t="s">
        <v>28</v>
      </c>
      <c r="F165" s="17">
        <v>2</v>
      </c>
      <c r="J165" s="15" t="s">
        <v>36</v>
      </c>
      <c r="M165" s="13" t="s">
        <v>47</v>
      </c>
    </row>
    <row r="166" spans="1:13" x14ac:dyDescent="0.2">
      <c r="A166" s="15" t="s">
        <v>36</v>
      </c>
      <c r="B166" s="13" t="s">
        <v>90</v>
      </c>
      <c r="C166" s="16">
        <v>36923</v>
      </c>
      <c r="D166" s="16">
        <v>36909</v>
      </c>
      <c r="E166" s="13" t="s">
        <v>28</v>
      </c>
      <c r="F166" s="17">
        <v>2</v>
      </c>
      <c r="J166" s="15" t="s">
        <v>36</v>
      </c>
      <c r="M166" s="13" t="s">
        <v>47</v>
      </c>
    </row>
    <row r="167" spans="1:13" x14ac:dyDescent="0.2">
      <c r="A167" s="15" t="s">
        <v>36</v>
      </c>
      <c r="B167" s="13" t="s">
        <v>90</v>
      </c>
      <c r="C167" s="16">
        <v>36923</v>
      </c>
      <c r="D167" s="16">
        <v>36910</v>
      </c>
      <c r="E167" s="13" t="s">
        <v>28</v>
      </c>
      <c r="F167" s="17">
        <v>2</v>
      </c>
      <c r="J167" s="15" t="s">
        <v>36</v>
      </c>
      <c r="M167" s="13" t="s">
        <v>47</v>
      </c>
    </row>
    <row r="168" spans="1:13" x14ac:dyDescent="0.2">
      <c r="A168" s="15" t="s">
        <v>36</v>
      </c>
      <c r="B168" s="13" t="s">
        <v>90</v>
      </c>
      <c r="C168" s="16">
        <v>36923</v>
      </c>
      <c r="D168" s="16">
        <v>36911</v>
      </c>
      <c r="E168" s="13" t="s">
        <v>28</v>
      </c>
      <c r="F168" s="17">
        <v>2</v>
      </c>
      <c r="J168" s="15" t="s">
        <v>36</v>
      </c>
      <c r="M168" s="13" t="s">
        <v>47</v>
      </c>
    </row>
    <row r="169" spans="1:13" x14ac:dyDescent="0.2">
      <c r="A169" s="15" t="s">
        <v>36</v>
      </c>
      <c r="B169" s="13" t="s">
        <v>90</v>
      </c>
      <c r="C169" s="16">
        <v>36923</v>
      </c>
      <c r="D169" s="16">
        <v>36916</v>
      </c>
      <c r="E169" s="13" t="s">
        <v>28</v>
      </c>
      <c r="F169" s="17">
        <v>2</v>
      </c>
      <c r="J169" s="15" t="s">
        <v>36</v>
      </c>
      <c r="M169" s="13" t="s">
        <v>47</v>
      </c>
    </row>
    <row r="170" spans="1:13" x14ac:dyDescent="0.2">
      <c r="A170" s="15" t="s">
        <v>36</v>
      </c>
      <c r="B170" s="13" t="s">
        <v>90</v>
      </c>
      <c r="C170" s="16">
        <v>36923</v>
      </c>
      <c r="D170" s="16">
        <v>36917</v>
      </c>
      <c r="E170" s="13" t="s">
        <v>28</v>
      </c>
      <c r="F170" s="17">
        <v>2</v>
      </c>
      <c r="J170" s="15" t="s">
        <v>36</v>
      </c>
      <c r="M170" s="13" t="s">
        <v>47</v>
      </c>
    </row>
    <row r="171" spans="1:13" x14ac:dyDescent="0.2">
      <c r="A171" s="15" t="s">
        <v>36</v>
      </c>
      <c r="B171" s="13" t="s">
        <v>90</v>
      </c>
      <c r="C171" s="16">
        <v>36923</v>
      </c>
      <c r="D171" s="16">
        <v>36920</v>
      </c>
      <c r="E171" s="13" t="s">
        <v>28</v>
      </c>
      <c r="F171" s="17">
        <v>1</v>
      </c>
      <c r="J171" s="15" t="s">
        <v>36</v>
      </c>
      <c r="M171" s="13" t="s">
        <v>47</v>
      </c>
    </row>
    <row r="172" spans="1:13" x14ac:dyDescent="0.2">
      <c r="A172" s="15" t="s">
        <v>36</v>
      </c>
      <c r="B172" s="13" t="s">
        <v>24</v>
      </c>
      <c r="C172" s="16">
        <v>36927</v>
      </c>
      <c r="D172" s="16">
        <v>36896</v>
      </c>
      <c r="E172" s="13" t="s">
        <v>111</v>
      </c>
      <c r="F172" s="17">
        <v>2</v>
      </c>
      <c r="J172" s="15" t="s">
        <v>36</v>
      </c>
      <c r="M172" s="13" t="s">
        <v>47</v>
      </c>
    </row>
    <row r="173" spans="1:13" x14ac:dyDescent="0.2">
      <c r="A173" s="15" t="s">
        <v>36</v>
      </c>
      <c r="B173" s="13" t="s">
        <v>24</v>
      </c>
      <c r="C173" s="16">
        <v>36927</v>
      </c>
      <c r="D173" s="16">
        <v>36896</v>
      </c>
      <c r="E173" s="13" t="s">
        <v>31</v>
      </c>
      <c r="F173" s="17">
        <v>2</v>
      </c>
      <c r="J173" s="15" t="s">
        <v>36</v>
      </c>
      <c r="M173" s="13" t="s">
        <v>47</v>
      </c>
    </row>
    <row r="174" spans="1:13" x14ac:dyDescent="0.2">
      <c r="A174" s="15" t="s">
        <v>36</v>
      </c>
      <c r="B174" s="13" t="s">
        <v>54</v>
      </c>
      <c r="C174" s="16">
        <v>36927</v>
      </c>
      <c r="D174" s="16">
        <v>36922</v>
      </c>
      <c r="E174" s="13" t="s">
        <v>28</v>
      </c>
      <c r="F174" s="17">
        <v>3</v>
      </c>
      <c r="J174" s="15" t="s">
        <v>36</v>
      </c>
      <c r="M174" s="13" t="s">
        <v>47</v>
      </c>
    </row>
    <row r="175" spans="1:13" x14ac:dyDescent="0.2">
      <c r="A175" s="15" t="s">
        <v>36</v>
      </c>
      <c r="B175" s="13" t="s">
        <v>110</v>
      </c>
      <c r="C175" s="16">
        <v>36923</v>
      </c>
      <c r="D175" s="16">
        <v>36922</v>
      </c>
      <c r="E175" s="13" t="s">
        <v>31</v>
      </c>
      <c r="F175" s="17">
        <v>4</v>
      </c>
      <c r="J175" s="15" t="s">
        <v>36</v>
      </c>
      <c r="M175" s="13" t="s">
        <v>47</v>
      </c>
    </row>
    <row r="176" spans="1:13" x14ac:dyDescent="0.2">
      <c r="C176" s="19"/>
      <c r="D176" s="19"/>
      <c r="F176" s="17"/>
      <c r="J176" s="17"/>
    </row>
    <row r="177" spans="1:15" x14ac:dyDescent="0.2">
      <c r="A177" s="20" t="s">
        <v>100</v>
      </c>
      <c r="C177" s="19"/>
      <c r="D177" s="19"/>
      <c r="F177" s="17">
        <f>SUM(F4:F176)</f>
        <v>385</v>
      </c>
    </row>
    <row r="178" spans="1:15" ht="13.5" thickBot="1" x14ac:dyDescent="0.25">
      <c r="N178" s="23"/>
    </row>
    <row r="179" spans="1:15" ht="13.5" thickBot="1" x14ac:dyDescent="0.25">
      <c r="A179" s="20" t="s">
        <v>101</v>
      </c>
      <c r="M179" s="21"/>
      <c r="N179" s="5">
        <f>SUM(N8,N58,N76,N85)</f>
        <v>11391.82</v>
      </c>
      <c r="O179" s="22"/>
    </row>
    <row r="180" spans="1:15" x14ac:dyDescent="0.2">
      <c r="N180" s="24"/>
    </row>
  </sheetData>
  <phoneticPr fontId="0" type="noConversion"/>
  <pageMargins left="0.2" right="0.2" top="1" bottom="1" header="0.5" footer="0.5"/>
  <pageSetup paperSize="5" scale="59" orientation="landscape" r:id="rId1"/>
  <headerFooter alignWithMargins="0">
    <oddHeader xml:space="preserve">&amp;CMANUAL SCHEDULING
JANUARY 2001
</oddHeader>
    <oddFooter>&amp;F</oddFooter>
  </headerFooter>
  <rowBreaks count="3" manualBreakCount="3">
    <brk id="58" max="16383" man="1"/>
    <brk id="115" max="13" man="1"/>
    <brk id="1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"/>
    </sheetView>
  </sheetViews>
  <sheetFormatPr defaultRowHeight="12.7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5</v>
      </c>
      <c r="H1" s="1" t="s">
        <v>128</v>
      </c>
      <c r="I1" s="1" t="s">
        <v>13</v>
      </c>
      <c r="J1" s="1" t="s">
        <v>3</v>
      </c>
      <c r="K1" s="1"/>
      <c r="L1" s="1" t="s">
        <v>6</v>
      </c>
      <c r="M1" s="2"/>
      <c r="N1" s="3" t="s">
        <v>8</v>
      </c>
    </row>
    <row r="2" spans="1:14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16</v>
      </c>
      <c r="I2" s="1" t="s">
        <v>16</v>
      </c>
      <c r="J2" s="1" t="s">
        <v>15</v>
      </c>
      <c r="K2" s="1" t="s">
        <v>18</v>
      </c>
      <c r="L2" s="1" t="s">
        <v>17</v>
      </c>
      <c r="M2" s="1" t="s">
        <v>19</v>
      </c>
      <c r="N2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"/>
    </sheetView>
  </sheetViews>
  <sheetFormatPr defaultRowHeight="12.7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5</v>
      </c>
      <c r="H1" s="1" t="s">
        <v>128</v>
      </c>
      <c r="I1" s="1" t="s">
        <v>13</v>
      </c>
      <c r="J1" s="1" t="s">
        <v>3</v>
      </c>
      <c r="K1" s="1"/>
      <c r="L1" s="1" t="s">
        <v>6</v>
      </c>
      <c r="M1" s="2"/>
      <c r="N1" s="3" t="s">
        <v>8</v>
      </c>
    </row>
    <row r="2" spans="1:14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16</v>
      </c>
      <c r="I2" s="1" t="s">
        <v>16</v>
      </c>
      <c r="J2" s="1" t="s">
        <v>15</v>
      </c>
      <c r="K2" s="1" t="s">
        <v>18</v>
      </c>
      <c r="L2" s="1" t="s">
        <v>17</v>
      </c>
      <c r="M2" s="1" t="s">
        <v>19</v>
      </c>
      <c r="N2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"/>
    </sheetView>
  </sheetViews>
  <sheetFormatPr defaultRowHeight="12.7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2</v>
      </c>
      <c r="E1" s="1"/>
      <c r="F1" s="2"/>
      <c r="G1" s="1" t="s">
        <v>5</v>
      </c>
      <c r="H1" s="1" t="s">
        <v>128</v>
      </c>
      <c r="I1" s="1" t="s">
        <v>13</v>
      </c>
      <c r="J1" s="1" t="s">
        <v>3</v>
      </c>
      <c r="K1" s="1"/>
      <c r="L1" s="1" t="s">
        <v>6</v>
      </c>
      <c r="M1" s="2"/>
      <c r="N1" s="3" t="s">
        <v>8</v>
      </c>
    </row>
    <row r="2" spans="1:14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16</v>
      </c>
      <c r="H2" s="1" t="s">
        <v>16</v>
      </c>
      <c r="I2" s="1" t="s">
        <v>16</v>
      </c>
      <c r="J2" s="1" t="s">
        <v>15</v>
      </c>
      <c r="K2" s="1" t="s">
        <v>18</v>
      </c>
      <c r="L2" s="1" t="s">
        <v>17</v>
      </c>
      <c r="M2" s="1" t="s">
        <v>19</v>
      </c>
      <c r="N2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="75" workbookViewId="0">
      <pane ySplit="2" topLeftCell="A3" activePane="bottomLeft" state="frozen"/>
      <selection pane="bottomLeft" activeCell="N97" sqref="N97"/>
    </sheetView>
  </sheetViews>
  <sheetFormatPr defaultRowHeight="12.75" x14ac:dyDescent="0.2"/>
  <cols>
    <col min="1" max="1" width="9.140625" style="13"/>
    <col min="2" max="2" width="16.28515625" style="13" bestFit="1" customWidth="1"/>
    <col min="3" max="4" width="9.140625" style="13"/>
    <col min="5" max="5" width="21.42578125" style="13" bestFit="1" customWidth="1"/>
    <col min="6" max="7" width="9.140625" style="13"/>
    <col min="8" max="9" width="11.5703125" style="13" bestFit="1" customWidth="1"/>
    <col min="10" max="10" width="10" style="13" bestFit="1" customWidth="1"/>
    <col min="11" max="12" width="9.140625" style="13"/>
    <col min="13" max="13" width="145" style="13" bestFit="1" customWidth="1"/>
    <col min="14" max="14" width="11.28515625" style="18" bestFit="1" customWidth="1"/>
    <col min="15" max="16384" width="9.140625" style="13"/>
  </cols>
  <sheetData>
    <row r="1" spans="1:15" x14ac:dyDescent="0.2">
      <c r="A1" s="6" t="s">
        <v>0</v>
      </c>
      <c r="B1" s="7" t="s">
        <v>1</v>
      </c>
      <c r="C1" s="7" t="s">
        <v>1</v>
      </c>
      <c r="D1" s="7" t="s">
        <v>2</v>
      </c>
      <c r="E1" s="7"/>
      <c r="F1" s="8"/>
      <c r="G1" s="7" t="s">
        <v>5</v>
      </c>
      <c r="H1" s="34" t="s">
        <v>128</v>
      </c>
      <c r="I1" s="7" t="s">
        <v>13</v>
      </c>
      <c r="J1" s="7" t="s">
        <v>3</v>
      </c>
      <c r="K1" s="7"/>
      <c r="L1" s="7" t="s">
        <v>6</v>
      </c>
      <c r="M1" s="8"/>
      <c r="N1" s="9" t="s">
        <v>8</v>
      </c>
      <c r="O1" s="22"/>
    </row>
    <row r="2" spans="1:15" ht="13.5" thickBot="1" x14ac:dyDescent="0.25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16</v>
      </c>
      <c r="H2" s="35" t="s">
        <v>16</v>
      </c>
      <c r="I2" s="11" t="s">
        <v>16</v>
      </c>
      <c r="J2" s="11" t="s">
        <v>15</v>
      </c>
      <c r="K2" s="11" t="s">
        <v>18</v>
      </c>
      <c r="L2" s="11" t="s">
        <v>17</v>
      </c>
      <c r="M2" s="11" t="s">
        <v>19</v>
      </c>
      <c r="N2" s="12" t="s">
        <v>20</v>
      </c>
      <c r="O2" s="22"/>
    </row>
    <row r="3" spans="1:15" x14ac:dyDescent="0.2">
      <c r="A3" s="28" t="s">
        <v>94</v>
      </c>
      <c r="B3" s="29"/>
      <c r="C3" s="29"/>
      <c r="D3" s="29"/>
      <c r="E3" s="29"/>
      <c r="F3" s="29"/>
      <c r="G3" s="29"/>
      <c r="H3" s="33"/>
      <c r="I3" s="29"/>
      <c r="J3" s="29"/>
      <c r="K3" s="29"/>
      <c r="L3" s="29"/>
      <c r="M3" s="29"/>
      <c r="N3" s="30"/>
    </row>
    <row r="4" spans="1:15" x14ac:dyDescent="0.2">
      <c r="A4" s="15" t="s">
        <v>36</v>
      </c>
      <c r="B4" s="13" t="s">
        <v>27</v>
      </c>
      <c r="C4" s="32">
        <v>36935</v>
      </c>
      <c r="D4" s="19">
        <v>36932</v>
      </c>
      <c r="E4" s="13" t="s">
        <v>143</v>
      </c>
      <c r="F4" s="13">
        <v>1</v>
      </c>
      <c r="G4" s="15" t="s">
        <v>36</v>
      </c>
      <c r="M4" s="13" t="s">
        <v>155</v>
      </c>
      <c r="N4" s="18">
        <v>6.84</v>
      </c>
    </row>
    <row r="5" spans="1:15" x14ac:dyDescent="0.2">
      <c r="A5" s="15" t="s">
        <v>36</v>
      </c>
      <c r="B5" s="13" t="s">
        <v>27</v>
      </c>
      <c r="C5" s="32">
        <v>36935</v>
      </c>
      <c r="D5" s="19">
        <v>36932</v>
      </c>
      <c r="E5" s="13" t="s">
        <v>141</v>
      </c>
      <c r="F5" s="13">
        <v>2</v>
      </c>
      <c r="G5" s="15" t="s">
        <v>36</v>
      </c>
      <c r="M5" s="13" t="s">
        <v>155</v>
      </c>
      <c r="N5" s="18">
        <v>-34.200000000000003</v>
      </c>
    </row>
    <row r="6" spans="1:15" x14ac:dyDescent="0.2">
      <c r="A6" s="15" t="s">
        <v>36</v>
      </c>
      <c r="B6" s="13" t="s">
        <v>27</v>
      </c>
      <c r="C6" s="32">
        <v>36935</v>
      </c>
      <c r="D6" s="19">
        <v>36932</v>
      </c>
      <c r="E6" s="13" t="s">
        <v>123</v>
      </c>
      <c r="F6" s="13">
        <v>4</v>
      </c>
      <c r="G6" s="15" t="s">
        <v>36</v>
      </c>
      <c r="M6" s="13" t="s">
        <v>155</v>
      </c>
      <c r="N6" s="18">
        <v>111.94</v>
      </c>
    </row>
    <row r="7" spans="1:15" x14ac:dyDescent="0.2">
      <c r="A7" s="15" t="s">
        <v>36</v>
      </c>
      <c r="B7" s="13" t="s">
        <v>23</v>
      </c>
      <c r="C7" s="32">
        <v>36934</v>
      </c>
      <c r="D7" s="19">
        <v>36932</v>
      </c>
      <c r="E7" s="13" t="s">
        <v>109</v>
      </c>
      <c r="F7" s="13">
        <v>3</v>
      </c>
      <c r="G7" s="15" t="s">
        <v>36</v>
      </c>
      <c r="M7" s="13" t="s">
        <v>135</v>
      </c>
      <c r="N7" s="18">
        <v>3407</v>
      </c>
    </row>
    <row r="8" spans="1:15" x14ac:dyDescent="0.2">
      <c r="A8" s="15" t="s">
        <v>36</v>
      </c>
      <c r="B8" s="13" t="s">
        <v>27</v>
      </c>
      <c r="C8" s="32">
        <v>36935</v>
      </c>
      <c r="D8" s="19">
        <v>36932</v>
      </c>
      <c r="E8" s="13" t="s">
        <v>142</v>
      </c>
      <c r="F8" s="13">
        <v>2</v>
      </c>
      <c r="G8" s="15" t="s">
        <v>36</v>
      </c>
      <c r="M8" s="13" t="s">
        <v>155</v>
      </c>
      <c r="N8" s="18">
        <v>-75.239999999999995</v>
      </c>
    </row>
    <row r="9" spans="1:15" x14ac:dyDescent="0.2">
      <c r="A9" s="15" t="s">
        <v>36</v>
      </c>
      <c r="B9" s="13" t="s">
        <v>27</v>
      </c>
      <c r="C9" s="32">
        <v>36935</v>
      </c>
      <c r="D9" s="19">
        <v>36932</v>
      </c>
      <c r="E9" s="13" t="s">
        <v>77</v>
      </c>
      <c r="F9" s="13">
        <v>2</v>
      </c>
      <c r="G9" s="15" t="s">
        <v>36</v>
      </c>
      <c r="M9" s="13" t="s">
        <v>155</v>
      </c>
      <c r="N9" s="18">
        <v>-13.68</v>
      </c>
    </row>
    <row r="10" spans="1:15" x14ac:dyDescent="0.2">
      <c r="A10" s="15" t="s">
        <v>36</v>
      </c>
      <c r="B10" s="13" t="s">
        <v>110</v>
      </c>
      <c r="C10" s="32">
        <v>36937</v>
      </c>
      <c r="D10" s="19">
        <v>36936</v>
      </c>
      <c r="E10" s="13" t="s">
        <v>120</v>
      </c>
      <c r="F10" s="13">
        <v>2</v>
      </c>
      <c r="G10" s="15" t="s">
        <v>36</v>
      </c>
      <c r="J10" s="15" t="s">
        <v>36</v>
      </c>
      <c r="M10" s="13" t="s">
        <v>158</v>
      </c>
      <c r="N10" s="18">
        <v>1.19</v>
      </c>
    </row>
    <row r="11" spans="1:15" ht="13.5" thickBot="1" x14ac:dyDescent="0.25">
      <c r="A11" s="15" t="s">
        <v>36</v>
      </c>
      <c r="B11" s="13" t="s">
        <v>38</v>
      </c>
      <c r="C11" s="32">
        <v>36950</v>
      </c>
      <c r="D11" s="19">
        <v>36949</v>
      </c>
      <c r="E11" s="13" t="s">
        <v>89</v>
      </c>
      <c r="F11" s="13">
        <v>2</v>
      </c>
      <c r="G11" s="15" t="s">
        <v>36</v>
      </c>
      <c r="M11" s="13" t="s">
        <v>176</v>
      </c>
      <c r="N11" s="23">
        <v>14.37</v>
      </c>
    </row>
    <row r="12" spans="1:15" ht="13.5" thickBot="1" x14ac:dyDescent="0.25">
      <c r="C12" s="19"/>
      <c r="D12" s="19"/>
      <c r="M12" s="21"/>
      <c r="N12" s="25">
        <f>SUM(N4:N11)</f>
        <v>3418.2200000000003</v>
      </c>
      <c r="O12" s="22"/>
    </row>
    <row r="13" spans="1:15" x14ac:dyDescent="0.2">
      <c r="A13" s="20" t="s">
        <v>178</v>
      </c>
      <c r="C13" s="19"/>
      <c r="D13" s="19"/>
      <c r="N13" s="24"/>
    </row>
    <row r="14" spans="1:15" x14ac:dyDescent="0.2">
      <c r="A14" s="15" t="s">
        <v>36</v>
      </c>
      <c r="B14" s="13" t="s">
        <v>24</v>
      </c>
      <c r="C14" s="19">
        <v>36948</v>
      </c>
      <c r="D14" s="19">
        <v>36946</v>
      </c>
      <c r="E14" s="13" t="s">
        <v>29</v>
      </c>
      <c r="F14" s="13">
        <v>1</v>
      </c>
      <c r="H14" s="15" t="s">
        <v>36</v>
      </c>
      <c r="M14" s="13" t="s">
        <v>177</v>
      </c>
      <c r="N14" s="18">
        <v>40.47</v>
      </c>
    </row>
    <row r="15" spans="1:15" x14ac:dyDescent="0.2">
      <c r="A15" s="15" t="s">
        <v>36</v>
      </c>
      <c r="B15" s="13" t="s">
        <v>24</v>
      </c>
      <c r="C15" s="19">
        <v>36948</v>
      </c>
      <c r="D15" s="19">
        <v>36947</v>
      </c>
      <c r="E15" s="13" t="s">
        <v>29</v>
      </c>
      <c r="F15" s="13">
        <v>1</v>
      </c>
      <c r="H15" s="15" t="s">
        <v>36</v>
      </c>
      <c r="M15" s="13" t="s">
        <v>177</v>
      </c>
      <c r="N15" s="18">
        <v>41</v>
      </c>
    </row>
    <row r="16" spans="1:15" x14ac:dyDescent="0.2">
      <c r="A16" s="15" t="s">
        <v>36</v>
      </c>
      <c r="B16" s="13" t="s">
        <v>21</v>
      </c>
      <c r="C16" s="19">
        <v>36942</v>
      </c>
      <c r="D16" s="19">
        <v>36938</v>
      </c>
      <c r="E16" s="13" t="s">
        <v>146</v>
      </c>
      <c r="F16" s="13">
        <v>1</v>
      </c>
      <c r="H16" s="15" t="s">
        <v>36</v>
      </c>
      <c r="M16" s="13" t="s">
        <v>150</v>
      </c>
      <c r="N16" s="18">
        <v>0</v>
      </c>
    </row>
    <row r="17" spans="1:14" x14ac:dyDescent="0.2">
      <c r="A17" s="15" t="s">
        <v>36</v>
      </c>
      <c r="B17" s="13" t="s">
        <v>78</v>
      </c>
      <c r="C17" s="19">
        <v>36928</v>
      </c>
      <c r="D17" s="19">
        <v>36927</v>
      </c>
      <c r="E17" s="13" t="s">
        <v>109</v>
      </c>
      <c r="F17" s="13">
        <v>5</v>
      </c>
      <c r="H17" s="15" t="s">
        <v>36</v>
      </c>
      <c r="M17" s="13" t="s">
        <v>129</v>
      </c>
      <c r="N17" s="18">
        <v>0</v>
      </c>
    </row>
    <row r="18" spans="1:14" x14ac:dyDescent="0.2">
      <c r="A18" s="15" t="s">
        <v>36</v>
      </c>
      <c r="B18" s="13" t="s">
        <v>25</v>
      </c>
      <c r="C18" s="19">
        <v>36929</v>
      </c>
      <c r="D18" s="19">
        <v>36928</v>
      </c>
      <c r="E18" s="13" t="s">
        <v>114</v>
      </c>
      <c r="F18" s="13">
        <v>2</v>
      </c>
      <c r="H18" s="15" t="s">
        <v>36</v>
      </c>
      <c r="M18" s="13" t="s">
        <v>132</v>
      </c>
      <c r="N18" s="18">
        <v>3.45</v>
      </c>
    </row>
    <row r="19" spans="1:14" x14ac:dyDescent="0.2">
      <c r="C19" s="19"/>
      <c r="D19" s="19"/>
      <c r="N19" s="18">
        <f>SUM(N14:N18)</f>
        <v>84.92</v>
      </c>
    </row>
    <row r="20" spans="1:14" x14ac:dyDescent="0.2">
      <c r="A20" s="20" t="s">
        <v>179</v>
      </c>
      <c r="C20" s="19"/>
      <c r="D20" s="19"/>
    </row>
    <row r="21" spans="1:14" x14ac:dyDescent="0.2">
      <c r="A21" s="15" t="s">
        <v>36</v>
      </c>
      <c r="B21" s="13" t="s">
        <v>25</v>
      </c>
      <c r="C21" s="19">
        <v>36943</v>
      </c>
      <c r="D21" s="19">
        <v>36935</v>
      </c>
      <c r="E21" s="13" t="s">
        <v>159</v>
      </c>
      <c r="F21" s="13">
        <v>1</v>
      </c>
      <c r="I21" s="15" t="s">
        <v>36</v>
      </c>
      <c r="J21" s="15"/>
      <c r="M21" s="13" t="s">
        <v>161</v>
      </c>
      <c r="N21" s="18">
        <v>0.01</v>
      </c>
    </row>
    <row r="22" spans="1:14" x14ac:dyDescent="0.2">
      <c r="A22" s="15" t="s">
        <v>36</v>
      </c>
      <c r="B22" s="13" t="s">
        <v>27</v>
      </c>
      <c r="C22" s="19">
        <v>36943</v>
      </c>
      <c r="D22" s="19">
        <v>36941</v>
      </c>
      <c r="E22" s="13" t="s">
        <v>123</v>
      </c>
      <c r="F22" s="13">
        <v>1</v>
      </c>
      <c r="I22" s="15" t="s">
        <v>36</v>
      </c>
      <c r="J22" s="15"/>
      <c r="M22" s="13" t="s">
        <v>162</v>
      </c>
      <c r="N22" s="18">
        <v>0.3</v>
      </c>
    </row>
    <row r="23" spans="1:14" x14ac:dyDescent="0.2">
      <c r="A23" s="15" t="s">
        <v>36</v>
      </c>
      <c r="B23" s="13" t="s">
        <v>27</v>
      </c>
      <c r="C23" s="19">
        <v>36950</v>
      </c>
      <c r="D23" s="19">
        <v>36948</v>
      </c>
      <c r="E23" s="13" t="s">
        <v>123</v>
      </c>
      <c r="F23" s="13">
        <v>1</v>
      </c>
      <c r="I23" s="15" t="s">
        <v>36</v>
      </c>
      <c r="J23" s="15"/>
      <c r="M23" s="13" t="s">
        <v>172</v>
      </c>
      <c r="N23" s="18">
        <v>19.52</v>
      </c>
    </row>
    <row r="24" spans="1:14" x14ac:dyDescent="0.2">
      <c r="A24" s="15" t="s">
        <v>36</v>
      </c>
      <c r="B24" s="13" t="s">
        <v>27</v>
      </c>
      <c r="C24" s="19">
        <v>36931</v>
      </c>
      <c r="D24" s="19">
        <v>36930</v>
      </c>
      <c r="E24" s="13" t="s">
        <v>116</v>
      </c>
      <c r="F24" s="13">
        <v>3</v>
      </c>
      <c r="I24" s="15" t="s">
        <v>36</v>
      </c>
      <c r="J24" s="15" t="s">
        <v>36</v>
      </c>
      <c r="M24" s="13" t="s">
        <v>133</v>
      </c>
      <c r="N24" s="18">
        <v>0.79</v>
      </c>
    </row>
    <row r="25" spans="1:14" x14ac:dyDescent="0.2">
      <c r="A25" s="15" t="s">
        <v>36</v>
      </c>
      <c r="B25" s="13" t="s">
        <v>86</v>
      </c>
      <c r="C25" s="19">
        <v>36936</v>
      </c>
      <c r="D25" s="19">
        <v>36932</v>
      </c>
      <c r="E25" s="13" t="s">
        <v>144</v>
      </c>
      <c r="F25" s="13">
        <v>2</v>
      </c>
      <c r="I25" s="15" t="s">
        <v>36</v>
      </c>
      <c r="J25" s="15"/>
      <c r="M25" s="13" t="s">
        <v>154</v>
      </c>
      <c r="N25" s="18">
        <v>696.53</v>
      </c>
    </row>
    <row r="26" spans="1:14" x14ac:dyDescent="0.2">
      <c r="A26" s="15" t="s">
        <v>36</v>
      </c>
      <c r="B26" s="13" t="s">
        <v>26</v>
      </c>
      <c r="C26" s="19">
        <v>36928</v>
      </c>
      <c r="D26" s="19">
        <v>36924</v>
      </c>
      <c r="E26" s="13" t="s">
        <v>113</v>
      </c>
      <c r="F26" s="13">
        <v>2</v>
      </c>
      <c r="I26" s="15" t="s">
        <v>36</v>
      </c>
      <c r="J26" s="15"/>
      <c r="M26" s="13" t="s">
        <v>127</v>
      </c>
      <c r="N26" s="18">
        <v>-36.799999999999997</v>
      </c>
    </row>
    <row r="27" spans="1:14" x14ac:dyDescent="0.2">
      <c r="A27" s="15" t="s">
        <v>36</v>
      </c>
      <c r="B27" s="13" t="s">
        <v>23</v>
      </c>
      <c r="C27" s="19">
        <v>36925</v>
      </c>
      <c r="D27" s="19">
        <v>36924</v>
      </c>
      <c r="E27" s="13" t="s">
        <v>109</v>
      </c>
      <c r="F27" s="13">
        <v>2</v>
      </c>
      <c r="I27" s="15" t="s">
        <v>36</v>
      </c>
      <c r="J27" s="15"/>
      <c r="M27" s="13" t="s">
        <v>126</v>
      </c>
      <c r="N27" s="18">
        <v>1560</v>
      </c>
    </row>
    <row r="28" spans="1:14" x14ac:dyDescent="0.2">
      <c r="A28" s="15" t="s">
        <v>36</v>
      </c>
      <c r="B28" s="13" t="s">
        <v>38</v>
      </c>
      <c r="C28" s="19">
        <v>36932</v>
      </c>
      <c r="D28" s="19">
        <v>36931</v>
      </c>
      <c r="E28" s="13" t="s">
        <v>109</v>
      </c>
      <c r="F28" s="13">
        <v>2</v>
      </c>
      <c r="I28" s="15" t="s">
        <v>36</v>
      </c>
      <c r="J28" s="15"/>
      <c r="M28" s="13" t="s">
        <v>134</v>
      </c>
      <c r="N28" s="18">
        <v>13.54</v>
      </c>
    </row>
    <row r="29" spans="1:14" x14ac:dyDescent="0.2">
      <c r="A29" s="15" t="s">
        <v>36</v>
      </c>
      <c r="B29" s="13" t="s">
        <v>23</v>
      </c>
      <c r="C29" s="19">
        <v>36939</v>
      </c>
      <c r="D29" s="19">
        <v>36938</v>
      </c>
      <c r="E29" s="13" t="s">
        <v>109</v>
      </c>
      <c r="F29" s="13">
        <v>12</v>
      </c>
      <c r="I29" s="15" t="s">
        <v>36</v>
      </c>
      <c r="J29" s="15"/>
      <c r="M29" s="13" t="s">
        <v>151</v>
      </c>
      <c r="N29" s="18">
        <v>81.48</v>
      </c>
    </row>
    <row r="30" spans="1:14" x14ac:dyDescent="0.2">
      <c r="A30" s="15" t="s">
        <v>36</v>
      </c>
      <c r="B30" s="13" t="s">
        <v>110</v>
      </c>
      <c r="C30" s="19">
        <v>36936</v>
      </c>
      <c r="D30" s="19">
        <v>36929</v>
      </c>
      <c r="E30" s="13" t="s">
        <v>120</v>
      </c>
      <c r="F30" s="13">
        <v>3</v>
      </c>
      <c r="I30" s="15" t="s">
        <v>36</v>
      </c>
      <c r="J30" s="15" t="s">
        <v>36</v>
      </c>
      <c r="M30" s="13" t="s">
        <v>153</v>
      </c>
      <c r="N30" s="18">
        <v>-5.45</v>
      </c>
    </row>
    <row r="31" spans="1:14" x14ac:dyDescent="0.2">
      <c r="A31" s="15" t="s">
        <v>36</v>
      </c>
      <c r="B31" s="13" t="s">
        <v>34</v>
      </c>
      <c r="C31" s="19">
        <v>36935</v>
      </c>
      <c r="D31" s="19">
        <v>36933</v>
      </c>
      <c r="E31" s="13" t="s">
        <v>120</v>
      </c>
      <c r="F31" s="13">
        <v>1</v>
      </c>
      <c r="I31" s="15" t="s">
        <v>36</v>
      </c>
      <c r="J31" s="15" t="s">
        <v>36</v>
      </c>
      <c r="M31" s="13" t="s">
        <v>156</v>
      </c>
      <c r="N31" s="18">
        <v>-684</v>
      </c>
    </row>
    <row r="32" spans="1:14" x14ac:dyDescent="0.2">
      <c r="A32" s="15" t="s">
        <v>36</v>
      </c>
      <c r="B32" s="13" t="s">
        <v>34</v>
      </c>
      <c r="C32" s="19">
        <v>36936</v>
      </c>
      <c r="D32" s="19">
        <v>36935</v>
      </c>
      <c r="E32" s="13" t="s">
        <v>120</v>
      </c>
      <c r="F32" s="13">
        <v>1</v>
      </c>
      <c r="I32" s="15" t="s">
        <v>36</v>
      </c>
      <c r="J32" s="15"/>
      <c r="M32" s="13" t="s">
        <v>157</v>
      </c>
      <c r="N32" s="18">
        <v>-684</v>
      </c>
    </row>
    <row r="33" spans="1:15" x14ac:dyDescent="0.2">
      <c r="A33" s="15" t="s">
        <v>36</v>
      </c>
      <c r="B33" s="13" t="s">
        <v>27</v>
      </c>
      <c r="C33" s="19">
        <v>36948</v>
      </c>
      <c r="D33" s="19">
        <v>36946</v>
      </c>
      <c r="E33" s="13" t="s">
        <v>120</v>
      </c>
      <c r="F33" s="13">
        <v>1</v>
      </c>
      <c r="I33" s="15" t="s">
        <v>36</v>
      </c>
      <c r="J33" s="15"/>
      <c r="M33" s="13" t="s">
        <v>174</v>
      </c>
      <c r="N33" s="18">
        <v>97.75</v>
      </c>
    </row>
    <row r="34" spans="1:15" x14ac:dyDescent="0.2">
      <c r="A34" s="15" t="s">
        <v>36</v>
      </c>
      <c r="B34" s="13" t="s">
        <v>27</v>
      </c>
      <c r="C34" s="19">
        <v>36949</v>
      </c>
      <c r="D34" s="19">
        <v>36947</v>
      </c>
      <c r="E34" s="13" t="s">
        <v>120</v>
      </c>
      <c r="F34" s="13">
        <v>1</v>
      </c>
      <c r="I34" s="15" t="s">
        <v>36</v>
      </c>
      <c r="J34" s="15"/>
      <c r="M34" s="13" t="s">
        <v>174</v>
      </c>
      <c r="N34" s="18">
        <v>64.94</v>
      </c>
    </row>
    <row r="35" spans="1:15" x14ac:dyDescent="0.2">
      <c r="A35" s="15" t="s">
        <v>36</v>
      </c>
      <c r="B35" s="13" t="s">
        <v>27</v>
      </c>
      <c r="C35" s="19">
        <v>36943</v>
      </c>
      <c r="D35" s="19">
        <v>36941</v>
      </c>
      <c r="E35" s="13" t="s">
        <v>75</v>
      </c>
      <c r="F35" s="13">
        <v>1</v>
      </c>
      <c r="I35" s="15" t="s">
        <v>36</v>
      </c>
      <c r="J35" s="15"/>
      <c r="M35" s="13" t="s">
        <v>162</v>
      </c>
      <c r="N35" s="18">
        <v>0.4</v>
      </c>
    </row>
    <row r="36" spans="1:15" x14ac:dyDescent="0.2">
      <c r="A36" s="15" t="s">
        <v>36</v>
      </c>
      <c r="B36" s="13" t="s">
        <v>27</v>
      </c>
      <c r="C36" s="19">
        <v>36950</v>
      </c>
      <c r="D36" s="19">
        <v>36948</v>
      </c>
      <c r="E36" s="13" t="s">
        <v>75</v>
      </c>
      <c r="F36" s="13">
        <v>4</v>
      </c>
      <c r="I36" s="15" t="s">
        <v>36</v>
      </c>
      <c r="J36" s="15"/>
      <c r="M36" s="13" t="s">
        <v>172</v>
      </c>
      <c r="N36" s="18">
        <v>177.29</v>
      </c>
    </row>
    <row r="37" spans="1:15" x14ac:dyDescent="0.2">
      <c r="A37" s="15" t="s">
        <v>36</v>
      </c>
      <c r="B37" s="13" t="s">
        <v>27</v>
      </c>
      <c r="C37" s="19">
        <v>36951</v>
      </c>
      <c r="D37" s="19">
        <v>36950</v>
      </c>
      <c r="E37" s="13" t="s">
        <v>167</v>
      </c>
      <c r="F37" s="13">
        <v>5</v>
      </c>
      <c r="I37" s="15" t="s">
        <v>36</v>
      </c>
      <c r="J37" s="15"/>
      <c r="M37" s="13" t="s">
        <v>171</v>
      </c>
      <c r="N37" s="18">
        <v>0.23</v>
      </c>
    </row>
    <row r="38" spans="1:15" x14ac:dyDescent="0.2">
      <c r="A38" s="15" t="s">
        <v>36</v>
      </c>
      <c r="B38" s="13" t="s">
        <v>34</v>
      </c>
      <c r="C38" s="19">
        <v>36929</v>
      </c>
      <c r="D38" s="19">
        <v>36928</v>
      </c>
      <c r="E38" s="13" t="s">
        <v>64</v>
      </c>
      <c r="F38" s="13">
        <v>3</v>
      </c>
      <c r="I38" s="15" t="s">
        <v>36</v>
      </c>
      <c r="J38" s="15"/>
      <c r="M38" s="13" t="s">
        <v>131</v>
      </c>
      <c r="N38" s="18">
        <v>0</v>
      </c>
    </row>
    <row r="39" spans="1:15" ht="13.5" thickBot="1" x14ac:dyDescent="0.25">
      <c r="A39" s="15" t="s">
        <v>36</v>
      </c>
      <c r="B39" s="13" t="s">
        <v>34</v>
      </c>
      <c r="C39" s="19">
        <v>36930</v>
      </c>
      <c r="D39" s="19">
        <v>36928</v>
      </c>
      <c r="E39" s="13" t="s">
        <v>64</v>
      </c>
      <c r="F39" s="13">
        <v>5</v>
      </c>
      <c r="I39" s="15" t="s">
        <v>36</v>
      </c>
      <c r="J39" s="15"/>
      <c r="M39" s="13" t="s">
        <v>130</v>
      </c>
      <c r="N39" s="23">
        <v>0</v>
      </c>
    </row>
    <row r="40" spans="1:15" ht="13.5" thickBot="1" x14ac:dyDescent="0.25">
      <c r="C40" s="19"/>
      <c r="D40" s="19"/>
      <c r="M40" s="21"/>
      <c r="N40" s="25">
        <f>SUM(N21:N39)</f>
        <v>1302.5300000000002</v>
      </c>
      <c r="O40" s="22"/>
    </row>
    <row r="41" spans="1:15" x14ac:dyDescent="0.2">
      <c r="A41" s="20" t="s">
        <v>96</v>
      </c>
      <c r="C41" s="19"/>
      <c r="D41" s="19"/>
      <c r="N41" s="24"/>
    </row>
    <row r="42" spans="1:15" x14ac:dyDescent="0.2">
      <c r="A42" s="15" t="s">
        <v>36</v>
      </c>
      <c r="B42" s="13" t="s">
        <v>21</v>
      </c>
      <c r="C42" s="19">
        <v>36944</v>
      </c>
      <c r="D42" s="19">
        <v>36927</v>
      </c>
      <c r="E42" s="13" t="s">
        <v>33</v>
      </c>
      <c r="F42" s="13">
        <v>2</v>
      </c>
      <c r="J42" s="15" t="s">
        <v>36</v>
      </c>
      <c r="M42" s="13" t="s">
        <v>160</v>
      </c>
      <c r="N42" s="18">
        <v>-82.89</v>
      </c>
    </row>
    <row r="43" spans="1:15" x14ac:dyDescent="0.2">
      <c r="A43" s="15" t="s">
        <v>36</v>
      </c>
      <c r="B43" s="13" t="s">
        <v>27</v>
      </c>
      <c r="C43" s="19">
        <v>36945</v>
      </c>
      <c r="D43" s="19">
        <v>36943</v>
      </c>
      <c r="E43" s="13" t="s">
        <v>33</v>
      </c>
      <c r="F43" s="13">
        <v>2</v>
      </c>
      <c r="J43" s="15" t="s">
        <v>36</v>
      </c>
      <c r="M43" s="13" t="s">
        <v>164</v>
      </c>
      <c r="N43" s="18">
        <v>-3.66</v>
      </c>
    </row>
    <row r="44" spans="1:15" x14ac:dyDescent="0.2">
      <c r="A44" s="15" t="s">
        <v>36</v>
      </c>
      <c r="B44" s="13" t="s">
        <v>27</v>
      </c>
      <c r="C44" s="19">
        <v>36950</v>
      </c>
      <c r="D44" s="19">
        <v>36947</v>
      </c>
      <c r="E44" s="13" t="s">
        <v>33</v>
      </c>
      <c r="F44" s="13">
        <v>2</v>
      </c>
      <c r="J44" s="15" t="s">
        <v>36</v>
      </c>
      <c r="M44" s="13" t="s">
        <v>173</v>
      </c>
      <c r="N44" s="18">
        <v>178.26</v>
      </c>
    </row>
    <row r="45" spans="1:15" x14ac:dyDescent="0.2">
      <c r="A45" s="15" t="s">
        <v>36</v>
      </c>
      <c r="B45" s="13" t="s">
        <v>21</v>
      </c>
      <c r="C45" s="19">
        <v>36939</v>
      </c>
      <c r="D45" s="19">
        <v>36938</v>
      </c>
      <c r="E45" s="13" t="s">
        <v>73</v>
      </c>
      <c r="F45" s="13">
        <v>1</v>
      </c>
      <c r="J45" s="15" t="s">
        <v>36</v>
      </c>
      <c r="M45" s="13" t="s">
        <v>148</v>
      </c>
      <c r="N45" s="18">
        <v>139.79</v>
      </c>
    </row>
    <row r="46" spans="1:15" x14ac:dyDescent="0.2">
      <c r="A46" s="15" t="s">
        <v>36</v>
      </c>
      <c r="B46" s="13" t="s">
        <v>34</v>
      </c>
      <c r="C46" s="19">
        <v>36944</v>
      </c>
      <c r="D46" s="19">
        <v>36943</v>
      </c>
      <c r="E46" s="13" t="s">
        <v>60</v>
      </c>
      <c r="F46" s="13">
        <v>2</v>
      </c>
      <c r="J46" s="15" t="s">
        <v>36</v>
      </c>
      <c r="M46" s="13" t="s">
        <v>165</v>
      </c>
      <c r="N46" s="18">
        <v>63.28</v>
      </c>
    </row>
    <row r="47" spans="1:15" x14ac:dyDescent="0.2">
      <c r="A47" s="15" t="s">
        <v>36</v>
      </c>
      <c r="B47" s="13" t="s">
        <v>27</v>
      </c>
      <c r="C47" s="19">
        <v>36951</v>
      </c>
      <c r="D47" s="19">
        <v>36950</v>
      </c>
      <c r="E47" s="13" t="s">
        <v>168</v>
      </c>
      <c r="F47" s="13">
        <v>2</v>
      </c>
      <c r="J47" s="15" t="s">
        <v>36</v>
      </c>
      <c r="M47" s="13" t="s">
        <v>171</v>
      </c>
      <c r="N47" s="18">
        <v>0</v>
      </c>
    </row>
    <row r="48" spans="1:15" x14ac:dyDescent="0.2">
      <c r="A48" s="15" t="s">
        <v>36</v>
      </c>
      <c r="B48" s="13" t="s">
        <v>23</v>
      </c>
      <c r="C48" s="19">
        <v>36939</v>
      </c>
      <c r="D48" s="19">
        <v>36938</v>
      </c>
      <c r="E48" s="13" t="s">
        <v>89</v>
      </c>
      <c r="F48" s="13">
        <v>2</v>
      </c>
      <c r="J48" s="15" t="s">
        <v>36</v>
      </c>
      <c r="M48" s="13" t="s">
        <v>152</v>
      </c>
      <c r="N48" s="18">
        <v>0</v>
      </c>
    </row>
    <row r="49" spans="1:15" x14ac:dyDescent="0.2">
      <c r="A49" s="15" t="s">
        <v>36</v>
      </c>
      <c r="B49" s="13" t="s">
        <v>21</v>
      </c>
      <c r="C49" s="19">
        <v>36940</v>
      </c>
      <c r="D49" s="19">
        <v>36939</v>
      </c>
      <c r="E49" s="13" t="s">
        <v>22</v>
      </c>
      <c r="F49" s="13">
        <v>3</v>
      </c>
      <c r="J49" s="15" t="s">
        <v>36</v>
      </c>
      <c r="M49" s="13" t="s">
        <v>147</v>
      </c>
      <c r="N49" s="18">
        <v>5.62</v>
      </c>
    </row>
    <row r="50" spans="1:15" x14ac:dyDescent="0.2">
      <c r="A50" s="15" t="s">
        <v>36</v>
      </c>
      <c r="B50" s="13" t="s">
        <v>27</v>
      </c>
      <c r="C50" s="19">
        <v>36945</v>
      </c>
      <c r="D50" s="19">
        <v>36943</v>
      </c>
      <c r="E50" s="13" t="s">
        <v>22</v>
      </c>
      <c r="F50" s="13">
        <v>2</v>
      </c>
      <c r="J50" s="15" t="s">
        <v>36</v>
      </c>
      <c r="M50" s="13" t="s">
        <v>163</v>
      </c>
      <c r="N50" s="18">
        <v>-4.0599999999999996</v>
      </c>
    </row>
    <row r="51" spans="1:15" x14ac:dyDescent="0.2">
      <c r="A51" s="15" t="s">
        <v>36</v>
      </c>
      <c r="B51" s="13" t="s">
        <v>55</v>
      </c>
      <c r="C51" s="19">
        <v>36950</v>
      </c>
      <c r="D51" s="19">
        <v>36948</v>
      </c>
      <c r="E51" s="13" t="s">
        <v>22</v>
      </c>
      <c r="F51" s="13">
        <v>1</v>
      </c>
      <c r="J51" s="15" t="s">
        <v>36</v>
      </c>
      <c r="M51" s="13" t="s">
        <v>170</v>
      </c>
      <c r="N51" s="18">
        <v>0</v>
      </c>
    </row>
    <row r="52" spans="1:15" ht="13.5" thickBot="1" x14ac:dyDescent="0.25">
      <c r="A52" s="15" t="s">
        <v>36</v>
      </c>
      <c r="B52" s="13" t="s">
        <v>55</v>
      </c>
      <c r="C52" s="19">
        <v>36949</v>
      </c>
      <c r="D52" s="19">
        <v>36948</v>
      </c>
      <c r="E52" s="13" t="s">
        <v>22</v>
      </c>
      <c r="F52" s="13">
        <v>1</v>
      </c>
      <c r="J52" s="15" t="s">
        <v>36</v>
      </c>
      <c r="M52" s="13" t="s">
        <v>170</v>
      </c>
      <c r="N52" s="23">
        <v>0</v>
      </c>
    </row>
    <row r="53" spans="1:15" ht="13.5" thickBot="1" x14ac:dyDescent="0.25">
      <c r="C53" s="19"/>
      <c r="D53" s="19"/>
      <c r="M53" s="21"/>
      <c r="N53" s="25">
        <f>SUM(N42:N52)</f>
        <v>296.33999999999997</v>
      </c>
      <c r="O53" s="22"/>
    </row>
    <row r="54" spans="1:15" x14ac:dyDescent="0.2">
      <c r="A54" s="20" t="s">
        <v>18</v>
      </c>
      <c r="C54" s="19"/>
      <c r="D54" s="19"/>
      <c r="N54" s="24"/>
    </row>
    <row r="55" spans="1:15" x14ac:dyDescent="0.2">
      <c r="A55" s="15" t="s">
        <v>36</v>
      </c>
      <c r="B55" s="13" t="s">
        <v>26</v>
      </c>
      <c r="C55" s="19">
        <v>36939</v>
      </c>
      <c r="D55" s="19">
        <v>36938</v>
      </c>
      <c r="E55" s="13" t="s">
        <v>145</v>
      </c>
      <c r="F55" s="13">
        <v>3</v>
      </c>
      <c r="K55" s="15" t="s">
        <v>36</v>
      </c>
      <c r="M55" s="13" t="s">
        <v>149</v>
      </c>
      <c r="N55" s="18">
        <v>-102.4</v>
      </c>
    </row>
    <row r="56" spans="1:15" x14ac:dyDescent="0.2">
      <c r="A56" s="15" t="s">
        <v>36</v>
      </c>
      <c r="B56" s="13" t="s">
        <v>26</v>
      </c>
      <c r="C56" s="19">
        <v>36939</v>
      </c>
      <c r="D56" s="19">
        <v>36938</v>
      </c>
      <c r="E56" s="13" t="s">
        <v>113</v>
      </c>
      <c r="F56" s="13">
        <v>2</v>
      </c>
      <c r="K56" s="15" t="s">
        <v>36</v>
      </c>
      <c r="M56" s="13" t="s">
        <v>149</v>
      </c>
      <c r="N56" s="18">
        <v>-83.2</v>
      </c>
    </row>
    <row r="57" spans="1:15" ht="13.5" thickBot="1" x14ac:dyDescent="0.25">
      <c r="A57" s="15" t="s">
        <v>36</v>
      </c>
      <c r="B57" s="13" t="s">
        <v>50</v>
      </c>
      <c r="C57" s="19">
        <v>36936</v>
      </c>
      <c r="D57" s="19">
        <v>36935</v>
      </c>
      <c r="E57" s="13" t="s">
        <v>51</v>
      </c>
      <c r="F57" s="13">
        <v>1</v>
      </c>
      <c r="K57" s="15" t="s">
        <v>36</v>
      </c>
      <c r="M57" s="13" t="s">
        <v>175</v>
      </c>
      <c r="N57" s="23">
        <v>176.07</v>
      </c>
    </row>
    <row r="58" spans="1:15" ht="13.5" thickBot="1" x14ac:dyDescent="0.25">
      <c r="C58" s="19"/>
      <c r="D58" s="19"/>
      <c r="M58" s="21"/>
      <c r="N58" s="25">
        <f>SUM(N55:N57)</f>
        <v>-9.5300000000000296</v>
      </c>
      <c r="O58" s="22"/>
    </row>
    <row r="59" spans="1:15" x14ac:dyDescent="0.2">
      <c r="A59" s="20" t="s">
        <v>180</v>
      </c>
      <c r="C59" s="19"/>
      <c r="D59" s="19"/>
      <c r="N59" s="24"/>
    </row>
    <row r="60" spans="1:15" x14ac:dyDescent="0.2">
      <c r="A60" s="15" t="s">
        <v>36</v>
      </c>
      <c r="B60" s="13" t="s">
        <v>54</v>
      </c>
      <c r="C60" s="19">
        <v>36927</v>
      </c>
      <c r="D60" s="19">
        <v>36923</v>
      </c>
      <c r="E60" s="13" t="s">
        <v>28</v>
      </c>
      <c r="F60" s="13">
        <v>2</v>
      </c>
      <c r="L60" s="15" t="s">
        <v>36</v>
      </c>
      <c r="M60" s="13" t="s">
        <v>47</v>
      </c>
    </row>
    <row r="61" spans="1:15" x14ac:dyDescent="0.2">
      <c r="A61" s="15" t="s">
        <v>36</v>
      </c>
      <c r="B61" s="13" t="s">
        <v>54</v>
      </c>
      <c r="C61" s="19">
        <v>36951</v>
      </c>
      <c r="D61" s="19">
        <v>36923</v>
      </c>
      <c r="E61" s="13" t="s">
        <v>28</v>
      </c>
      <c r="F61" s="13">
        <v>2</v>
      </c>
      <c r="L61" s="15" t="s">
        <v>36</v>
      </c>
      <c r="M61" s="13" t="s">
        <v>47</v>
      </c>
    </row>
    <row r="62" spans="1:15" x14ac:dyDescent="0.2">
      <c r="A62" s="15" t="s">
        <v>36</v>
      </c>
      <c r="B62" s="13" t="s">
        <v>54</v>
      </c>
      <c r="C62" s="19">
        <v>36927</v>
      </c>
      <c r="D62" s="19">
        <v>36924</v>
      </c>
      <c r="E62" s="13" t="s">
        <v>28</v>
      </c>
      <c r="F62" s="13">
        <v>2</v>
      </c>
      <c r="L62" s="15" t="s">
        <v>36</v>
      </c>
      <c r="M62" s="13" t="s">
        <v>47</v>
      </c>
    </row>
    <row r="63" spans="1:15" x14ac:dyDescent="0.2">
      <c r="A63" s="15" t="s">
        <v>36</v>
      </c>
      <c r="B63" s="13" t="s">
        <v>54</v>
      </c>
      <c r="C63" s="19">
        <v>36951</v>
      </c>
      <c r="D63" s="19">
        <v>36924</v>
      </c>
      <c r="E63" s="13" t="s">
        <v>28</v>
      </c>
      <c r="F63" s="13">
        <v>2</v>
      </c>
      <c r="L63" s="15" t="s">
        <v>36</v>
      </c>
      <c r="M63" s="13" t="s">
        <v>47</v>
      </c>
    </row>
    <row r="64" spans="1:15" x14ac:dyDescent="0.2">
      <c r="A64" s="15" t="s">
        <v>36</v>
      </c>
      <c r="B64" s="13" t="s">
        <v>54</v>
      </c>
      <c r="C64" s="19">
        <v>36934</v>
      </c>
      <c r="D64" s="19">
        <v>36928</v>
      </c>
      <c r="E64" s="13" t="s">
        <v>28</v>
      </c>
      <c r="F64" s="13">
        <v>2</v>
      </c>
      <c r="L64" s="15" t="s">
        <v>36</v>
      </c>
      <c r="M64" s="13" t="s">
        <v>47</v>
      </c>
    </row>
    <row r="65" spans="1:13" x14ac:dyDescent="0.2">
      <c r="A65" s="15" t="s">
        <v>36</v>
      </c>
      <c r="B65" s="13" t="s">
        <v>54</v>
      </c>
      <c r="C65" s="19">
        <v>36951</v>
      </c>
      <c r="D65" s="19">
        <v>36928</v>
      </c>
      <c r="E65" s="13" t="s">
        <v>28</v>
      </c>
      <c r="F65" s="13">
        <v>2</v>
      </c>
      <c r="L65" s="15" t="s">
        <v>36</v>
      </c>
      <c r="M65" s="13" t="s">
        <v>47</v>
      </c>
    </row>
    <row r="66" spans="1:13" x14ac:dyDescent="0.2">
      <c r="A66" s="15" t="s">
        <v>36</v>
      </c>
      <c r="B66" s="13" t="s">
        <v>54</v>
      </c>
      <c r="C66" s="19">
        <v>36934</v>
      </c>
      <c r="D66" s="19">
        <v>36929</v>
      </c>
      <c r="E66" s="13" t="s">
        <v>28</v>
      </c>
      <c r="F66" s="13">
        <v>2</v>
      </c>
      <c r="L66" s="15" t="s">
        <v>36</v>
      </c>
      <c r="M66" s="13" t="s">
        <v>47</v>
      </c>
    </row>
    <row r="67" spans="1:13" x14ac:dyDescent="0.2">
      <c r="A67" s="15" t="s">
        <v>36</v>
      </c>
      <c r="B67" s="13" t="s">
        <v>26</v>
      </c>
      <c r="C67" s="19">
        <v>36941</v>
      </c>
      <c r="D67" s="19">
        <v>36937</v>
      </c>
      <c r="E67" s="13" t="s">
        <v>28</v>
      </c>
      <c r="F67" s="13">
        <v>2</v>
      </c>
      <c r="L67" s="15" t="s">
        <v>36</v>
      </c>
      <c r="M67" s="13" t="s">
        <v>47</v>
      </c>
    </row>
    <row r="68" spans="1:13" x14ac:dyDescent="0.2">
      <c r="A68" s="15" t="s">
        <v>36</v>
      </c>
      <c r="B68" s="13" t="s">
        <v>34</v>
      </c>
      <c r="C68" s="19">
        <v>36948</v>
      </c>
      <c r="D68" s="19">
        <v>36942</v>
      </c>
      <c r="E68" s="13" t="s">
        <v>28</v>
      </c>
      <c r="F68" s="13">
        <v>1</v>
      </c>
      <c r="L68" s="15" t="s">
        <v>36</v>
      </c>
      <c r="M68" s="13" t="s">
        <v>47</v>
      </c>
    </row>
    <row r="69" spans="1:13" x14ac:dyDescent="0.2">
      <c r="A69" s="15" t="s">
        <v>36</v>
      </c>
      <c r="B69" s="13" t="s">
        <v>54</v>
      </c>
      <c r="C69" s="19">
        <v>36951</v>
      </c>
      <c r="D69" s="19">
        <v>36942</v>
      </c>
      <c r="E69" s="13" t="s">
        <v>28</v>
      </c>
      <c r="F69" s="13">
        <v>2</v>
      </c>
      <c r="L69" s="15" t="s">
        <v>36</v>
      </c>
      <c r="M69" s="13" t="s">
        <v>47</v>
      </c>
    </row>
    <row r="70" spans="1:13" x14ac:dyDescent="0.2">
      <c r="A70" s="15" t="s">
        <v>36</v>
      </c>
      <c r="B70" s="13" t="s">
        <v>34</v>
      </c>
      <c r="C70" s="19">
        <v>36948</v>
      </c>
      <c r="D70" s="19">
        <v>36943</v>
      </c>
      <c r="E70" s="13" t="s">
        <v>28</v>
      </c>
      <c r="F70" s="13">
        <v>1</v>
      </c>
      <c r="L70" s="15" t="s">
        <v>36</v>
      </c>
      <c r="M70" s="13" t="s">
        <v>47</v>
      </c>
    </row>
    <row r="71" spans="1:13" x14ac:dyDescent="0.2">
      <c r="A71" s="15" t="s">
        <v>36</v>
      </c>
      <c r="B71" s="13" t="s">
        <v>54</v>
      </c>
      <c r="C71" s="19">
        <v>36951</v>
      </c>
      <c r="D71" s="19">
        <v>36943</v>
      </c>
      <c r="E71" s="13" t="s">
        <v>28</v>
      </c>
      <c r="F71" s="13">
        <v>2</v>
      </c>
      <c r="L71" s="15" t="s">
        <v>36</v>
      </c>
      <c r="M71" s="13" t="s">
        <v>47</v>
      </c>
    </row>
    <row r="72" spans="1:13" x14ac:dyDescent="0.2">
      <c r="A72" s="15" t="s">
        <v>36</v>
      </c>
      <c r="B72" s="13" t="s">
        <v>34</v>
      </c>
      <c r="C72" s="19">
        <v>36948</v>
      </c>
      <c r="D72" s="19">
        <v>36944</v>
      </c>
      <c r="E72" s="13" t="s">
        <v>28</v>
      </c>
      <c r="F72" s="13">
        <v>1</v>
      </c>
      <c r="L72" s="15" t="s">
        <v>36</v>
      </c>
      <c r="M72" s="13" t="s">
        <v>47</v>
      </c>
    </row>
    <row r="73" spans="1:13" x14ac:dyDescent="0.2">
      <c r="A73" s="15" t="s">
        <v>36</v>
      </c>
      <c r="B73" s="13" t="s">
        <v>54</v>
      </c>
      <c r="C73" s="19">
        <v>36951</v>
      </c>
      <c r="D73" s="19">
        <v>36944</v>
      </c>
      <c r="E73" s="13" t="s">
        <v>28</v>
      </c>
      <c r="F73" s="13">
        <v>2</v>
      </c>
      <c r="L73" s="15" t="s">
        <v>36</v>
      </c>
      <c r="M73" s="13" t="s">
        <v>47</v>
      </c>
    </row>
    <row r="74" spans="1:13" x14ac:dyDescent="0.2">
      <c r="A74" s="15" t="s">
        <v>36</v>
      </c>
      <c r="B74" s="13" t="s">
        <v>34</v>
      </c>
      <c r="C74" s="19">
        <v>36948</v>
      </c>
      <c r="D74" s="19">
        <v>36945</v>
      </c>
      <c r="E74" s="13" t="s">
        <v>28</v>
      </c>
      <c r="F74" s="13">
        <v>2</v>
      </c>
      <c r="L74" s="15" t="s">
        <v>36</v>
      </c>
      <c r="M74" s="13" t="s">
        <v>47</v>
      </c>
    </row>
    <row r="75" spans="1:13" x14ac:dyDescent="0.2">
      <c r="A75" s="15" t="s">
        <v>36</v>
      </c>
      <c r="B75" s="13" t="s">
        <v>34</v>
      </c>
      <c r="C75" s="19">
        <v>36948</v>
      </c>
      <c r="D75" s="19">
        <v>36946</v>
      </c>
      <c r="E75" s="13" t="s">
        <v>28</v>
      </c>
      <c r="F75" s="13">
        <v>2</v>
      </c>
      <c r="L75" s="15" t="s">
        <v>36</v>
      </c>
      <c r="M75" s="13" t="s">
        <v>47</v>
      </c>
    </row>
    <row r="76" spans="1:13" x14ac:dyDescent="0.2">
      <c r="A76" s="15" t="s">
        <v>36</v>
      </c>
      <c r="B76" s="13" t="s">
        <v>34</v>
      </c>
      <c r="C76" s="19">
        <v>36949</v>
      </c>
      <c r="D76" s="19">
        <v>36947</v>
      </c>
      <c r="E76" s="13" t="s">
        <v>28</v>
      </c>
      <c r="F76" s="13">
        <v>1</v>
      </c>
      <c r="L76" s="15" t="s">
        <v>36</v>
      </c>
      <c r="M76" s="13" t="s">
        <v>47</v>
      </c>
    </row>
    <row r="77" spans="1:13" x14ac:dyDescent="0.2">
      <c r="A77" s="15" t="s">
        <v>36</v>
      </c>
      <c r="B77" s="13" t="s">
        <v>34</v>
      </c>
      <c r="C77" s="19">
        <v>36951</v>
      </c>
      <c r="D77" s="19">
        <v>36947</v>
      </c>
      <c r="E77" s="13" t="s">
        <v>28</v>
      </c>
      <c r="F77" s="13">
        <v>1</v>
      </c>
      <c r="L77" s="15" t="s">
        <v>36</v>
      </c>
      <c r="M77" s="13" t="s">
        <v>47</v>
      </c>
    </row>
    <row r="78" spans="1:13" x14ac:dyDescent="0.2">
      <c r="A78" s="15" t="s">
        <v>36</v>
      </c>
      <c r="B78" s="13" t="s">
        <v>54</v>
      </c>
      <c r="C78" s="19">
        <v>36951</v>
      </c>
      <c r="D78" s="19">
        <v>36948</v>
      </c>
      <c r="E78" s="13" t="s">
        <v>28</v>
      </c>
      <c r="F78" s="13">
        <v>2</v>
      </c>
      <c r="L78" s="15" t="s">
        <v>36</v>
      </c>
      <c r="M78" s="13" t="s">
        <v>47</v>
      </c>
    </row>
    <row r="79" spans="1:13" x14ac:dyDescent="0.2">
      <c r="A79" s="15" t="s">
        <v>36</v>
      </c>
      <c r="B79" s="13" t="s">
        <v>54</v>
      </c>
      <c r="C79" s="19">
        <v>36951</v>
      </c>
      <c r="D79" s="19">
        <v>36949</v>
      </c>
      <c r="E79" s="13" t="s">
        <v>28</v>
      </c>
      <c r="F79" s="13">
        <v>3</v>
      </c>
      <c r="L79" s="15" t="s">
        <v>36</v>
      </c>
      <c r="M79" s="13" t="s">
        <v>47</v>
      </c>
    </row>
    <row r="80" spans="1:13" x14ac:dyDescent="0.2">
      <c r="A80" s="15" t="s">
        <v>36</v>
      </c>
      <c r="B80" s="13" t="s">
        <v>110</v>
      </c>
      <c r="C80" s="19">
        <v>36926</v>
      </c>
      <c r="D80" s="19">
        <v>36925</v>
      </c>
      <c r="E80" s="13" t="s">
        <v>31</v>
      </c>
      <c r="F80" s="13">
        <v>2</v>
      </c>
      <c r="L80" s="15" t="s">
        <v>36</v>
      </c>
      <c r="M80" s="13" t="s">
        <v>47</v>
      </c>
    </row>
    <row r="81" spans="1:15" x14ac:dyDescent="0.2">
      <c r="A81" s="15" t="s">
        <v>36</v>
      </c>
      <c r="B81" s="13" t="s">
        <v>112</v>
      </c>
      <c r="C81" s="19">
        <v>36927</v>
      </c>
      <c r="D81" s="19">
        <v>36926</v>
      </c>
      <c r="E81" s="13" t="s">
        <v>31</v>
      </c>
      <c r="F81" s="13">
        <v>1</v>
      </c>
      <c r="L81" s="15" t="s">
        <v>36</v>
      </c>
      <c r="M81" s="13" t="s">
        <v>47</v>
      </c>
    </row>
    <row r="82" spans="1:15" x14ac:dyDescent="0.2">
      <c r="A82" s="15" t="s">
        <v>36</v>
      </c>
      <c r="B82" s="13" t="s">
        <v>112</v>
      </c>
      <c r="C82" s="19">
        <v>36929</v>
      </c>
      <c r="D82" s="19">
        <v>36926</v>
      </c>
      <c r="E82" s="13" t="s">
        <v>31</v>
      </c>
      <c r="F82" s="13">
        <v>2</v>
      </c>
      <c r="L82" s="15" t="s">
        <v>36</v>
      </c>
      <c r="M82" s="13" t="s">
        <v>47</v>
      </c>
    </row>
    <row r="83" spans="1:15" x14ac:dyDescent="0.2">
      <c r="A83" s="15" t="s">
        <v>36</v>
      </c>
      <c r="B83" s="13" t="s">
        <v>112</v>
      </c>
      <c r="C83" s="19">
        <v>36929</v>
      </c>
      <c r="D83" s="19">
        <v>36927</v>
      </c>
      <c r="E83" s="13" t="s">
        <v>31</v>
      </c>
      <c r="F83" s="13">
        <v>2</v>
      </c>
      <c r="L83" s="15" t="s">
        <v>36</v>
      </c>
      <c r="M83" s="13" t="s">
        <v>47</v>
      </c>
    </row>
    <row r="84" spans="1:15" x14ac:dyDescent="0.2">
      <c r="A84" s="15" t="s">
        <v>36</v>
      </c>
      <c r="B84" s="13" t="s">
        <v>112</v>
      </c>
      <c r="C84" s="19">
        <v>36929</v>
      </c>
      <c r="D84" s="19">
        <v>36928</v>
      </c>
      <c r="E84" s="13" t="s">
        <v>31</v>
      </c>
      <c r="F84" s="13">
        <v>2</v>
      </c>
      <c r="L84" s="15" t="s">
        <v>36</v>
      </c>
      <c r="M84" s="13" t="s">
        <v>47</v>
      </c>
    </row>
    <row r="85" spans="1:15" x14ac:dyDescent="0.2">
      <c r="A85" s="15" t="s">
        <v>36</v>
      </c>
      <c r="B85" s="13" t="s">
        <v>112</v>
      </c>
      <c r="C85" s="19">
        <v>36930</v>
      </c>
      <c r="D85" s="19">
        <v>36929</v>
      </c>
      <c r="E85" s="13" t="s">
        <v>31</v>
      </c>
      <c r="F85" s="13">
        <v>2</v>
      </c>
      <c r="L85" s="15" t="s">
        <v>36</v>
      </c>
      <c r="M85" s="13" t="s">
        <v>47</v>
      </c>
    </row>
    <row r="86" spans="1:15" x14ac:dyDescent="0.2">
      <c r="A86" s="15" t="s">
        <v>36</v>
      </c>
      <c r="B86" s="13" t="s">
        <v>112</v>
      </c>
      <c r="C86" s="19">
        <v>36933</v>
      </c>
      <c r="D86" s="19">
        <v>36932</v>
      </c>
      <c r="E86" s="13" t="s">
        <v>31</v>
      </c>
      <c r="F86" s="13">
        <v>1</v>
      </c>
      <c r="L86" s="15" t="s">
        <v>36</v>
      </c>
      <c r="M86" s="13" t="s">
        <v>47</v>
      </c>
    </row>
    <row r="87" spans="1:15" x14ac:dyDescent="0.2">
      <c r="A87" s="15" t="s">
        <v>36</v>
      </c>
      <c r="B87" s="13" t="s">
        <v>112</v>
      </c>
      <c r="C87" s="19">
        <v>36934</v>
      </c>
      <c r="D87" s="19">
        <v>36932</v>
      </c>
      <c r="E87" s="13" t="s">
        <v>31</v>
      </c>
      <c r="F87" s="13">
        <v>2</v>
      </c>
      <c r="L87" s="15" t="s">
        <v>36</v>
      </c>
      <c r="M87" s="13" t="s">
        <v>47</v>
      </c>
    </row>
    <row r="88" spans="1:15" x14ac:dyDescent="0.2">
      <c r="A88" s="15" t="s">
        <v>36</v>
      </c>
      <c r="B88" s="13" t="s">
        <v>40</v>
      </c>
      <c r="C88" s="19">
        <v>36940</v>
      </c>
      <c r="D88" s="19">
        <v>36939</v>
      </c>
      <c r="E88" s="13" t="s">
        <v>31</v>
      </c>
      <c r="F88" s="13">
        <v>2</v>
      </c>
      <c r="L88" s="15" t="s">
        <v>36</v>
      </c>
      <c r="M88" s="13" t="s">
        <v>47</v>
      </c>
    </row>
    <row r="89" spans="1:15" x14ac:dyDescent="0.2">
      <c r="A89" s="15" t="s">
        <v>36</v>
      </c>
      <c r="B89" s="13" t="s">
        <v>40</v>
      </c>
      <c r="C89" s="19">
        <v>36941</v>
      </c>
      <c r="D89" s="19">
        <v>36940</v>
      </c>
      <c r="E89" s="13" t="s">
        <v>31</v>
      </c>
      <c r="F89" s="13">
        <v>4</v>
      </c>
      <c r="L89" s="15" t="s">
        <v>36</v>
      </c>
      <c r="M89" s="13" t="s">
        <v>47</v>
      </c>
    </row>
    <row r="90" spans="1:15" x14ac:dyDescent="0.2">
      <c r="A90" s="15" t="s">
        <v>36</v>
      </c>
      <c r="B90" s="13" t="s">
        <v>24</v>
      </c>
      <c r="C90" s="19">
        <v>36942</v>
      </c>
      <c r="D90" s="19">
        <v>36941</v>
      </c>
      <c r="E90" s="13" t="s">
        <v>31</v>
      </c>
      <c r="F90" s="13">
        <v>4</v>
      </c>
      <c r="L90" s="15" t="s">
        <v>36</v>
      </c>
      <c r="M90" s="13" t="s">
        <v>47</v>
      </c>
    </row>
    <row r="91" spans="1:15" x14ac:dyDescent="0.2">
      <c r="A91" s="15" t="s">
        <v>36</v>
      </c>
      <c r="B91" s="13" t="s">
        <v>50</v>
      </c>
      <c r="C91" s="19">
        <v>36943</v>
      </c>
      <c r="D91" s="19">
        <v>36942</v>
      </c>
      <c r="E91" s="13" t="s">
        <v>31</v>
      </c>
      <c r="F91" s="13">
        <v>4</v>
      </c>
      <c r="L91" s="15" t="s">
        <v>36</v>
      </c>
      <c r="M91" s="13" t="s">
        <v>47</v>
      </c>
    </row>
    <row r="92" spans="1:15" x14ac:dyDescent="0.2">
      <c r="C92" s="19"/>
      <c r="D92" s="19"/>
    </row>
    <row r="93" spans="1:15" x14ac:dyDescent="0.2">
      <c r="A93" s="20" t="s">
        <v>100</v>
      </c>
      <c r="C93" s="19"/>
      <c r="D93" s="19"/>
      <c r="F93" s="13">
        <f>SUM(F4:F91)</f>
        <v>169</v>
      </c>
    </row>
    <row r="94" spans="1:15" ht="13.5" thickBot="1" x14ac:dyDescent="0.25">
      <c r="A94" s="20"/>
      <c r="C94" s="19"/>
      <c r="D94" s="19"/>
      <c r="N94" s="23"/>
    </row>
    <row r="95" spans="1:15" ht="13.5" thickBot="1" x14ac:dyDescent="0.25">
      <c r="A95" s="20" t="s">
        <v>101</v>
      </c>
      <c r="C95" s="19"/>
      <c r="D95" s="19"/>
      <c r="M95" s="21"/>
      <c r="N95" s="25">
        <f>SUM(N58,N12,N19,N40,N53)</f>
        <v>5092.4800000000005</v>
      </c>
      <c r="O95" s="22"/>
    </row>
    <row r="96" spans="1:15" ht="13.5" thickBot="1" x14ac:dyDescent="0.25">
      <c r="A96" s="20"/>
      <c r="C96" s="19"/>
      <c r="D96" s="19"/>
      <c r="N96" s="31"/>
    </row>
    <row r="97" spans="1:15" ht="13.5" thickBot="1" x14ac:dyDescent="0.25">
      <c r="A97" s="20" t="s">
        <v>181</v>
      </c>
      <c r="C97" s="19"/>
      <c r="D97" s="19"/>
      <c r="M97" s="21"/>
      <c r="N97" s="25">
        <f>SUM('JAN01'!N179,'FEB01'!N95)</f>
        <v>16484.3</v>
      </c>
      <c r="O97" s="22"/>
    </row>
    <row r="98" spans="1:15" x14ac:dyDescent="0.2">
      <c r="C98" s="19"/>
      <c r="D98" s="19"/>
      <c r="N98" s="24"/>
    </row>
    <row r="99" spans="1:15" x14ac:dyDescent="0.2">
      <c r="A99" s="20"/>
      <c r="C99" s="19"/>
      <c r="D99" s="19"/>
    </row>
  </sheetData>
  <phoneticPr fontId="0" type="noConversion"/>
  <pageMargins left="0.25" right="0.25" top="0.5" bottom="0.24" header="0.17" footer="0.25"/>
  <pageSetup paperSize="5" scale="60" orientation="landscape" r:id="rId1"/>
  <headerFooter alignWithMargins="0">
    <oddHeader>&amp;CMANUAL SCHEDULING
FEBRUARY 2001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zoomScale="75" zoomScaleNormal="75" workbookViewId="0">
      <pane ySplit="2" topLeftCell="A3" activePane="bottomLeft" state="frozen"/>
      <selection pane="bottomLeft" activeCell="N136" sqref="N136"/>
    </sheetView>
  </sheetViews>
  <sheetFormatPr defaultRowHeight="12.75" x14ac:dyDescent="0.2"/>
  <cols>
    <col min="1" max="1" width="9.140625" style="13"/>
    <col min="2" max="2" width="17" style="13" bestFit="1" customWidth="1"/>
    <col min="3" max="3" width="10" style="13" bestFit="1" customWidth="1"/>
    <col min="4" max="4" width="9.28515625" style="13" customWidth="1"/>
    <col min="5" max="5" width="23.5703125" style="13" bestFit="1" customWidth="1"/>
    <col min="6" max="7" width="9.140625" style="13"/>
    <col min="8" max="8" width="11.5703125" style="13" bestFit="1" customWidth="1"/>
    <col min="9" max="9" width="11.5703125" style="13" customWidth="1"/>
    <col min="10" max="12" width="9.140625" style="13"/>
    <col min="13" max="13" width="161.5703125" style="13" bestFit="1" customWidth="1"/>
    <col min="14" max="14" width="13.7109375" style="18" bestFit="1" customWidth="1"/>
    <col min="15" max="16384" width="9.140625" style="13"/>
  </cols>
  <sheetData>
    <row r="1" spans="1:15" x14ac:dyDescent="0.2">
      <c r="A1" s="6" t="s">
        <v>0</v>
      </c>
      <c r="B1" s="7" t="s">
        <v>1</v>
      </c>
      <c r="C1" s="7" t="s">
        <v>1</v>
      </c>
      <c r="D1" s="7" t="s">
        <v>2</v>
      </c>
      <c r="E1" s="7"/>
      <c r="F1" s="8"/>
      <c r="G1" s="7" t="s">
        <v>5</v>
      </c>
      <c r="H1" s="7" t="s">
        <v>128</v>
      </c>
      <c r="I1" s="7" t="s">
        <v>13</v>
      </c>
      <c r="J1" s="7" t="s">
        <v>3</v>
      </c>
      <c r="K1" s="7"/>
      <c r="L1" s="7" t="s">
        <v>6</v>
      </c>
      <c r="M1" s="8"/>
      <c r="N1" s="9" t="s">
        <v>8</v>
      </c>
      <c r="O1" s="22"/>
    </row>
    <row r="2" spans="1:15" ht="13.5" thickBot="1" x14ac:dyDescent="0.25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16</v>
      </c>
      <c r="H2" s="11" t="s">
        <v>16</v>
      </c>
      <c r="I2" s="11" t="s">
        <v>16</v>
      </c>
      <c r="J2" s="11" t="s">
        <v>15</v>
      </c>
      <c r="K2" s="11" t="s">
        <v>18</v>
      </c>
      <c r="L2" s="11" t="s">
        <v>17</v>
      </c>
      <c r="M2" s="11" t="s">
        <v>19</v>
      </c>
      <c r="N2" s="12" t="s">
        <v>20</v>
      </c>
      <c r="O2" s="22"/>
    </row>
    <row r="3" spans="1:15" x14ac:dyDescent="0.2">
      <c r="A3" s="28" t="s">
        <v>94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30"/>
    </row>
    <row r="4" spans="1:15" x14ac:dyDescent="0.2">
      <c r="A4" s="15" t="s">
        <v>36</v>
      </c>
      <c r="B4" s="13" t="s">
        <v>110</v>
      </c>
      <c r="C4" s="19">
        <v>36973</v>
      </c>
      <c r="D4" s="19">
        <v>36971</v>
      </c>
      <c r="E4" s="13" t="s">
        <v>202</v>
      </c>
      <c r="F4" s="13">
        <v>3</v>
      </c>
      <c r="G4" s="15" t="s">
        <v>36</v>
      </c>
      <c r="M4" s="13" t="s">
        <v>205</v>
      </c>
      <c r="N4" s="18">
        <v>0.01</v>
      </c>
    </row>
    <row r="5" spans="1:15" x14ac:dyDescent="0.2">
      <c r="A5" s="15" t="s">
        <v>36</v>
      </c>
      <c r="B5" s="13" t="s">
        <v>78</v>
      </c>
      <c r="C5" s="19">
        <v>36972</v>
      </c>
      <c r="D5" s="19">
        <v>36971</v>
      </c>
      <c r="E5" s="13" t="s">
        <v>200</v>
      </c>
      <c r="F5" s="13">
        <v>1</v>
      </c>
      <c r="G5" s="15" t="s">
        <v>36</v>
      </c>
      <c r="M5" s="13" t="s">
        <v>205</v>
      </c>
      <c r="N5" s="18">
        <v>0</v>
      </c>
    </row>
    <row r="6" spans="1:15" x14ac:dyDescent="0.2">
      <c r="A6" s="15" t="s">
        <v>36</v>
      </c>
      <c r="B6" s="13" t="s">
        <v>78</v>
      </c>
      <c r="C6" s="19">
        <v>36972</v>
      </c>
      <c r="D6" s="19">
        <v>36971</v>
      </c>
      <c r="E6" s="13" t="s">
        <v>183</v>
      </c>
      <c r="F6" s="13">
        <v>1</v>
      </c>
      <c r="G6" s="15" t="s">
        <v>36</v>
      </c>
      <c r="M6" s="13" t="s">
        <v>206</v>
      </c>
      <c r="N6" s="18">
        <v>0</v>
      </c>
    </row>
    <row r="7" spans="1:15" x14ac:dyDescent="0.2">
      <c r="A7" s="15" t="s">
        <v>36</v>
      </c>
      <c r="B7" s="13" t="s">
        <v>215</v>
      </c>
      <c r="C7" s="19">
        <v>36978</v>
      </c>
      <c r="D7" s="19">
        <v>36939</v>
      </c>
      <c r="E7" s="13" t="s">
        <v>216</v>
      </c>
      <c r="F7" s="13">
        <v>1</v>
      </c>
      <c r="G7" s="15" t="s">
        <v>36</v>
      </c>
      <c r="M7" s="13" t="s">
        <v>230</v>
      </c>
      <c r="N7" s="18">
        <v>98.55</v>
      </c>
    </row>
    <row r="8" spans="1:15" x14ac:dyDescent="0.2">
      <c r="A8" s="15" t="s">
        <v>36</v>
      </c>
      <c r="B8" s="13" t="s">
        <v>215</v>
      </c>
      <c r="C8" s="19">
        <v>36979</v>
      </c>
      <c r="D8" s="19">
        <v>36953</v>
      </c>
      <c r="E8" s="13" t="s">
        <v>188</v>
      </c>
      <c r="F8" s="13">
        <v>2</v>
      </c>
      <c r="G8" s="15" t="s">
        <v>36</v>
      </c>
      <c r="M8" s="13" t="s">
        <v>226</v>
      </c>
      <c r="N8" s="18">
        <v>17.22</v>
      </c>
    </row>
    <row r="9" spans="1:15" ht="13.5" thickBot="1" x14ac:dyDescent="0.25">
      <c r="A9" s="15" t="s">
        <v>36</v>
      </c>
      <c r="B9" s="13" t="s">
        <v>215</v>
      </c>
      <c r="C9" s="19">
        <v>36979</v>
      </c>
      <c r="D9" s="19">
        <v>36954</v>
      </c>
      <c r="E9" s="13" t="s">
        <v>188</v>
      </c>
      <c r="F9" s="13">
        <v>2</v>
      </c>
      <c r="G9" s="15" t="s">
        <v>36</v>
      </c>
      <c r="M9" s="13" t="s">
        <v>226</v>
      </c>
      <c r="N9" s="23">
        <v>17.22</v>
      </c>
    </row>
    <row r="10" spans="1:15" ht="13.5" thickBot="1" x14ac:dyDescent="0.25">
      <c r="C10" s="19"/>
      <c r="D10" s="19"/>
      <c r="M10" s="21"/>
      <c r="N10" s="25">
        <f>SUM(N4:N9)</f>
        <v>133</v>
      </c>
      <c r="O10" s="22"/>
    </row>
    <row r="11" spans="1:15" x14ac:dyDescent="0.2">
      <c r="A11" s="20" t="s">
        <v>178</v>
      </c>
      <c r="C11" s="19"/>
      <c r="D11" s="19"/>
      <c r="N11" s="24"/>
    </row>
    <row r="12" spans="1:15" x14ac:dyDescent="0.2">
      <c r="A12" s="15" t="s">
        <v>36</v>
      </c>
      <c r="B12" s="13" t="s">
        <v>214</v>
      </c>
      <c r="C12" s="19">
        <v>36952</v>
      </c>
      <c r="D12" s="19">
        <v>36932</v>
      </c>
      <c r="E12" s="13" t="s">
        <v>169</v>
      </c>
      <c r="F12" s="13">
        <v>2</v>
      </c>
      <c r="H12" s="15" t="s">
        <v>36</v>
      </c>
      <c r="M12" s="13" t="s">
        <v>232</v>
      </c>
      <c r="N12" s="18">
        <v>703.7</v>
      </c>
    </row>
    <row r="13" spans="1:15" x14ac:dyDescent="0.2">
      <c r="A13" s="15" t="s">
        <v>36</v>
      </c>
      <c r="B13" s="13" t="s">
        <v>23</v>
      </c>
      <c r="C13" s="19">
        <v>36954</v>
      </c>
      <c r="D13" s="19">
        <v>36953</v>
      </c>
      <c r="E13" s="13" t="s">
        <v>183</v>
      </c>
      <c r="F13" s="13">
        <v>4</v>
      </c>
      <c r="H13" s="15" t="s">
        <v>36</v>
      </c>
      <c r="I13" s="15" t="s">
        <v>36</v>
      </c>
      <c r="M13" s="13" t="s">
        <v>184</v>
      </c>
      <c r="N13" s="18">
        <v>266.14999999999998</v>
      </c>
    </row>
    <row r="14" spans="1:15" x14ac:dyDescent="0.2">
      <c r="A14" s="15" t="s">
        <v>36</v>
      </c>
      <c r="B14" s="13" t="s">
        <v>21</v>
      </c>
      <c r="C14" s="19">
        <v>36969</v>
      </c>
      <c r="D14" s="19">
        <v>36966</v>
      </c>
      <c r="E14" s="13" t="s">
        <v>33</v>
      </c>
      <c r="F14" s="13">
        <v>2</v>
      </c>
      <c r="H14" s="15" t="s">
        <v>36</v>
      </c>
      <c r="M14" s="13" t="s">
        <v>199</v>
      </c>
      <c r="N14" s="18">
        <v>1517.29</v>
      </c>
    </row>
    <row r="15" spans="1:15" x14ac:dyDescent="0.2">
      <c r="A15" s="15" t="s">
        <v>36</v>
      </c>
      <c r="B15" s="13" t="s">
        <v>21</v>
      </c>
      <c r="C15" s="19">
        <v>36969</v>
      </c>
      <c r="D15" s="19">
        <v>36967</v>
      </c>
      <c r="E15" s="13" t="s">
        <v>33</v>
      </c>
      <c r="F15" s="13">
        <v>2</v>
      </c>
      <c r="H15" s="15" t="s">
        <v>36</v>
      </c>
      <c r="M15" s="13" t="s">
        <v>199</v>
      </c>
      <c r="N15" s="18">
        <v>1706.16</v>
      </c>
    </row>
    <row r="16" spans="1:15" x14ac:dyDescent="0.2">
      <c r="A16" s="15" t="s">
        <v>36</v>
      </c>
      <c r="B16" s="13" t="s">
        <v>78</v>
      </c>
      <c r="C16" s="19">
        <v>36976</v>
      </c>
      <c r="D16" s="19">
        <v>36975</v>
      </c>
      <c r="E16" s="13" t="s">
        <v>89</v>
      </c>
      <c r="F16" s="13">
        <v>3</v>
      </c>
      <c r="H16" s="15" t="s">
        <v>36</v>
      </c>
      <c r="M16" s="13" t="s">
        <v>204</v>
      </c>
      <c r="N16" s="18">
        <v>64</v>
      </c>
    </row>
    <row r="17" spans="1:15" x14ac:dyDescent="0.2">
      <c r="A17" s="15" t="s">
        <v>36</v>
      </c>
      <c r="B17" s="13" t="s">
        <v>21</v>
      </c>
      <c r="C17" s="19">
        <v>36962</v>
      </c>
      <c r="D17" s="19">
        <v>36961</v>
      </c>
      <c r="E17" s="13" t="s">
        <v>33</v>
      </c>
      <c r="F17" s="13">
        <v>2</v>
      </c>
      <c r="H17" s="15" t="s">
        <v>36</v>
      </c>
      <c r="M17" s="13" t="s">
        <v>229</v>
      </c>
      <c r="N17" s="23">
        <v>1865.28</v>
      </c>
    </row>
    <row r="18" spans="1:15" x14ac:dyDescent="0.2">
      <c r="A18" s="15" t="s">
        <v>36</v>
      </c>
      <c r="B18" s="13" t="s">
        <v>213</v>
      </c>
      <c r="C18" s="19">
        <v>36955</v>
      </c>
      <c r="D18" s="19">
        <v>36941</v>
      </c>
      <c r="E18" s="13" t="s">
        <v>185</v>
      </c>
      <c r="F18" s="13">
        <v>1</v>
      </c>
      <c r="H18" s="15" t="s">
        <v>36</v>
      </c>
      <c r="I18" s="15"/>
      <c r="M18" s="13" t="s">
        <v>186</v>
      </c>
      <c r="N18" s="18">
        <v>0</v>
      </c>
      <c r="O18" s="22"/>
    </row>
    <row r="19" spans="1:15" x14ac:dyDescent="0.2">
      <c r="A19" s="15" t="s">
        <v>36</v>
      </c>
      <c r="B19" s="13" t="s">
        <v>213</v>
      </c>
      <c r="C19" s="19">
        <v>36955</v>
      </c>
      <c r="D19" s="19">
        <v>36941</v>
      </c>
      <c r="E19" s="13" t="s">
        <v>120</v>
      </c>
      <c r="F19" s="13">
        <v>1</v>
      </c>
      <c r="H19" s="15" t="s">
        <v>36</v>
      </c>
      <c r="I19" s="15"/>
      <c r="M19" s="13" t="s">
        <v>186</v>
      </c>
      <c r="N19" s="18">
        <v>4.58</v>
      </c>
      <c r="O19" s="22"/>
    </row>
    <row r="20" spans="1:15" x14ac:dyDescent="0.2">
      <c r="A20" s="15" t="s">
        <v>36</v>
      </c>
      <c r="B20" s="13" t="s">
        <v>55</v>
      </c>
      <c r="C20" s="19">
        <v>36962</v>
      </c>
      <c r="D20" s="19">
        <v>36961</v>
      </c>
      <c r="E20" s="13" t="s">
        <v>123</v>
      </c>
      <c r="F20" s="13">
        <v>1</v>
      </c>
      <c r="H20" s="15" t="s">
        <v>36</v>
      </c>
      <c r="I20" s="15"/>
      <c r="M20" s="13" t="s">
        <v>192</v>
      </c>
      <c r="N20" s="18">
        <v>38.869999999999997</v>
      </c>
      <c r="O20" s="22"/>
    </row>
    <row r="21" spans="1:15" ht="13.5" thickBot="1" x14ac:dyDescent="0.25">
      <c r="A21" s="15" t="s">
        <v>36</v>
      </c>
      <c r="B21" s="13" t="s">
        <v>55</v>
      </c>
      <c r="C21" s="19">
        <v>36962</v>
      </c>
      <c r="D21" s="19">
        <v>36961</v>
      </c>
      <c r="E21" s="13" t="s">
        <v>75</v>
      </c>
      <c r="F21" s="13">
        <v>1</v>
      </c>
      <c r="H21" s="15" t="s">
        <v>36</v>
      </c>
      <c r="I21" s="15"/>
      <c r="M21" s="13" t="s">
        <v>192</v>
      </c>
      <c r="N21" s="18">
        <v>102.6</v>
      </c>
      <c r="O21" s="22"/>
    </row>
    <row r="22" spans="1:15" ht="13.5" thickBot="1" x14ac:dyDescent="0.25">
      <c r="C22" s="19"/>
      <c r="D22" s="19"/>
      <c r="H22" s="15"/>
      <c r="M22" s="21"/>
      <c r="N22" s="25">
        <f>SUM(N12:N21)</f>
        <v>6268.63</v>
      </c>
      <c r="O22" s="22"/>
    </row>
    <row r="23" spans="1:15" x14ac:dyDescent="0.2">
      <c r="A23" s="26" t="s">
        <v>179</v>
      </c>
      <c r="C23" s="19"/>
      <c r="D23" s="19"/>
      <c r="H23" s="15"/>
      <c r="N23" s="24"/>
    </row>
    <row r="24" spans="1:15" x14ac:dyDescent="0.2">
      <c r="A24" s="15" t="s">
        <v>36</v>
      </c>
      <c r="B24" s="13" t="s">
        <v>50</v>
      </c>
      <c r="C24" s="19">
        <v>36954</v>
      </c>
      <c r="D24" s="19">
        <v>36953</v>
      </c>
      <c r="E24" s="13" t="s">
        <v>123</v>
      </c>
      <c r="F24" s="13">
        <v>1</v>
      </c>
      <c r="I24" s="15" t="s">
        <v>36</v>
      </c>
      <c r="M24" s="13" t="s">
        <v>231</v>
      </c>
      <c r="N24" s="18">
        <v>0</v>
      </c>
    </row>
    <row r="25" spans="1:15" x14ac:dyDescent="0.2">
      <c r="A25" s="15" t="s">
        <v>36</v>
      </c>
      <c r="B25" s="13" t="s">
        <v>50</v>
      </c>
      <c r="C25" s="19">
        <v>36954</v>
      </c>
      <c r="D25" s="19">
        <v>36953</v>
      </c>
      <c r="E25" s="13" t="s">
        <v>75</v>
      </c>
      <c r="F25" s="13">
        <v>1</v>
      </c>
      <c r="I25" s="15" t="s">
        <v>36</v>
      </c>
      <c r="M25" s="13" t="s">
        <v>231</v>
      </c>
      <c r="N25" s="18">
        <v>0</v>
      </c>
    </row>
    <row r="26" spans="1:15" x14ac:dyDescent="0.2">
      <c r="A26" s="15" t="s">
        <v>36</v>
      </c>
      <c r="B26" s="13" t="s">
        <v>86</v>
      </c>
      <c r="C26" s="19">
        <v>36965</v>
      </c>
      <c r="D26" s="19">
        <v>36964</v>
      </c>
      <c r="E26" s="13" t="s">
        <v>187</v>
      </c>
      <c r="F26" s="13">
        <v>4</v>
      </c>
      <c r="I26" s="15" t="s">
        <v>36</v>
      </c>
      <c r="M26" s="13" t="s">
        <v>196</v>
      </c>
      <c r="N26" s="18">
        <v>0.03</v>
      </c>
    </row>
    <row r="27" spans="1:15" x14ac:dyDescent="0.2">
      <c r="A27" s="15" t="s">
        <v>36</v>
      </c>
      <c r="B27" s="13" t="s">
        <v>86</v>
      </c>
      <c r="C27" s="19">
        <v>36965</v>
      </c>
      <c r="D27" s="19">
        <v>36964</v>
      </c>
      <c r="E27" s="13" t="s">
        <v>195</v>
      </c>
      <c r="F27" s="13">
        <v>2</v>
      </c>
      <c r="I27" s="15" t="s">
        <v>36</v>
      </c>
      <c r="M27" s="13" t="s">
        <v>197</v>
      </c>
      <c r="N27" s="18">
        <v>0.08</v>
      </c>
    </row>
    <row r="28" spans="1:15" x14ac:dyDescent="0.2">
      <c r="A28" s="15" t="s">
        <v>36</v>
      </c>
      <c r="B28" s="13" t="s">
        <v>110</v>
      </c>
      <c r="C28" s="19">
        <v>36976</v>
      </c>
      <c r="D28" s="19">
        <v>36972</v>
      </c>
      <c r="E28" s="13" t="s">
        <v>57</v>
      </c>
      <c r="F28" s="13">
        <v>4</v>
      </c>
      <c r="I28" s="15" t="s">
        <v>36</v>
      </c>
      <c r="M28" s="13" t="s">
        <v>203</v>
      </c>
      <c r="N28" s="18">
        <v>0</v>
      </c>
    </row>
    <row r="29" spans="1:15" x14ac:dyDescent="0.2">
      <c r="A29" s="15" t="s">
        <v>36</v>
      </c>
      <c r="B29" s="13" t="s">
        <v>78</v>
      </c>
      <c r="C29" s="19">
        <v>36981</v>
      </c>
      <c r="D29" s="19">
        <v>36980</v>
      </c>
      <c r="E29" s="13" t="s">
        <v>89</v>
      </c>
      <c r="F29" s="13">
        <v>5</v>
      </c>
      <c r="I29" s="15" t="s">
        <v>36</v>
      </c>
      <c r="M29" s="13" t="s">
        <v>224</v>
      </c>
      <c r="N29" s="18">
        <v>0</v>
      </c>
    </row>
    <row r="30" spans="1:15" x14ac:dyDescent="0.2">
      <c r="A30" s="15" t="s">
        <v>36</v>
      </c>
      <c r="B30" s="13" t="s">
        <v>208</v>
      </c>
      <c r="C30" s="19">
        <v>36977</v>
      </c>
      <c r="D30" s="19">
        <v>36897</v>
      </c>
      <c r="E30" s="13" t="s">
        <v>29</v>
      </c>
      <c r="F30" s="13">
        <v>6</v>
      </c>
      <c r="I30" s="15" t="s">
        <v>36</v>
      </c>
      <c r="M30" s="13" t="s">
        <v>227</v>
      </c>
      <c r="N30" s="18">
        <v>-2296.21</v>
      </c>
    </row>
    <row r="31" spans="1:15" x14ac:dyDescent="0.2">
      <c r="A31" s="15" t="s">
        <v>36</v>
      </c>
      <c r="B31" s="13" t="s">
        <v>208</v>
      </c>
      <c r="C31" s="19">
        <v>36979</v>
      </c>
      <c r="D31" s="19">
        <v>36897</v>
      </c>
      <c r="E31" s="13" t="s">
        <v>29</v>
      </c>
      <c r="F31" s="13">
        <v>1</v>
      </c>
      <c r="I31" s="15" t="s">
        <v>36</v>
      </c>
      <c r="M31" s="13" t="s">
        <v>227</v>
      </c>
      <c r="N31" s="18">
        <v>0</v>
      </c>
    </row>
    <row r="32" spans="1:15" x14ac:dyDescent="0.2">
      <c r="A32" s="15" t="s">
        <v>36</v>
      </c>
      <c r="B32" s="13" t="s">
        <v>208</v>
      </c>
      <c r="C32" s="19">
        <v>36977</v>
      </c>
      <c r="D32" s="19">
        <v>36898</v>
      </c>
      <c r="E32" s="13" t="s">
        <v>29</v>
      </c>
      <c r="F32" s="13">
        <v>6</v>
      </c>
      <c r="I32" s="15" t="s">
        <v>36</v>
      </c>
      <c r="M32" s="13" t="s">
        <v>227</v>
      </c>
      <c r="N32" s="18">
        <v>0</v>
      </c>
    </row>
    <row r="33" spans="1:15" ht="13.5" thickBot="1" x14ac:dyDescent="0.25">
      <c r="A33" s="15" t="s">
        <v>36</v>
      </c>
      <c r="B33" s="13" t="s">
        <v>208</v>
      </c>
      <c r="C33" s="19">
        <v>36977</v>
      </c>
      <c r="D33" s="19">
        <v>36899</v>
      </c>
      <c r="E33" s="13" t="s">
        <v>29</v>
      </c>
      <c r="F33" s="13">
        <v>4</v>
      </c>
      <c r="I33" s="15" t="s">
        <v>36</v>
      </c>
      <c r="M33" s="13" t="s">
        <v>228</v>
      </c>
      <c r="N33" s="23">
        <v>0</v>
      </c>
    </row>
    <row r="34" spans="1:15" ht="13.5" thickBot="1" x14ac:dyDescent="0.25">
      <c r="C34" s="19"/>
      <c r="D34" s="19"/>
      <c r="I34" s="15"/>
      <c r="M34" s="21"/>
      <c r="N34" s="25">
        <f>SUM(N24:N33)</f>
        <v>-2296.1</v>
      </c>
      <c r="O34" s="22"/>
    </row>
    <row r="35" spans="1:15" x14ac:dyDescent="0.2">
      <c r="A35" s="20" t="s">
        <v>96</v>
      </c>
      <c r="C35" s="19"/>
      <c r="D35" s="19"/>
      <c r="I35" s="15"/>
      <c r="N35" s="24"/>
    </row>
    <row r="36" spans="1:15" x14ac:dyDescent="0.2">
      <c r="A36" s="15" t="s">
        <v>36</v>
      </c>
      <c r="B36" s="13" t="s">
        <v>212</v>
      </c>
      <c r="C36" s="19">
        <v>36959</v>
      </c>
      <c r="D36" s="19">
        <v>36942</v>
      </c>
      <c r="E36" s="13" t="s">
        <v>189</v>
      </c>
      <c r="F36" s="13">
        <v>1</v>
      </c>
      <c r="J36" s="15" t="s">
        <v>36</v>
      </c>
      <c r="M36" s="13" t="s">
        <v>191</v>
      </c>
      <c r="N36" s="18">
        <v>0.14000000000000001</v>
      </c>
    </row>
    <row r="37" spans="1:15" x14ac:dyDescent="0.2">
      <c r="A37" s="15" t="s">
        <v>36</v>
      </c>
      <c r="B37" s="13" t="s">
        <v>212</v>
      </c>
      <c r="C37" s="19">
        <v>36959</v>
      </c>
      <c r="D37" s="19">
        <v>36942</v>
      </c>
      <c r="E37" s="13" t="s">
        <v>77</v>
      </c>
      <c r="F37" s="13">
        <v>1</v>
      </c>
      <c r="J37" s="15" t="s">
        <v>36</v>
      </c>
      <c r="M37" s="13" t="s">
        <v>191</v>
      </c>
      <c r="N37" s="18">
        <v>0.42</v>
      </c>
    </row>
    <row r="38" spans="1:15" x14ac:dyDescent="0.2">
      <c r="A38" s="15" t="s">
        <v>36</v>
      </c>
      <c r="B38" s="13" t="s">
        <v>61</v>
      </c>
      <c r="C38" s="19">
        <v>36952</v>
      </c>
      <c r="D38" s="19">
        <v>36950</v>
      </c>
      <c r="E38" s="13" t="s">
        <v>120</v>
      </c>
      <c r="F38" s="13">
        <v>2</v>
      </c>
      <c r="J38" s="15" t="s">
        <v>36</v>
      </c>
      <c r="M38" s="13" t="s">
        <v>182</v>
      </c>
      <c r="N38" s="18">
        <v>17.61</v>
      </c>
    </row>
    <row r="39" spans="1:15" x14ac:dyDescent="0.2">
      <c r="A39" s="15" t="s">
        <v>36</v>
      </c>
      <c r="B39" s="13" t="s">
        <v>55</v>
      </c>
      <c r="C39" s="19">
        <v>36956</v>
      </c>
      <c r="D39" s="19">
        <v>36955</v>
      </c>
      <c r="E39" s="13" t="s">
        <v>187</v>
      </c>
      <c r="F39" s="13">
        <v>1</v>
      </c>
      <c r="J39" s="15" t="s">
        <v>36</v>
      </c>
      <c r="M39" s="13" t="s">
        <v>219</v>
      </c>
      <c r="N39" s="18">
        <v>0.04</v>
      </c>
    </row>
    <row r="40" spans="1:15" x14ac:dyDescent="0.2">
      <c r="A40" s="15" t="s">
        <v>36</v>
      </c>
      <c r="B40" s="13" t="s">
        <v>26</v>
      </c>
      <c r="C40" s="19">
        <v>36962</v>
      </c>
      <c r="D40" s="19">
        <v>36961</v>
      </c>
      <c r="E40" s="13" t="s">
        <v>72</v>
      </c>
      <c r="F40" s="13">
        <v>4</v>
      </c>
      <c r="J40" s="15" t="s">
        <v>36</v>
      </c>
      <c r="M40" s="13" t="s">
        <v>194</v>
      </c>
      <c r="N40" s="18">
        <v>12.02</v>
      </c>
    </row>
    <row r="41" spans="1:15" x14ac:dyDescent="0.2">
      <c r="A41" s="15" t="s">
        <v>36</v>
      </c>
      <c r="B41" s="13" t="s">
        <v>27</v>
      </c>
      <c r="C41" s="19">
        <v>36963</v>
      </c>
      <c r="D41" s="19">
        <v>36962</v>
      </c>
      <c r="E41" s="13" t="s">
        <v>57</v>
      </c>
      <c r="F41" s="13">
        <v>4</v>
      </c>
      <c r="J41" s="15" t="s">
        <v>36</v>
      </c>
      <c r="M41" s="13" t="s">
        <v>193</v>
      </c>
      <c r="N41" s="18">
        <v>1.29</v>
      </c>
    </row>
    <row r="42" spans="1:15" x14ac:dyDescent="0.2">
      <c r="A42" s="15" t="s">
        <v>36</v>
      </c>
      <c r="B42" s="13" t="s">
        <v>25</v>
      </c>
      <c r="C42" s="19">
        <v>36972</v>
      </c>
      <c r="D42" s="19">
        <v>36971</v>
      </c>
      <c r="E42" s="13" t="s">
        <v>33</v>
      </c>
      <c r="F42" s="13">
        <v>1</v>
      </c>
      <c r="J42" s="15" t="s">
        <v>36</v>
      </c>
      <c r="M42" s="13" t="s">
        <v>207</v>
      </c>
      <c r="N42" s="18">
        <v>0.54</v>
      </c>
    </row>
    <row r="43" spans="1:15" x14ac:dyDescent="0.2">
      <c r="A43" s="15" t="s">
        <v>36</v>
      </c>
      <c r="B43" s="13" t="s">
        <v>25</v>
      </c>
      <c r="C43" s="19">
        <v>36972</v>
      </c>
      <c r="D43" s="19">
        <v>36971</v>
      </c>
      <c r="E43" s="13" t="s">
        <v>201</v>
      </c>
      <c r="F43" s="13">
        <v>1</v>
      </c>
      <c r="J43" s="15" t="s">
        <v>36</v>
      </c>
      <c r="M43" s="13" t="s">
        <v>207</v>
      </c>
      <c r="N43" s="18">
        <v>0.19</v>
      </c>
    </row>
    <row r="44" spans="1:15" x14ac:dyDescent="0.2">
      <c r="A44" s="15" t="s">
        <v>36</v>
      </c>
      <c r="B44" s="13" t="s">
        <v>61</v>
      </c>
      <c r="C44" s="19">
        <v>36978</v>
      </c>
      <c r="D44" s="19">
        <v>36974</v>
      </c>
      <c r="E44" s="13" t="s">
        <v>218</v>
      </c>
      <c r="F44" s="13">
        <v>2</v>
      </c>
      <c r="J44" s="15" t="s">
        <v>36</v>
      </c>
      <c r="M44" s="13" t="s">
        <v>222</v>
      </c>
      <c r="N44" s="18">
        <v>148.28</v>
      </c>
    </row>
    <row r="45" spans="1:15" x14ac:dyDescent="0.2">
      <c r="A45" s="15" t="s">
        <v>36</v>
      </c>
      <c r="B45" s="13" t="s">
        <v>61</v>
      </c>
      <c r="C45" s="19">
        <v>36978</v>
      </c>
      <c r="D45" s="19">
        <v>36974</v>
      </c>
      <c r="E45" s="13" t="s">
        <v>217</v>
      </c>
      <c r="F45" s="13">
        <v>1</v>
      </c>
      <c r="J45" s="15" t="s">
        <v>36</v>
      </c>
      <c r="M45" s="13" t="s">
        <v>222</v>
      </c>
      <c r="N45" s="18">
        <v>209.6</v>
      </c>
    </row>
    <row r="46" spans="1:15" x14ac:dyDescent="0.2">
      <c r="A46" s="15" t="s">
        <v>36</v>
      </c>
      <c r="B46" s="13" t="s">
        <v>61</v>
      </c>
      <c r="C46" s="19">
        <v>36979</v>
      </c>
      <c r="D46" s="19">
        <v>36978</v>
      </c>
      <c r="E46" s="13" t="s">
        <v>33</v>
      </c>
      <c r="F46" s="13">
        <v>8</v>
      </c>
      <c r="J46" s="15" t="s">
        <v>36</v>
      </c>
      <c r="M46" s="13" t="s">
        <v>221</v>
      </c>
      <c r="N46" s="18">
        <v>155.93</v>
      </c>
    </row>
    <row r="47" spans="1:15" x14ac:dyDescent="0.2">
      <c r="A47" s="15" t="s">
        <v>36</v>
      </c>
      <c r="B47" s="13" t="s">
        <v>27</v>
      </c>
      <c r="C47" s="19">
        <v>36980</v>
      </c>
      <c r="D47" s="19">
        <v>36979</v>
      </c>
      <c r="E47" s="13" t="s">
        <v>123</v>
      </c>
      <c r="F47" s="13">
        <v>6</v>
      </c>
      <c r="J47" s="15" t="s">
        <v>36</v>
      </c>
      <c r="M47" s="13" t="s">
        <v>223</v>
      </c>
      <c r="N47" s="18">
        <v>81.86</v>
      </c>
    </row>
    <row r="48" spans="1:15" x14ac:dyDescent="0.2">
      <c r="A48" s="15" t="s">
        <v>36</v>
      </c>
      <c r="B48" s="13" t="s">
        <v>78</v>
      </c>
      <c r="C48" s="19">
        <v>36981</v>
      </c>
      <c r="D48" s="19">
        <v>36980</v>
      </c>
      <c r="E48" s="13" t="s">
        <v>52</v>
      </c>
      <c r="F48" s="13">
        <v>7</v>
      </c>
      <c r="J48" s="15" t="s">
        <v>36</v>
      </c>
      <c r="M48" s="13" t="s">
        <v>225</v>
      </c>
      <c r="N48" s="18">
        <v>347.03</v>
      </c>
    </row>
    <row r="49" spans="1:15" ht="13.5" thickBot="1" x14ac:dyDescent="0.25">
      <c r="A49" s="15" t="s">
        <v>36</v>
      </c>
      <c r="B49" s="13" t="s">
        <v>21</v>
      </c>
      <c r="C49" s="19">
        <v>36979</v>
      </c>
      <c r="D49" s="19">
        <v>36978</v>
      </c>
      <c r="E49" s="13" t="s">
        <v>33</v>
      </c>
      <c r="F49" s="13">
        <v>1</v>
      </c>
      <c r="J49" s="15" t="s">
        <v>36</v>
      </c>
      <c r="M49" s="13" t="s">
        <v>160</v>
      </c>
      <c r="N49" s="23">
        <v>74.53</v>
      </c>
    </row>
    <row r="50" spans="1:15" ht="13.5" thickBot="1" x14ac:dyDescent="0.25">
      <c r="A50" s="15"/>
      <c r="C50" s="19"/>
      <c r="D50" s="19"/>
      <c r="J50" s="15"/>
      <c r="M50" s="21"/>
      <c r="N50" s="25">
        <f>SUM(N36:N49)</f>
        <v>1049.48</v>
      </c>
      <c r="O50" s="22"/>
    </row>
    <row r="51" spans="1:15" x14ac:dyDescent="0.2">
      <c r="A51" s="27" t="s">
        <v>18</v>
      </c>
      <c r="C51" s="19"/>
      <c r="D51" s="19"/>
      <c r="J51" s="15"/>
      <c r="N51" s="24"/>
    </row>
    <row r="52" spans="1:15" x14ac:dyDescent="0.2">
      <c r="A52" s="15" t="s">
        <v>36</v>
      </c>
      <c r="B52" s="13" t="s">
        <v>210</v>
      </c>
      <c r="C52" s="19">
        <v>36969</v>
      </c>
      <c r="D52" s="19">
        <v>36951</v>
      </c>
      <c r="E52" s="13" t="s">
        <v>114</v>
      </c>
      <c r="F52" s="13">
        <v>1</v>
      </c>
      <c r="K52" s="15" t="s">
        <v>36</v>
      </c>
      <c r="M52" s="13" t="s">
        <v>198</v>
      </c>
      <c r="N52" s="18">
        <v>0</v>
      </c>
    </row>
    <row r="53" spans="1:15" x14ac:dyDescent="0.2">
      <c r="A53" s="15" t="s">
        <v>36</v>
      </c>
      <c r="B53" s="13" t="s">
        <v>210</v>
      </c>
      <c r="C53" s="19">
        <v>36969</v>
      </c>
      <c r="D53" s="19">
        <v>36952</v>
      </c>
      <c r="E53" s="13" t="s">
        <v>114</v>
      </c>
      <c r="F53" s="13">
        <v>1</v>
      </c>
      <c r="K53" s="15" t="s">
        <v>36</v>
      </c>
      <c r="M53" s="13" t="s">
        <v>198</v>
      </c>
      <c r="N53" s="18">
        <v>0</v>
      </c>
    </row>
    <row r="54" spans="1:15" x14ac:dyDescent="0.2">
      <c r="A54" s="15" t="s">
        <v>36</v>
      </c>
      <c r="B54" s="13" t="s">
        <v>210</v>
      </c>
      <c r="C54" s="19">
        <v>36969</v>
      </c>
      <c r="D54" s="19">
        <v>36953</v>
      </c>
      <c r="E54" s="13" t="s">
        <v>114</v>
      </c>
      <c r="F54" s="13">
        <v>1</v>
      </c>
      <c r="K54" s="15" t="s">
        <v>36</v>
      </c>
      <c r="M54" s="13" t="s">
        <v>198</v>
      </c>
      <c r="N54" s="18">
        <v>0</v>
      </c>
    </row>
    <row r="55" spans="1:15" x14ac:dyDescent="0.2">
      <c r="A55" s="15" t="s">
        <v>36</v>
      </c>
      <c r="B55" s="13" t="s">
        <v>210</v>
      </c>
      <c r="C55" s="19">
        <v>36969</v>
      </c>
      <c r="D55" s="19">
        <v>36954</v>
      </c>
      <c r="E55" s="13" t="s">
        <v>114</v>
      </c>
      <c r="F55" s="13">
        <v>1</v>
      </c>
      <c r="K55" s="15" t="s">
        <v>36</v>
      </c>
      <c r="M55" s="13" t="s">
        <v>198</v>
      </c>
      <c r="N55" s="18">
        <v>0</v>
      </c>
    </row>
    <row r="56" spans="1:15" x14ac:dyDescent="0.2">
      <c r="A56" s="15" t="s">
        <v>36</v>
      </c>
      <c r="B56" s="13" t="s">
        <v>210</v>
      </c>
      <c r="C56" s="19">
        <v>36969</v>
      </c>
      <c r="D56" s="19">
        <v>36955</v>
      </c>
      <c r="E56" s="13" t="s">
        <v>114</v>
      </c>
      <c r="F56" s="13">
        <v>1</v>
      </c>
      <c r="K56" s="15" t="s">
        <v>36</v>
      </c>
      <c r="M56" s="13" t="s">
        <v>198</v>
      </c>
      <c r="N56" s="18">
        <v>0</v>
      </c>
    </row>
    <row r="57" spans="1:15" x14ac:dyDescent="0.2">
      <c r="A57" s="15" t="s">
        <v>36</v>
      </c>
      <c r="B57" s="13" t="s">
        <v>210</v>
      </c>
      <c r="C57" s="19">
        <v>36969</v>
      </c>
      <c r="D57" s="19">
        <v>36956</v>
      </c>
      <c r="E57" s="13" t="s">
        <v>114</v>
      </c>
      <c r="F57" s="13">
        <v>1</v>
      </c>
      <c r="K57" s="15" t="s">
        <v>36</v>
      </c>
      <c r="M57" s="13" t="s">
        <v>198</v>
      </c>
      <c r="N57" s="18">
        <v>0</v>
      </c>
    </row>
    <row r="58" spans="1:15" x14ac:dyDescent="0.2">
      <c r="A58" s="15" t="s">
        <v>36</v>
      </c>
      <c r="B58" s="13" t="s">
        <v>210</v>
      </c>
      <c r="C58" s="19">
        <v>36969</v>
      </c>
      <c r="D58" s="19">
        <v>36957</v>
      </c>
      <c r="E58" s="13" t="s">
        <v>114</v>
      </c>
      <c r="F58" s="13">
        <v>1</v>
      </c>
      <c r="K58" s="15" t="s">
        <v>36</v>
      </c>
      <c r="M58" s="13" t="s">
        <v>198</v>
      </c>
      <c r="N58" s="18">
        <v>0</v>
      </c>
    </row>
    <row r="59" spans="1:15" x14ac:dyDescent="0.2">
      <c r="A59" s="15" t="s">
        <v>36</v>
      </c>
      <c r="B59" s="13" t="s">
        <v>210</v>
      </c>
      <c r="C59" s="19">
        <v>36969</v>
      </c>
      <c r="D59" s="19">
        <v>36958</v>
      </c>
      <c r="E59" s="13" t="s">
        <v>114</v>
      </c>
      <c r="F59" s="13">
        <v>1</v>
      </c>
      <c r="K59" s="15" t="s">
        <v>36</v>
      </c>
      <c r="M59" s="13" t="s">
        <v>198</v>
      </c>
      <c r="N59" s="18">
        <v>0</v>
      </c>
    </row>
    <row r="60" spans="1:15" x14ac:dyDescent="0.2">
      <c r="A60" s="15" t="s">
        <v>36</v>
      </c>
      <c r="B60" s="13" t="s">
        <v>210</v>
      </c>
      <c r="C60" s="19">
        <v>36969</v>
      </c>
      <c r="D60" s="19">
        <v>36959</v>
      </c>
      <c r="E60" s="13" t="s">
        <v>114</v>
      </c>
      <c r="F60" s="13">
        <v>1</v>
      </c>
      <c r="K60" s="15" t="s">
        <v>36</v>
      </c>
      <c r="M60" s="13" t="s">
        <v>198</v>
      </c>
      <c r="N60" s="18">
        <v>0</v>
      </c>
    </row>
    <row r="61" spans="1:15" x14ac:dyDescent="0.2">
      <c r="A61" s="15" t="s">
        <v>36</v>
      </c>
      <c r="B61" s="13" t="s">
        <v>210</v>
      </c>
      <c r="C61" s="19">
        <v>36969</v>
      </c>
      <c r="D61" s="19">
        <v>36960</v>
      </c>
      <c r="E61" s="13" t="s">
        <v>114</v>
      </c>
      <c r="F61" s="13">
        <v>1</v>
      </c>
      <c r="K61" s="15" t="s">
        <v>36</v>
      </c>
      <c r="M61" s="13" t="s">
        <v>198</v>
      </c>
      <c r="N61" s="18">
        <v>0</v>
      </c>
    </row>
    <row r="62" spans="1:15" x14ac:dyDescent="0.2">
      <c r="A62" s="15" t="s">
        <v>36</v>
      </c>
      <c r="B62" s="13" t="s">
        <v>210</v>
      </c>
      <c r="C62" s="19">
        <v>36969</v>
      </c>
      <c r="D62" s="19">
        <v>36961</v>
      </c>
      <c r="E62" s="13" t="s">
        <v>114</v>
      </c>
      <c r="F62" s="13">
        <v>1</v>
      </c>
      <c r="K62" s="15" t="s">
        <v>36</v>
      </c>
      <c r="M62" s="13" t="s">
        <v>198</v>
      </c>
      <c r="N62" s="18">
        <v>0</v>
      </c>
    </row>
    <row r="63" spans="1:15" x14ac:dyDescent="0.2">
      <c r="A63" s="15" t="s">
        <v>36</v>
      </c>
      <c r="B63" s="13" t="s">
        <v>210</v>
      </c>
      <c r="C63" s="19">
        <v>36969</v>
      </c>
      <c r="D63" s="19">
        <v>36962</v>
      </c>
      <c r="E63" s="13" t="s">
        <v>114</v>
      </c>
      <c r="F63" s="13">
        <v>1</v>
      </c>
      <c r="K63" s="15" t="s">
        <v>36</v>
      </c>
      <c r="M63" s="13" t="s">
        <v>198</v>
      </c>
      <c r="N63" s="18">
        <v>0</v>
      </c>
    </row>
    <row r="64" spans="1:15" x14ac:dyDescent="0.2">
      <c r="A64" s="15" t="s">
        <v>36</v>
      </c>
      <c r="B64" s="13" t="s">
        <v>25</v>
      </c>
      <c r="C64" s="19">
        <v>36969</v>
      </c>
      <c r="D64" s="19">
        <v>36963</v>
      </c>
      <c r="E64" s="13" t="s">
        <v>114</v>
      </c>
      <c r="F64" s="13">
        <v>1</v>
      </c>
      <c r="K64" s="15" t="s">
        <v>36</v>
      </c>
      <c r="M64" s="13" t="s">
        <v>198</v>
      </c>
      <c r="N64" s="18">
        <v>0</v>
      </c>
    </row>
    <row r="65" spans="1:15" x14ac:dyDescent="0.2">
      <c r="A65" s="15" t="s">
        <v>36</v>
      </c>
      <c r="B65" s="13" t="s">
        <v>25</v>
      </c>
      <c r="C65" s="19">
        <v>36969</v>
      </c>
      <c r="D65" s="19">
        <v>36964</v>
      </c>
      <c r="E65" s="13" t="s">
        <v>114</v>
      </c>
      <c r="F65" s="13">
        <v>1</v>
      </c>
      <c r="K65" s="15" t="s">
        <v>36</v>
      </c>
      <c r="M65" s="13" t="s">
        <v>198</v>
      </c>
      <c r="N65" s="18">
        <v>0</v>
      </c>
    </row>
    <row r="66" spans="1:15" x14ac:dyDescent="0.2">
      <c r="A66" s="15" t="s">
        <v>36</v>
      </c>
      <c r="B66" s="13" t="s">
        <v>25</v>
      </c>
      <c r="C66" s="19">
        <v>36969</v>
      </c>
      <c r="D66" s="19">
        <v>36965</v>
      </c>
      <c r="E66" s="13" t="s">
        <v>114</v>
      </c>
      <c r="F66" s="13">
        <v>1</v>
      </c>
      <c r="K66" s="15" t="s">
        <v>36</v>
      </c>
      <c r="M66" s="13" t="s">
        <v>198</v>
      </c>
      <c r="N66" s="18">
        <v>0</v>
      </c>
    </row>
    <row r="67" spans="1:15" x14ac:dyDescent="0.2">
      <c r="A67" s="15" t="s">
        <v>36</v>
      </c>
      <c r="B67" s="13" t="s">
        <v>25</v>
      </c>
      <c r="C67" s="19">
        <v>36969</v>
      </c>
      <c r="D67" s="19">
        <v>36966</v>
      </c>
      <c r="E67" s="13" t="s">
        <v>114</v>
      </c>
      <c r="F67" s="13">
        <v>1</v>
      </c>
      <c r="K67" s="15" t="s">
        <v>36</v>
      </c>
      <c r="M67" s="13" t="s">
        <v>198</v>
      </c>
      <c r="N67" s="18">
        <v>0</v>
      </c>
    </row>
    <row r="68" spans="1:15" x14ac:dyDescent="0.2">
      <c r="A68" s="15" t="s">
        <v>36</v>
      </c>
      <c r="B68" s="13" t="s">
        <v>25</v>
      </c>
      <c r="C68" s="19">
        <v>36969</v>
      </c>
      <c r="D68" s="19">
        <v>36967</v>
      </c>
      <c r="E68" s="13" t="s">
        <v>114</v>
      </c>
      <c r="F68" s="13">
        <v>1</v>
      </c>
      <c r="K68" s="15" t="s">
        <v>36</v>
      </c>
      <c r="M68" s="13" t="s">
        <v>198</v>
      </c>
      <c r="N68" s="18">
        <v>0</v>
      </c>
    </row>
    <row r="69" spans="1:15" ht="13.5" thickBot="1" x14ac:dyDescent="0.25">
      <c r="A69" s="15" t="s">
        <v>36</v>
      </c>
      <c r="B69" s="13" t="s">
        <v>25</v>
      </c>
      <c r="C69" s="19">
        <v>36969</v>
      </c>
      <c r="D69" s="19">
        <v>36968</v>
      </c>
      <c r="E69" s="13" t="s">
        <v>114</v>
      </c>
      <c r="F69" s="13">
        <v>1</v>
      </c>
      <c r="K69" s="15" t="s">
        <v>36</v>
      </c>
      <c r="M69" s="13" t="s">
        <v>198</v>
      </c>
      <c r="N69" s="23">
        <v>0</v>
      </c>
    </row>
    <row r="70" spans="1:15" ht="13.5" thickBot="1" x14ac:dyDescent="0.25">
      <c r="A70" s="15"/>
      <c r="C70" s="19"/>
      <c r="D70" s="19"/>
      <c r="K70" s="15"/>
      <c r="M70" s="21"/>
      <c r="N70" s="25">
        <f>SUM(N52:N69)</f>
        <v>0</v>
      </c>
      <c r="O70" s="22"/>
    </row>
    <row r="71" spans="1:15" x14ac:dyDescent="0.2">
      <c r="A71" s="27" t="s">
        <v>180</v>
      </c>
      <c r="C71" s="19"/>
      <c r="D71" s="19"/>
      <c r="K71" s="15"/>
      <c r="N71" s="24"/>
    </row>
    <row r="72" spans="1:15" x14ac:dyDescent="0.2">
      <c r="A72" s="15" t="s">
        <v>36</v>
      </c>
      <c r="B72" s="13" t="s">
        <v>220</v>
      </c>
      <c r="C72" s="19">
        <v>36979</v>
      </c>
      <c r="D72" s="19">
        <v>36967</v>
      </c>
      <c r="E72" s="13" t="s">
        <v>195</v>
      </c>
      <c r="F72" s="13">
        <v>2</v>
      </c>
      <c r="L72" s="15" t="s">
        <v>36</v>
      </c>
      <c r="M72" s="13" t="s">
        <v>47</v>
      </c>
    </row>
    <row r="73" spans="1:15" x14ac:dyDescent="0.2">
      <c r="A73" s="15" t="s">
        <v>36</v>
      </c>
      <c r="B73" s="13" t="s">
        <v>220</v>
      </c>
      <c r="C73" s="19">
        <v>36981</v>
      </c>
      <c r="D73" s="19">
        <v>36968</v>
      </c>
      <c r="E73" s="13" t="s">
        <v>195</v>
      </c>
      <c r="F73" s="13">
        <v>2</v>
      </c>
      <c r="L73" s="15" t="s">
        <v>36</v>
      </c>
      <c r="M73" s="13" t="s">
        <v>47</v>
      </c>
    </row>
    <row r="74" spans="1:15" x14ac:dyDescent="0.2">
      <c r="A74" s="15" t="s">
        <v>36</v>
      </c>
      <c r="B74" s="13" t="s">
        <v>220</v>
      </c>
      <c r="C74" s="19">
        <v>36981</v>
      </c>
      <c r="D74" s="19">
        <v>36969</v>
      </c>
      <c r="E74" s="13" t="s">
        <v>195</v>
      </c>
      <c r="F74" s="13">
        <v>2</v>
      </c>
      <c r="L74" s="15" t="s">
        <v>36</v>
      </c>
      <c r="M74" s="13" t="s">
        <v>47</v>
      </c>
    </row>
    <row r="75" spans="1:15" x14ac:dyDescent="0.2">
      <c r="A75" s="15" t="s">
        <v>36</v>
      </c>
      <c r="B75" s="13" t="s">
        <v>220</v>
      </c>
      <c r="C75" s="19">
        <v>36981</v>
      </c>
      <c r="D75" s="19">
        <v>36972</v>
      </c>
      <c r="E75" s="13" t="s">
        <v>195</v>
      </c>
      <c r="F75" s="13">
        <v>2</v>
      </c>
      <c r="L75" s="15" t="s">
        <v>36</v>
      </c>
      <c r="M75" s="13" t="s">
        <v>47</v>
      </c>
    </row>
    <row r="76" spans="1:15" x14ac:dyDescent="0.2">
      <c r="A76" s="15" t="s">
        <v>36</v>
      </c>
      <c r="B76" s="13" t="s">
        <v>220</v>
      </c>
      <c r="C76" s="19">
        <v>36981</v>
      </c>
      <c r="D76" s="19">
        <v>36973</v>
      </c>
      <c r="E76" s="13" t="s">
        <v>195</v>
      </c>
      <c r="F76" s="13">
        <v>4</v>
      </c>
      <c r="L76" s="15" t="s">
        <v>36</v>
      </c>
      <c r="M76" s="13" t="s">
        <v>47</v>
      </c>
    </row>
    <row r="77" spans="1:15" x14ac:dyDescent="0.2">
      <c r="A77" s="15" t="s">
        <v>36</v>
      </c>
      <c r="B77" s="13" t="s">
        <v>86</v>
      </c>
      <c r="C77" s="19">
        <v>36981</v>
      </c>
      <c r="D77" s="19">
        <v>36976</v>
      </c>
      <c r="E77" s="13" t="s">
        <v>195</v>
      </c>
      <c r="F77" s="13">
        <v>2</v>
      </c>
      <c r="L77" s="15" t="s">
        <v>36</v>
      </c>
      <c r="M77" s="13" t="s">
        <v>47</v>
      </c>
    </row>
    <row r="78" spans="1:15" x14ac:dyDescent="0.2">
      <c r="A78" s="15" t="s">
        <v>36</v>
      </c>
      <c r="B78" s="13" t="s">
        <v>86</v>
      </c>
      <c r="C78" s="19">
        <v>36981</v>
      </c>
      <c r="D78" s="19">
        <v>36977</v>
      </c>
      <c r="E78" s="13" t="s">
        <v>195</v>
      </c>
      <c r="F78" s="13">
        <v>2</v>
      </c>
      <c r="L78" s="15" t="s">
        <v>36</v>
      </c>
      <c r="M78" s="13" t="s">
        <v>47</v>
      </c>
    </row>
    <row r="79" spans="1:15" x14ac:dyDescent="0.2">
      <c r="A79" s="15" t="s">
        <v>36</v>
      </c>
      <c r="B79" s="13" t="s">
        <v>86</v>
      </c>
      <c r="C79" s="19">
        <v>36981</v>
      </c>
      <c r="D79" s="19">
        <v>36978</v>
      </c>
      <c r="E79" s="13" t="s">
        <v>195</v>
      </c>
      <c r="F79" s="13">
        <v>2</v>
      </c>
      <c r="L79" s="15" t="s">
        <v>36</v>
      </c>
      <c r="M79" s="13" t="s">
        <v>47</v>
      </c>
    </row>
    <row r="80" spans="1:15" x14ac:dyDescent="0.2">
      <c r="A80" s="15" t="s">
        <v>36</v>
      </c>
      <c r="B80" s="13" t="s">
        <v>86</v>
      </c>
      <c r="C80" s="19">
        <v>36981</v>
      </c>
      <c r="D80" s="19">
        <v>36979</v>
      </c>
      <c r="E80" s="13" t="s">
        <v>195</v>
      </c>
      <c r="F80" s="13">
        <v>2</v>
      </c>
      <c r="L80" s="15" t="s">
        <v>36</v>
      </c>
      <c r="M80" s="13" t="s">
        <v>47</v>
      </c>
    </row>
    <row r="81" spans="1:13" x14ac:dyDescent="0.2">
      <c r="A81" s="15" t="s">
        <v>36</v>
      </c>
      <c r="B81" s="13" t="s">
        <v>209</v>
      </c>
      <c r="C81" s="19">
        <v>36964</v>
      </c>
      <c r="D81" s="19">
        <v>36955</v>
      </c>
      <c r="E81" s="13" t="s">
        <v>28</v>
      </c>
      <c r="F81" s="13">
        <v>2</v>
      </c>
      <c r="L81" s="15" t="s">
        <v>36</v>
      </c>
      <c r="M81" s="13" t="s">
        <v>47</v>
      </c>
    </row>
    <row r="82" spans="1:13" x14ac:dyDescent="0.2">
      <c r="A82" s="15" t="s">
        <v>36</v>
      </c>
      <c r="B82" s="13" t="s">
        <v>209</v>
      </c>
      <c r="C82" s="19">
        <v>36964</v>
      </c>
      <c r="D82" s="19">
        <v>36956</v>
      </c>
      <c r="E82" s="13" t="s">
        <v>28</v>
      </c>
      <c r="F82" s="13">
        <v>2</v>
      </c>
      <c r="L82" s="15" t="s">
        <v>36</v>
      </c>
      <c r="M82" s="13" t="s">
        <v>47</v>
      </c>
    </row>
    <row r="83" spans="1:13" x14ac:dyDescent="0.2">
      <c r="A83" s="15" t="s">
        <v>36</v>
      </c>
      <c r="B83" s="13" t="s">
        <v>209</v>
      </c>
      <c r="C83" s="19">
        <v>36969</v>
      </c>
      <c r="D83" s="19">
        <v>36962</v>
      </c>
      <c r="E83" s="13" t="s">
        <v>28</v>
      </c>
      <c r="F83" s="13">
        <v>2</v>
      </c>
      <c r="L83" s="15" t="s">
        <v>36</v>
      </c>
      <c r="M83" s="13" t="s">
        <v>47</v>
      </c>
    </row>
    <row r="84" spans="1:13" x14ac:dyDescent="0.2">
      <c r="A84" s="15" t="s">
        <v>36</v>
      </c>
      <c r="B84" s="13" t="s">
        <v>26</v>
      </c>
      <c r="C84" s="19">
        <v>36960</v>
      </c>
      <c r="D84" s="19">
        <v>36958</v>
      </c>
      <c r="E84" s="13" t="s">
        <v>28</v>
      </c>
      <c r="F84" s="13">
        <v>2</v>
      </c>
      <c r="L84" s="15" t="s">
        <v>36</v>
      </c>
      <c r="M84" s="13" t="s">
        <v>47</v>
      </c>
    </row>
    <row r="85" spans="1:13" x14ac:dyDescent="0.2">
      <c r="A85" s="15" t="s">
        <v>36</v>
      </c>
      <c r="B85" s="13" t="s">
        <v>54</v>
      </c>
      <c r="C85" s="19">
        <v>36969</v>
      </c>
      <c r="D85" s="19">
        <v>36964</v>
      </c>
      <c r="E85" s="13" t="s">
        <v>28</v>
      </c>
      <c r="F85" s="13">
        <v>2</v>
      </c>
      <c r="L85" s="15" t="s">
        <v>36</v>
      </c>
      <c r="M85" s="13" t="s">
        <v>47</v>
      </c>
    </row>
    <row r="86" spans="1:13" x14ac:dyDescent="0.2">
      <c r="A86" s="15" t="s">
        <v>36</v>
      </c>
      <c r="B86" s="13" t="s">
        <v>54</v>
      </c>
      <c r="C86" s="19">
        <v>36969</v>
      </c>
      <c r="D86" s="19">
        <v>36965</v>
      </c>
      <c r="E86" s="13" t="s">
        <v>28</v>
      </c>
      <c r="F86" s="13">
        <v>2</v>
      </c>
      <c r="L86" s="15" t="s">
        <v>36</v>
      </c>
      <c r="M86" s="13" t="s">
        <v>47</v>
      </c>
    </row>
    <row r="87" spans="1:13" x14ac:dyDescent="0.2">
      <c r="A87" s="15" t="s">
        <v>36</v>
      </c>
      <c r="B87" s="13" t="s">
        <v>54</v>
      </c>
      <c r="C87" s="19">
        <v>36969</v>
      </c>
      <c r="D87" s="19">
        <v>36967</v>
      </c>
      <c r="E87" s="13" t="s">
        <v>28</v>
      </c>
      <c r="F87" s="13">
        <v>5</v>
      </c>
      <c r="L87" s="15" t="s">
        <v>36</v>
      </c>
      <c r="M87" s="13" t="s">
        <v>47</v>
      </c>
    </row>
    <row r="88" spans="1:13" x14ac:dyDescent="0.2">
      <c r="A88" s="15" t="s">
        <v>36</v>
      </c>
      <c r="B88" s="13" t="s">
        <v>54</v>
      </c>
      <c r="C88" s="19">
        <v>36971</v>
      </c>
      <c r="D88" s="19">
        <v>36968</v>
      </c>
      <c r="E88" s="13" t="s">
        <v>28</v>
      </c>
      <c r="F88" s="13">
        <v>4</v>
      </c>
      <c r="L88" s="15" t="s">
        <v>36</v>
      </c>
      <c r="M88" s="13" t="s">
        <v>47</v>
      </c>
    </row>
    <row r="89" spans="1:13" x14ac:dyDescent="0.2">
      <c r="A89" s="15" t="s">
        <v>36</v>
      </c>
      <c r="B89" s="13" t="s">
        <v>54</v>
      </c>
      <c r="C89" s="19">
        <v>36971</v>
      </c>
      <c r="D89" s="19">
        <v>36969</v>
      </c>
      <c r="E89" s="13" t="s">
        <v>28</v>
      </c>
      <c r="F89" s="13">
        <v>2</v>
      </c>
      <c r="L89" s="15" t="s">
        <v>36</v>
      </c>
      <c r="M89" s="13" t="s">
        <v>47</v>
      </c>
    </row>
    <row r="90" spans="1:13" x14ac:dyDescent="0.2">
      <c r="A90" s="15" t="s">
        <v>36</v>
      </c>
      <c r="B90" s="13" t="s">
        <v>54</v>
      </c>
      <c r="C90" s="19">
        <v>36978</v>
      </c>
      <c r="D90" s="19">
        <v>36972</v>
      </c>
      <c r="E90" s="13" t="s">
        <v>28</v>
      </c>
      <c r="F90" s="13">
        <v>4</v>
      </c>
      <c r="L90" s="15" t="s">
        <v>36</v>
      </c>
      <c r="M90" s="13" t="s">
        <v>47</v>
      </c>
    </row>
    <row r="91" spans="1:13" x14ac:dyDescent="0.2">
      <c r="A91" s="15" t="s">
        <v>36</v>
      </c>
      <c r="B91" s="13" t="s">
        <v>54</v>
      </c>
      <c r="C91" s="19">
        <v>36978</v>
      </c>
      <c r="D91" s="19">
        <v>36973</v>
      </c>
      <c r="E91" s="13" t="s">
        <v>28</v>
      </c>
      <c r="F91" s="13">
        <v>2</v>
      </c>
      <c r="L91" s="15" t="s">
        <v>36</v>
      </c>
      <c r="M91" s="13" t="s">
        <v>47</v>
      </c>
    </row>
    <row r="92" spans="1:13" x14ac:dyDescent="0.2">
      <c r="A92" s="15" t="s">
        <v>36</v>
      </c>
      <c r="B92" s="13" t="s">
        <v>54</v>
      </c>
      <c r="C92" s="19">
        <v>36978</v>
      </c>
      <c r="D92" s="19">
        <v>36974</v>
      </c>
      <c r="E92" s="13" t="s">
        <v>28</v>
      </c>
      <c r="F92" s="13">
        <v>2</v>
      </c>
      <c r="L92" s="15" t="s">
        <v>36</v>
      </c>
      <c r="M92" s="13" t="s">
        <v>47</v>
      </c>
    </row>
    <row r="93" spans="1:13" x14ac:dyDescent="0.2">
      <c r="A93" s="15" t="s">
        <v>36</v>
      </c>
      <c r="B93" s="13" t="s">
        <v>54</v>
      </c>
      <c r="C93" s="19">
        <v>36978</v>
      </c>
      <c r="D93" s="19">
        <v>36975</v>
      </c>
      <c r="E93" s="13" t="s">
        <v>28</v>
      </c>
      <c r="F93" s="13">
        <v>2</v>
      </c>
      <c r="L93" s="15" t="s">
        <v>36</v>
      </c>
      <c r="M93" s="13" t="s">
        <v>47</v>
      </c>
    </row>
    <row r="94" spans="1:13" x14ac:dyDescent="0.2">
      <c r="A94" s="15" t="s">
        <v>36</v>
      </c>
      <c r="B94" s="13" t="s">
        <v>54</v>
      </c>
      <c r="C94" s="19">
        <v>36978</v>
      </c>
      <c r="D94" s="19">
        <v>36976</v>
      </c>
      <c r="E94" s="13" t="s">
        <v>28</v>
      </c>
      <c r="F94" s="13">
        <v>2</v>
      </c>
      <c r="L94" s="15" t="s">
        <v>36</v>
      </c>
      <c r="M94" s="13" t="s">
        <v>47</v>
      </c>
    </row>
    <row r="95" spans="1:13" x14ac:dyDescent="0.2">
      <c r="A95" s="15" t="s">
        <v>36</v>
      </c>
      <c r="B95" s="13" t="s">
        <v>208</v>
      </c>
      <c r="C95" s="19">
        <v>36972</v>
      </c>
      <c r="D95" s="19">
        <v>36952</v>
      </c>
      <c r="E95" s="13" t="s">
        <v>166</v>
      </c>
      <c r="F95" s="13">
        <v>2</v>
      </c>
      <c r="L95" s="15" t="s">
        <v>36</v>
      </c>
      <c r="M95" s="13" t="s">
        <v>47</v>
      </c>
    </row>
    <row r="96" spans="1:13" x14ac:dyDescent="0.2">
      <c r="A96" s="15" t="s">
        <v>36</v>
      </c>
      <c r="B96" s="13" t="s">
        <v>50</v>
      </c>
      <c r="C96" s="19">
        <v>36953</v>
      </c>
      <c r="D96" s="19">
        <v>36952</v>
      </c>
      <c r="E96" s="13" t="s">
        <v>166</v>
      </c>
      <c r="F96" s="13">
        <v>4</v>
      </c>
      <c r="L96" s="15" t="s">
        <v>36</v>
      </c>
      <c r="M96" s="13" t="s">
        <v>47</v>
      </c>
    </row>
    <row r="97" spans="1:13" x14ac:dyDescent="0.2">
      <c r="A97" s="15" t="s">
        <v>36</v>
      </c>
      <c r="B97" s="13" t="s">
        <v>211</v>
      </c>
      <c r="C97" s="19">
        <v>36976</v>
      </c>
      <c r="D97" s="19">
        <v>36969</v>
      </c>
      <c r="E97" s="13" t="s">
        <v>31</v>
      </c>
      <c r="F97" s="13">
        <v>2</v>
      </c>
      <c r="L97" s="15" t="s">
        <v>36</v>
      </c>
      <c r="M97" s="13" t="s">
        <v>47</v>
      </c>
    </row>
    <row r="98" spans="1:13" x14ac:dyDescent="0.2">
      <c r="A98" s="15" t="s">
        <v>36</v>
      </c>
      <c r="B98" s="13" t="s">
        <v>208</v>
      </c>
      <c r="C98" s="19">
        <v>36955</v>
      </c>
      <c r="D98" s="19">
        <v>36939</v>
      </c>
      <c r="E98" s="13" t="s">
        <v>31</v>
      </c>
      <c r="F98" s="13">
        <v>2</v>
      </c>
      <c r="L98" s="15" t="s">
        <v>36</v>
      </c>
      <c r="M98" s="13" t="s">
        <v>47</v>
      </c>
    </row>
    <row r="99" spans="1:13" x14ac:dyDescent="0.2">
      <c r="A99" s="15" t="s">
        <v>36</v>
      </c>
      <c r="B99" s="13" t="s">
        <v>208</v>
      </c>
      <c r="C99" s="19">
        <v>36955</v>
      </c>
      <c r="D99" s="19">
        <v>36940</v>
      </c>
      <c r="E99" s="13" t="s">
        <v>31</v>
      </c>
      <c r="F99" s="13">
        <v>4</v>
      </c>
      <c r="L99" s="15" t="s">
        <v>36</v>
      </c>
      <c r="M99" s="13" t="s">
        <v>47</v>
      </c>
    </row>
    <row r="100" spans="1:13" x14ac:dyDescent="0.2">
      <c r="A100" s="15" t="s">
        <v>36</v>
      </c>
      <c r="B100" s="13" t="s">
        <v>208</v>
      </c>
      <c r="C100" s="19">
        <v>36955</v>
      </c>
      <c r="D100" s="19">
        <v>36941</v>
      </c>
      <c r="E100" s="13" t="s">
        <v>31</v>
      </c>
      <c r="F100" s="13">
        <v>2</v>
      </c>
      <c r="L100" s="15" t="s">
        <v>36</v>
      </c>
      <c r="M100" s="13" t="s">
        <v>47</v>
      </c>
    </row>
    <row r="101" spans="1:13" x14ac:dyDescent="0.2">
      <c r="A101" s="15" t="s">
        <v>36</v>
      </c>
      <c r="B101" s="13" t="s">
        <v>208</v>
      </c>
      <c r="C101" s="19">
        <v>36955</v>
      </c>
      <c r="D101" s="19">
        <v>36942</v>
      </c>
      <c r="E101" s="13" t="s">
        <v>31</v>
      </c>
      <c r="F101" s="13">
        <v>4</v>
      </c>
      <c r="L101" s="15" t="s">
        <v>36</v>
      </c>
      <c r="M101" s="13" t="s">
        <v>47</v>
      </c>
    </row>
    <row r="102" spans="1:13" x14ac:dyDescent="0.2">
      <c r="A102" s="15" t="s">
        <v>36</v>
      </c>
      <c r="B102" s="13" t="s">
        <v>208</v>
      </c>
      <c r="C102" s="19">
        <v>36955</v>
      </c>
      <c r="D102" s="19">
        <v>36950</v>
      </c>
      <c r="E102" s="13" t="s">
        <v>31</v>
      </c>
      <c r="F102" s="13">
        <v>2</v>
      </c>
      <c r="L102" s="15" t="s">
        <v>36</v>
      </c>
      <c r="M102" s="13" t="s">
        <v>47</v>
      </c>
    </row>
    <row r="103" spans="1:13" x14ac:dyDescent="0.2">
      <c r="A103" s="15" t="s">
        <v>36</v>
      </c>
      <c r="B103" s="13" t="s">
        <v>208</v>
      </c>
      <c r="C103" s="19">
        <v>36966</v>
      </c>
      <c r="D103" s="19">
        <v>36956</v>
      </c>
      <c r="E103" s="13" t="s">
        <v>31</v>
      </c>
      <c r="F103" s="13">
        <v>4</v>
      </c>
      <c r="L103" s="15" t="s">
        <v>36</v>
      </c>
      <c r="M103" s="13" t="s">
        <v>47</v>
      </c>
    </row>
    <row r="104" spans="1:13" x14ac:dyDescent="0.2">
      <c r="A104" s="15" t="s">
        <v>36</v>
      </c>
      <c r="B104" s="13" t="s">
        <v>50</v>
      </c>
      <c r="C104" s="19">
        <v>36951</v>
      </c>
      <c r="D104" s="19">
        <v>36950</v>
      </c>
      <c r="E104" s="13" t="s">
        <v>31</v>
      </c>
      <c r="F104" s="13">
        <v>2</v>
      </c>
      <c r="L104" s="15" t="s">
        <v>36</v>
      </c>
      <c r="M104" s="13" t="s">
        <v>47</v>
      </c>
    </row>
    <row r="105" spans="1:13" x14ac:dyDescent="0.2">
      <c r="A105" s="15" t="s">
        <v>36</v>
      </c>
      <c r="B105" s="13" t="s">
        <v>40</v>
      </c>
      <c r="C105" s="19">
        <v>36967</v>
      </c>
      <c r="D105" s="19">
        <v>36966</v>
      </c>
      <c r="E105" s="13" t="s">
        <v>31</v>
      </c>
      <c r="F105" s="13">
        <v>2</v>
      </c>
      <c r="L105" s="15" t="s">
        <v>36</v>
      </c>
      <c r="M105" s="13" t="s">
        <v>47</v>
      </c>
    </row>
    <row r="106" spans="1:13" x14ac:dyDescent="0.2">
      <c r="A106" s="15" t="s">
        <v>36</v>
      </c>
      <c r="B106" s="13" t="s">
        <v>40</v>
      </c>
      <c r="C106" s="19">
        <v>36968</v>
      </c>
      <c r="D106" s="19">
        <v>36967</v>
      </c>
      <c r="E106" s="13" t="s">
        <v>31</v>
      </c>
      <c r="F106" s="13">
        <v>2</v>
      </c>
      <c r="L106" s="15" t="s">
        <v>36</v>
      </c>
      <c r="M106" s="13" t="s">
        <v>47</v>
      </c>
    </row>
    <row r="107" spans="1:13" x14ac:dyDescent="0.2">
      <c r="A107" s="15" t="s">
        <v>36</v>
      </c>
      <c r="B107" s="13" t="s">
        <v>24</v>
      </c>
      <c r="C107" s="19">
        <v>36958</v>
      </c>
      <c r="D107" s="19">
        <v>36957</v>
      </c>
      <c r="E107" s="13" t="s">
        <v>31</v>
      </c>
      <c r="F107" s="13">
        <v>2</v>
      </c>
      <c r="L107" s="15" t="s">
        <v>36</v>
      </c>
      <c r="M107" s="13" t="s">
        <v>47</v>
      </c>
    </row>
    <row r="108" spans="1:13" x14ac:dyDescent="0.2">
      <c r="A108" s="15" t="s">
        <v>36</v>
      </c>
      <c r="B108" s="13" t="s">
        <v>24</v>
      </c>
      <c r="C108" s="19">
        <v>36966</v>
      </c>
      <c r="D108" s="19">
        <v>36961</v>
      </c>
      <c r="E108" s="13" t="s">
        <v>31</v>
      </c>
      <c r="F108" s="13">
        <v>8</v>
      </c>
      <c r="L108" s="15" t="s">
        <v>36</v>
      </c>
      <c r="M108" s="13" t="s">
        <v>47</v>
      </c>
    </row>
    <row r="109" spans="1:13" x14ac:dyDescent="0.2">
      <c r="A109" s="15" t="s">
        <v>36</v>
      </c>
      <c r="B109" s="13" t="s">
        <v>24</v>
      </c>
      <c r="C109" s="19">
        <v>36966</v>
      </c>
      <c r="D109" s="19">
        <v>36962</v>
      </c>
      <c r="E109" s="13" t="s">
        <v>31</v>
      </c>
      <c r="F109" s="13">
        <v>2</v>
      </c>
      <c r="L109" s="15" t="s">
        <v>36</v>
      </c>
      <c r="M109" s="13" t="s">
        <v>47</v>
      </c>
    </row>
    <row r="110" spans="1:13" x14ac:dyDescent="0.2">
      <c r="A110" s="15" t="s">
        <v>36</v>
      </c>
      <c r="B110" s="13" t="s">
        <v>24</v>
      </c>
      <c r="C110" s="19">
        <v>36966</v>
      </c>
      <c r="D110" s="19">
        <v>36963</v>
      </c>
      <c r="E110" s="13" t="s">
        <v>31</v>
      </c>
      <c r="F110" s="13">
        <v>7</v>
      </c>
      <c r="L110" s="15" t="s">
        <v>36</v>
      </c>
      <c r="M110" s="13" t="s">
        <v>47</v>
      </c>
    </row>
    <row r="111" spans="1:13" x14ac:dyDescent="0.2">
      <c r="A111" s="15" t="s">
        <v>36</v>
      </c>
      <c r="B111" s="13" t="s">
        <v>24</v>
      </c>
      <c r="C111" s="19">
        <v>36966</v>
      </c>
      <c r="D111" s="19">
        <v>36964</v>
      </c>
      <c r="E111" s="13" t="s">
        <v>31</v>
      </c>
      <c r="F111" s="13">
        <v>2</v>
      </c>
      <c r="L111" s="15" t="s">
        <v>36</v>
      </c>
      <c r="M111" s="13" t="s">
        <v>47</v>
      </c>
    </row>
    <row r="112" spans="1:13" x14ac:dyDescent="0.2">
      <c r="A112" s="15" t="s">
        <v>36</v>
      </c>
      <c r="B112" s="13" t="s">
        <v>24</v>
      </c>
      <c r="C112" s="19">
        <v>36966</v>
      </c>
      <c r="D112" s="19">
        <v>36965</v>
      </c>
      <c r="E112" s="13" t="s">
        <v>31</v>
      </c>
      <c r="F112" s="13">
        <v>4</v>
      </c>
      <c r="L112" s="15" t="s">
        <v>36</v>
      </c>
      <c r="M112" s="13" t="s">
        <v>47</v>
      </c>
    </row>
    <row r="113" spans="1:13" x14ac:dyDescent="0.2">
      <c r="A113" s="15" t="s">
        <v>36</v>
      </c>
      <c r="B113" s="13" t="s">
        <v>24</v>
      </c>
      <c r="C113" s="19">
        <v>36970</v>
      </c>
      <c r="D113" s="19">
        <v>36965</v>
      </c>
      <c r="E113" s="13" t="s">
        <v>31</v>
      </c>
      <c r="F113" s="13">
        <v>2</v>
      </c>
      <c r="L113" s="15" t="s">
        <v>36</v>
      </c>
      <c r="M113" s="13" t="s">
        <v>47</v>
      </c>
    </row>
    <row r="114" spans="1:13" x14ac:dyDescent="0.2">
      <c r="A114" s="15" t="s">
        <v>36</v>
      </c>
      <c r="B114" s="13" t="s">
        <v>24</v>
      </c>
      <c r="C114" s="19">
        <v>36969</v>
      </c>
      <c r="D114" s="19">
        <v>36968</v>
      </c>
      <c r="E114" s="13" t="s">
        <v>31</v>
      </c>
      <c r="F114" s="13">
        <v>4</v>
      </c>
      <c r="L114" s="15" t="s">
        <v>36</v>
      </c>
      <c r="M114" s="13" t="s">
        <v>47</v>
      </c>
    </row>
    <row r="115" spans="1:13" x14ac:dyDescent="0.2">
      <c r="A115" s="15" t="s">
        <v>36</v>
      </c>
      <c r="B115" s="13" t="s">
        <v>24</v>
      </c>
      <c r="C115" s="19">
        <v>36970</v>
      </c>
      <c r="D115" s="19">
        <v>36969</v>
      </c>
      <c r="E115" s="13" t="s">
        <v>31</v>
      </c>
      <c r="F115" s="13">
        <v>2</v>
      </c>
      <c r="L115" s="15" t="s">
        <v>36</v>
      </c>
      <c r="M115" s="13" t="s">
        <v>47</v>
      </c>
    </row>
    <row r="116" spans="1:13" x14ac:dyDescent="0.2">
      <c r="A116" s="15" t="s">
        <v>36</v>
      </c>
      <c r="B116" s="13" t="s">
        <v>24</v>
      </c>
      <c r="C116" s="19">
        <v>36972</v>
      </c>
      <c r="D116" s="19">
        <v>36970</v>
      </c>
      <c r="E116" s="13" t="s">
        <v>31</v>
      </c>
      <c r="F116" s="13">
        <v>2</v>
      </c>
      <c r="L116" s="15" t="s">
        <v>36</v>
      </c>
      <c r="M116" s="13" t="s">
        <v>47</v>
      </c>
    </row>
    <row r="117" spans="1:13" x14ac:dyDescent="0.2">
      <c r="A117" s="15" t="s">
        <v>36</v>
      </c>
      <c r="B117" s="13" t="s">
        <v>24</v>
      </c>
      <c r="C117" s="19">
        <v>36972</v>
      </c>
      <c r="D117" s="19">
        <v>36971</v>
      </c>
      <c r="E117" s="13" t="s">
        <v>31</v>
      </c>
      <c r="F117" s="13">
        <v>4</v>
      </c>
      <c r="L117" s="15" t="s">
        <v>36</v>
      </c>
      <c r="M117" s="13" t="s">
        <v>47</v>
      </c>
    </row>
    <row r="118" spans="1:13" x14ac:dyDescent="0.2">
      <c r="A118" s="15" t="s">
        <v>36</v>
      </c>
      <c r="B118" s="13" t="s">
        <v>24</v>
      </c>
      <c r="C118" s="19">
        <v>36977</v>
      </c>
      <c r="D118" s="19">
        <v>36975</v>
      </c>
      <c r="E118" s="13" t="s">
        <v>31</v>
      </c>
      <c r="F118" s="13">
        <v>4</v>
      </c>
      <c r="L118" s="15" t="s">
        <v>36</v>
      </c>
      <c r="M118" s="13" t="s">
        <v>47</v>
      </c>
    </row>
    <row r="119" spans="1:13" x14ac:dyDescent="0.2">
      <c r="A119" s="15" t="s">
        <v>36</v>
      </c>
      <c r="B119" s="13" t="s">
        <v>24</v>
      </c>
      <c r="C119" s="19">
        <v>36977</v>
      </c>
      <c r="D119" s="19">
        <v>36976</v>
      </c>
      <c r="E119" s="13" t="s">
        <v>31</v>
      </c>
      <c r="F119" s="13">
        <v>4</v>
      </c>
      <c r="L119" s="15" t="s">
        <v>36</v>
      </c>
      <c r="M119" s="13" t="s">
        <v>47</v>
      </c>
    </row>
    <row r="120" spans="1:13" x14ac:dyDescent="0.2">
      <c r="A120" s="15" t="s">
        <v>36</v>
      </c>
      <c r="B120" s="13" t="s">
        <v>24</v>
      </c>
      <c r="C120" s="19">
        <v>36979</v>
      </c>
      <c r="D120" s="19">
        <v>36978</v>
      </c>
      <c r="E120" s="13" t="s">
        <v>31</v>
      </c>
      <c r="F120" s="13">
        <v>3</v>
      </c>
      <c r="L120" s="15" t="s">
        <v>36</v>
      </c>
      <c r="M120" s="13" t="s">
        <v>47</v>
      </c>
    </row>
    <row r="121" spans="1:13" x14ac:dyDescent="0.2">
      <c r="A121" s="15" t="s">
        <v>36</v>
      </c>
      <c r="B121" s="13" t="s">
        <v>24</v>
      </c>
      <c r="C121" s="19">
        <v>36980</v>
      </c>
      <c r="D121" s="19">
        <v>36979</v>
      </c>
      <c r="E121" s="13" t="s">
        <v>31</v>
      </c>
      <c r="F121" s="13">
        <v>3</v>
      </c>
      <c r="L121" s="15" t="s">
        <v>36</v>
      </c>
      <c r="M121" s="13" t="s">
        <v>47</v>
      </c>
    </row>
    <row r="122" spans="1:13" x14ac:dyDescent="0.2">
      <c r="A122" s="15" t="s">
        <v>36</v>
      </c>
      <c r="B122" s="13" t="s">
        <v>190</v>
      </c>
      <c r="C122" s="19">
        <v>36959</v>
      </c>
      <c r="D122" s="19">
        <v>36958</v>
      </c>
      <c r="E122" s="13" t="s">
        <v>31</v>
      </c>
      <c r="F122" s="13">
        <v>3</v>
      </c>
      <c r="L122" s="15" t="s">
        <v>36</v>
      </c>
      <c r="M122" s="13" t="s">
        <v>47</v>
      </c>
    </row>
    <row r="123" spans="1:13" x14ac:dyDescent="0.2">
      <c r="A123" s="15" t="s">
        <v>36</v>
      </c>
      <c r="B123" s="13" t="s">
        <v>190</v>
      </c>
      <c r="C123" s="19">
        <v>36960</v>
      </c>
      <c r="D123" s="19">
        <v>36959</v>
      </c>
      <c r="E123" s="13" t="s">
        <v>31</v>
      </c>
      <c r="F123" s="13">
        <v>3</v>
      </c>
      <c r="L123" s="15" t="s">
        <v>36</v>
      </c>
      <c r="M123" s="13" t="s">
        <v>47</v>
      </c>
    </row>
    <row r="124" spans="1:13" x14ac:dyDescent="0.2">
      <c r="A124" s="15" t="s">
        <v>36</v>
      </c>
      <c r="B124" s="13" t="s">
        <v>190</v>
      </c>
      <c r="C124" s="19">
        <v>36961</v>
      </c>
      <c r="D124" s="19">
        <v>36960</v>
      </c>
      <c r="E124" s="13" t="s">
        <v>31</v>
      </c>
      <c r="F124" s="13">
        <v>3</v>
      </c>
      <c r="L124" s="15" t="s">
        <v>36</v>
      </c>
      <c r="M124" s="13" t="s">
        <v>47</v>
      </c>
    </row>
    <row r="125" spans="1:13" x14ac:dyDescent="0.2">
      <c r="A125" s="15" t="s">
        <v>36</v>
      </c>
      <c r="B125" s="13" t="s">
        <v>110</v>
      </c>
      <c r="C125" s="19">
        <v>36973</v>
      </c>
      <c r="D125" s="19">
        <v>36972</v>
      </c>
      <c r="E125" s="13" t="s">
        <v>31</v>
      </c>
      <c r="F125" s="13">
        <v>3</v>
      </c>
      <c r="L125" s="15" t="s">
        <v>36</v>
      </c>
      <c r="M125" s="13" t="s">
        <v>47</v>
      </c>
    </row>
    <row r="126" spans="1:13" x14ac:dyDescent="0.2">
      <c r="A126" s="15" t="s">
        <v>36</v>
      </c>
      <c r="B126" s="13" t="s">
        <v>110</v>
      </c>
      <c r="C126" s="19">
        <v>36974</v>
      </c>
      <c r="D126" s="19">
        <v>36973</v>
      </c>
      <c r="E126" s="13" t="s">
        <v>31</v>
      </c>
      <c r="F126" s="13">
        <v>4</v>
      </c>
      <c r="L126" s="15" t="s">
        <v>36</v>
      </c>
      <c r="M126" s="13" t="s">
        <v>47</v>
      </c>
    </row>
    <row r="127" spans="1:13" x14ac:dyDescent="0.2">
      <c r="A127" s="15" t="s">
        <v>36</v>
      </c>
      <c r="B127" s="13" t="s">
        <v>110</v>
      </c>
      <c r="C127" s="19">
        <v>36975</v>
      </c>
      <c r="D127" s="19">
        <v>36974</v>
      </c>
      <c r="E127" s="13" t="s">
        <v>31</v>
      </c>
      <c r="F127" s="13">
        <v>3</v>
      </c>
      <c r="L127" s="15" t="s">
        <v>36</v>
      </c>
      <c r="M127" s="13" t="s">
        <v>47</v>
      </c>
    </row>
    <row r="128" spans="1:13" x14ac:dyDescent="0.2">
      <c r="A128" s="15" t="s">
        <v>36</v>
      </c>
      <c r="B128" s="13" t="s">
        <v>27</v>
      </c>
      <c r="C128" s="19">
        <v>36981</v>
      </c>
      <c r="D128" s="19">
        <v>36980</v>
      </c>
      <c r="E128" s="13" t="s">
        <v>31</v>
      </c>
      <c r="F128" s="13">
        <v>4</v>
      </c>
      <c r="L128" s="15" t="s">
        <v>36</v>
      </c>
      <c r="M128" s="13" t="s">
        <v>47</v>
      </c>
    </row>
    <row r="129" spans="1:15" x14ac:dyDescent="0.2">
      <c r="A129" s="15" t="s">
        <v>36</v>
      </c>
      <c r="B129" s="13" t="s">
        <v>86</v>
      </c>
      <c r="C129" s="19">
        <v>36982</v>
      </c>
      <c r="D129" s="19">
        <v>36980</v>
      </c>
      <c r="E129" s="13" t="s">
        <v>195</v>
      </c>
      <c r="F129" s="13">
        <v>4</v>
      </c>
      <c r="L129" s="15" t="s">
        <v>36</v>
      </c>
      <c r="M129" s="13" t="s">
        <v>47</v>
      </c>
    </row>
    <row r="130" spans="1:15" x14ac:dyDescent="0.2">
      <c r="A130" s="15" t="s">
        <v>36</v>
      </c>
      <c r="B130" s="13" t="s">
        <v>27</v>
      </c>
      <c r="C130" s="19">
        <v>36982</v>
      </c>
      <c r="D130" s="19">
        <v>36981</v>
      </c>
      <c r="E130" s="13" t="s">
        <v>31</v>
      </c>
      <c r="F130" s="13">
        <v>4</v>
      </c>
      <c r="L130" s="15" t="s">
        <v>36</v>
      </c>
      <c r="M130" s="13" t="s">
        <v>47</v>
      </c>
    </row>
    <row r="131" spans="1:15" x14ac:dyDescent="0.2">
      <c r="A131" s="15"/>
      <c r="C131" s="19"/>
      <c r="D131" s="19"/>
      <c r="L131" s="15"/>
    </row>
    <row r="132" spans="1:15" x14ac:dyDescent="0.2">
      <c r="A132" s="26" t="s">
        <v>100</v>
      </c>
      <c r="C132" s="19"/>
      <c r="D132" s="19"/>
      <c r="F132" s="13">
        <f>SUM(F4:F130)</f>
        <v>292</v>
      </c>
      <c r="L132" s="15"/>
    </row>
    <row r="133" spans="1:15" ht="13.5" thickBot="1" x14ac:dyDescent="0.25">
      <c r="A133" s="15"/>
      <c r="C133" s="19"/>
      <c r="D133" s="19"/>
      <c r="L133" s="15"/>
      <c r="N133" s="23"/>
    </row>
    <row r="134" spans="1:15" ht="13.5" thickBot="1" x14ac:dyDescent="0.25">
      <c r="A134" s="20" t="s">
        <v>101</v>
      </c>
      <c r="C134" s="19"/>
      <c r="D134" s="19"/>
      <c r="L134" s="15"/>
      <c r="M134" s="21"/>
      <c r="N134" s="5">
        <f>SUM(N70,N50,N34,N22,N10)</f>
        <v>5155.01</v>
      </c>
      <c r="O134" s="22"/>
    </row>
    <row r="135" spans="1:15" ht="13.5" thickBot="1" x14ac:dyDescent="0.25">
      <c r="A135" s="15"/>
      <c r="C135" s="19"/>
      <c r="D135" s="19"/>
      <c r="L135" s="15"/>
      <c r="N135" s="31"/>
    </row>
    <row r="136" spans="1:15" ht="13.5" thickBot="1" x14ac:dyDescent="0.25">
      <c r="A136" s="20" t="s">
        <v>181</v>
      </c>
      <c r="C136" s="19"/>
      <c r="D136" s="19"/>
      <c r="L136" s="15"/>
      <c r="M136" s="21"/>
      <c r="N136" s="5">
        <f>SUM('JAN01'!N179,'FEB01'!N95,N134)</f>
        <v>21639.309999999998</v>
      </c>
      <c r="O136" s="22"/>
    </row>
    <row r="137" spans="1:15" x14ac:dyDescent="0.2">
      <c r="A137" s="15"/>
      <c r="C137" s="19"/>
      <c r="D137" s="19"/>
      <c r="L137" s="15"/>
      <c r="N137" s="24"/>
    </row>
    <row r="138" spans="1:15" x14ac:dyDescent="0.2">
      <c r="A138" s="27"/>
      <c r="C138" s="19"/>
      <c r="D138" s="19"/>
      <c r="L138" s="15"/>
    </row>
    <row r="139" spans="1:15" x14ac:dyDescent="0.2">
      <c r="N139" s="13"/>
    </row>
  </sheetData>
  <phoneticPr fontId="0" type="noConversion"/>
  <pageMargins left="0.5" right="0.5" top="0.75" bottom="0.18" header="0" footer="0"/>
  <pageSetup paperSize="5" scale="50" orientation="landscape" r:id="rId1"/>
  <headerFooter alignWithMargins="0">
    <oddHeader>&amp;CMANUAL SCHEDULING
MARCH 2001</oddHeader>
    <oddFooter>&amp;F</oddFooter>
  </headerFooter>
  <rowBreaks count="1" manualBreakCount="1"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zoomScale="75" workbookViewId="0">
      <pane ySplit="2" topLeftCell="A3" activePane="bottomLeft" state="frozen"/>
      <selection pane="bottomLeft" activeCell="O196" sqref="O196"/>
    </sheetView>
  </sheetViews>
  <sheetFormatPr defaultRowHeight="12.75" x14ac:dyDescent="0.2"/>
  <cols>
    <col min="3" max="3" width="17" bestFit="1" customWidth="1"/>
    <col min="6" max="6" width="21.7109375" bestFit="1" customWidth="1"/>
    <col min="7" max="7" width="9.140625" style="41"/>
    <col min="14" max="14" width="46.85546875" customWidth="1"/>
    <col min="15" max="15" width="14.7109375" style="36" customWidth="1"/>
  </cols>
  <sheetData>
    <row r="1" spans="1:15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1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3" t="s">
        <v>8</v>
      </c>
    </row>
    <row r="2" spans="1:15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3" t="s">
        <v>20</v>
      </c>
    </row>
    <row r="3" spans="1:15" x14ac:dyDescent="0.2">
      <c r="A3" s="39" t="s">
        <v>94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5" ht="13.5" thickBot="1" x14ac:dyDescent="0.25">
      <c r="A4" s="41" t="s">
        <v>36</v>
      </c>
      <c r="C4" t="s">
        <v>55</v>
      </c>
      <c r="D4" s="4">
        <v>36985</v>
      </c>
      <c r="E4" s="4">
        <v>36939</v>
      </c>
      <c r="F4" t="s">
        <v>216</v>
      </c>
      <c r="G4" s="41">
        <v>2</v>
      </c>
      <c r="H4" s="41" t="s">
        <v>36</v>
      </c>
      <c r="K4" s="41" t="s">
        <v>36</v>
      </c>
      <c r="N4" t="s">
        <v>306</v>
      </c>
      <c r="O4" s="36">
        <v>4146.55</v>
      </c>
    </row>
    <row r="5" spans="1:15" ht="13.5" thickBot="1" x14ac:dyDescent="0.25">
      <c r="D5" s="4"/>
      <c r="E5" s="4"/>
      <c r="O5" s="25">
        <f>SUM(O4)</f>
        <v>4146.55</v>
      </c>
    </row>
    <row r="6" spans="1:15" x14ac:dyDescent="0.2">
      <c r="A6" s="40" t="s">
        <v>178</v>
      </c>
      <c r="D6" s="4"/>
      <c r="E6" s="4"/>
    </row>
    <row r="7" spans="1:15" x14ac:dyDescent="0.2">
      <c r="A7" s="41" t="s">
        <v>36</v>
      </c>
      <c r="B7" s="41"/>
      <c r="C7" t="s">
        <v>61</v>
      </c>
      <c r="D7" s="4">
        <v>36983</v>
      </c>
      <c r="E7" s="4">
        <v>36982</v>
      </c>
      <c r="F7" t="s">
        <v>33</v>
      </c>
      <c r="G7" s="41">
        <v>2</v>
      </c>
      <c r="I7" s="41" t="s">
        <v>36</v>
      </c>
      <c r="J7" s="41"/>
      <c r="K7" s="41"/>
      <c r="N7" t="s">
        <v>236</v>
      </c>
      <c r="O7" s="36">
        <v>338.75</v>
      </c>
    </row>
    <row r="8" spans="1:15" x14ac:dyDescent="0.2">
      <c r="A8" s="41" t="s">
        <v>36</v>
      </c>
      <c r="B8" s="41"/>
      <c r="C8" t="s">
        <v>25</v>
      </c>
      <c r="D8" s="4">
        <v>36983</v>
      </c>
      <c r="E8" s="4">
        <v>36982</v>
      </c>
      <c r="F8" t="s">
        <v>169</v>
      </c>
      <c r="G8" s="41">
        <v>2</v>
      </c>
      <c r="I8" s="41" t="s">
        <v>36</v>
      </c>
      <c r="J8" s="41"/>
      <c r="K8" s="41"/>
      <c r="N8" t="s">
        <v>239</v>
      </c>
      <c r="O8" s="36">
        <v>46.82</v>
      </c>
    </row>
    <row r="9" spans="1:15" x14ac:dyDescent="0.2">
      <c r="A9" s="41" t="s">
        <v>36</v>
      </c>
      <c r="B9" s="41"/>
      <c r="C9" t="s">
        <v>61</v>
      </c>
      <c r="D9" s="4">
        <v>36984</v>
      </c>
      <c r="E9" s="4">
        <v>36983</v>
      </c>
      <c r="F9" t="s">
        <v>33</v>
      </c>
      <c r="G9" s="41">
        <v>2</v>
      </c>
      <c r="I9" s="41" t="s">
        <v>36</v>
      </c>
      <c r="J9" s="41"/>
      <c r="K9" s="41"/>
      <c r="N9" t="s">
        <v>236</v>
      </c>
      <c r="O9" s="36">
        <v>374.46</v>
      </c>
    </row>
    <row r="10" spans="1:15" x14ac:dyDescent="0.2">
      <c r="A10" s="41" t="s">
        <v>36</v>
      </c>
      <c r="B10" s="41" t="s">
        <v>36</v>
      </c>
      <c r="C10" t="s">
        <v>40</v>
      </c>
      <c r="D10" s="4">
        <v>36987</v>
      </c>
      <c r="E10" s="4">
        <v>36976</v>
      </c>
      <c r="F10" t="s">
        <v>87</v>
      </c>
      <c r="G10" s="41">
        <v>1</v>
      </c>
      <c r="I10" s="41" t="s">
        <v>36</v>
      </c>
      <c r="J10" s="41"/>
      <c r="K10" s="41"/>
      <c r="N10" t="s">
        <v>240</v>
      </c>
      <c r="O10" s="36">
        <v>428.35</v>
      </c>
    </row>
    <row r="11" spans="1:15" x14ac:dyDescent="0.2">
      <c r="A11" s="41" t="s">
        <v>36</v>
      </c>
      <c r="B11" s="41" t="s">
        <v>36</v>
      </c>
      <c r="C11" t="s">
        <v>86</v>
      </c>
      <c r="D11" s="4">
        <v>36992</v>
      </c>
      <c r="E11" s="4">
        <v>36983</v>
      </c>
      <c r="F11" t="s">
        <v>259</v>
      </c>
      <c r="G11" s="41">
        <v>2</v>
      </c>
      <c r="I11" s="41" t="s">
        <v>36</v>
      </c>
      <c r="J11" s="41"/>
      <c r="K11" s="41"/>
      <c r="N11" t="s">
        <v>262</v>
      </c>
      <c r="O11" s="36">
        <v>0</v>
      </c>
    </row>
    <row r="12" spans="1:15" x14ac:dyDescent="0.2">
      <c r="A12" s="41" t="s">
        <v>36</v>
      </c>
      <c r="B12" s="41" t="s">
        <v>36</v>
      </c>
      <c r="C12" t="s">
        <v>190</v>
      </c>
      <c r="D12" s="4">
        <v>36993</v>
      </c>
      <c r="E12" s="4">
        <v>36992</v>
      </c>
      <c r="F12" t="s">
        <v>260</v>
      </c>
      <c r="G12" s="41">
        <v>2</v>
      </c>
      <c r="I12" s="41" t="s">
        <v>36</v>
      </c>
      <c r="J12" s="41"/>
      <c r="K12" s="41"/>
      <c r="N12" t="s">
        <v>269</v>
      </c>
      <c r="O12" s="36">
        <v>26.82</v>
      </c>
    </row>
    <row r="13" spans="1:15" x14ac:dyDescent="0.2">
      <c r="A13" s="41" t="s">
        <v>36</v>
      </c>
      <c r="B13" s="41"/>
      <c r="C13" t="s">
        <v>24</v>
      </c>
      <c r="D13" s="4">
        <v>37007</v>
      </c>
      <c r="E13" s="4">
        <v>36869</v>
      </c>
      <c r="F13" t="s">
        <v>283</v>
      </c>
      <c r="G13" s="41">
        <v>6</v>
      </c>
      <c r="I13" s="41" t="s">
        <v>36</v>
      </c>
      <c r="J13" s="41" t="s">
        <v>36</v>
      </c>
      <c r="K13" s="41" t="s">
        <v>36</v>
      </c>
      <c r="N13" t="s">
        <v>289</v>
      </c>
      <c r="O13" s="36">
        <v>-210</v>
      </c>
    </row>
    <row r="14" spans="1:15" x14ac:dyDescent="0.2">
      <c r="A14" s="41" t="s">
        <v>36</v>
      </c>
      <c r="C14" t="s">
        <v>24</v>
      </c>
      <c r="D14" s="4">
        <v>37007</v>
      </c>
      <c r="E14" s="4">
        <v>36870</v>
      </c>
      <c r="F14" t="s">
        <v>283</v>
      </c>
      <c r="G14" s="41">
        <v>1</v>
      </c>
      <c r="I14" s="41" t="s">
        <v>36</v>
      </c>
      <c r="J14" s="41" t="s">
        <v>36</v>
      </c>
      <c r="K14" s="41" t="s">
        <v>36</v>
      </c>
      <c r="N14" t="s">
        <v>289</v>
      </c>
      <c r="O14" s="36">
        <v>20.46</v>
      </c>
    </row>
    <row r="15" spans="1:15" ht="13.5" thickBot="1" x14ac:dyDescent="0.25">
      <c r="A15" s="41" t="s">
        <v>36</v>
      </c>
      <c r="C15" t="s">
        <v>24</v>
      </c>
      <c r="D15" s="4">
        <v>37007</v>
      </c>
      <c r="E15" s="4">
        <v>36871</v>
      </c>
      <c r="F15" t="s">
        <v>283</v>
      </c>
      <c r="G15" s="41">
        <v>1</v>
      </c>
      <c r="I15" s="41" t="s">
        <v>36</v>
      </c>
      <c r="J15" s="41" t="s">
        <v>36</v>
      </c>
      <c r="K15" s="41" t="s">
        <v>36</v>
      </c>
      <c r="N15" t="s">
        <v>289</v>
      </c>
      <c r="O15" s="36">
        <v>85.02</v>
      </c>
    </row>
    <row r="16" spans="1:15" ht="13.5" thickBot="1" x14ac:dyDescent="0.25">
      <c r="D16" s="4"/>
      <c r="E16" s="4"/>
      <c r="I16" s="41"/>
      <c r="J16" s="41"/>
      <c r="K16" s="41"/>
      <c r="O16" s="25">
        <f>SUM(O7:O15)</f>
        <v>1110.68</v>
      </c>
    </row>
    <row r="17" spans="1:15" x14ac:dyDescent="0.2">
      <c r="A17" s="40" t="s">
        <v>179</v>
      </c>
      <c r="D17" s="4"/>
      <c r="E17" s="4"/>
    </row>
    <row r="18" spans="1:15" x14ac:dyDescent="0.2">
      <c r="A18" s="41" t="s">
        <v>36</v>
      </c>
      <c r="B18" s="41" t="s">
        <v>36</v>
      </c>
      <c r="C18" t="s">
        <v>21</v>
      </c>
      <c r="D18" s="4">
        <v>36983</v>
      </c>
      <c r="E18" s="4">
        <v>36982</v>
      </c>
      <c r="F18" t="s">
        <v>33</v>
      </c>
      <c r="G18" s="41">
        <v>6</v>
      </c>
      <c r="J18" s="41" t="s">
        <v>36</v>
      </c>
      <c r="K18" s="41"/>
      <c r="L18" s="41"/>
      <c r="M18" s="41"/>
      <c r="N18" t="s">
        <v>258</v>
      </c>
      <c r="O18" s="36">
        <v>0</v>
      </c>
    </row>
    <row r="19" spans="1:15" x14ac:dyDescent="0.2">
      <c r="A19" s="41" t="s">
        <v>36</v>
      </c>
      <c r="B19" s="41" t="s">
        <v>36</v>
      </c>
      <c r="C19" t="s">
        <v>34</v>
      </c>
      <c r="D19" s="4">
        <v>36986</v>
      </c>
      <c r="E19" s="4">
        <v>36985</v>
      </c>
      <c r="F19" t="s">
        <v>64</v>
      </c>
      <c r="G19" s="41">
        <v>4</v>
      </c>
      <c r="J19" s="41" t="s">
        <v>36</v>
      </c>
      <c r="K19" s="41"/>
      <c r="L19" s="41"/>
      <c r="M19" s="41"/>
      <c r="N19" t="s">
        <v>245</v>
      </c>
      <c r="O19" s="36">
        <v>36994.559999999998</v>
      </c>
    </row>
    <row r="20" spans="1:15" x14ac:dyDescent="0.2">
      <c r="A20" s="41" t="s">
        <v>36</v>
      </c>
      <c r="B20" s="41" t="s">
        <v>36</v>
      </c>
      <c r="C20" t="s">
        <v>38</v>
      </c>
      <c r="D20" s="4">
        <v>36990</v>
      </c>
      <c r="E20" s="4">
        <v>36989</v>
      </c>
      <c r="F20" t="s">
        <v>249</v>
      </c>
      <c r="G20" s="41">
        <v>3</v>
      </c>
      <c r="J20" s="41" t="s">
        <v>36</v>
      </c>
      <c r="K20" s="41"/>
      <c r="L20" s="41"/>
      <c r="M20" s="41"/>
      <c r="N20" t="s">
        <v>256</v>
      </c>
      <c r="O20" s="36">
        <v>-23.74</v>
      </c>
    </row>
    <row r="21" spans="1:15" x14ac:dyDescent="0.2">
      <c r="A21" s="41" t="s">
        <v>36</v>
      </c>
      <c r="B21" s="41" t="s">
        <v>36</v>
      </c>
      <c r="C21" t="s">
        <v>55</v>
      </c>
      <c r="D21" s="4">
        <v>36991</v>
      </c>
      <c r="E21" s="4">
        <v>36987</v>
      </c>
      <c r="F21" t="s">
        <v>123</v>
      </c>
      <c r="G21" s="41">
        <v>4</v>
      </c>
      <c r="J21" s="41" t="s">
        <v>36</v>
      </c>
      <c r="K21" s="41"/>
      <c r="L21" s="41"/>
      <c r="M21" s="41"/>
      <c r="N21" t="s">
        <v>263</v>
      </c>
      <c r="O21" s="36">
        <v>0</v>
      </c>
    </row>
    <row r="22" spans="1:15" x14ac:dyDescent="0.2">
      <c r="A22" s="41" t="s">
        <v>36</v>
      </c>
      <c r="B22" s="41" t="s">
        <v>36</v>
      </c>
      <c r="C22" t="s">
        <v>55</v>
      </c>
      <c r="D22" s="4">
        <v>36991</v>
      </c>
      <c r="E22" s="4">
        <v>36987</v>
      </c>
      <c r="F22" t="s">
        <v>122</v>
      </c>
      <c r="G22" s="41">
        <v>4</v>
      </c>
      <c r="J22" s="41" t="s">
        <v>36</v>
      </c>
      <c r="K22" s="41"/>
      <c r="L22" s="41"/>
      <c r="M22" s="41"/>
      <c r="N22" t="s">
        <v>263</v>
      </c>
      <c r="O22" s="36">
        <v>0.09</v>
      </c>
    </row>
    <row r="23" spans="1:15" x14ac:dyDescent="0.2">
      <c r="A23" s="41" t="s">
        <v>36</v>
      </c>
      <c r="B23" s="41" t="s">
        <v>36</v>
      </c>
      <c r="C23" t="s">
        <v>55</v>
      </c>
      <c r="D23" s="4">
        <v>36992</v>
      </c>
      <c r="E23" s="4">
        <v>36982</v>
      </c>
      <c r="F23" t="s">
        <v>202</v>
      </c>
      <c r="G23" s="41">
        <v>4</v>
      </c>
      <c r="J23" s="41" t="s">
        <v>36</v>
      </c>
      <c r="K23" s="41"/>
      <c r="L23" s="41"/>
      <c r="M23" s="41"/>
      <c r="N23" t="s">
        <v>265</v>
      </c>
      <c r="O23" s="36">
        <v>0</v>
      </c>
    </row>
    <row r="24" spans="1:15" x14ac:dyDescent="0.2">
      <c r="A24" s="41" t="s">
        <v>36</v>
      </c>
      <c r="B24" s="41" t="s">
        <v>36</v>
      </c>
      <c r="C24" t="s">
        <v>55</v>
      </c>
      <c r="D24" s="4">
        <v>36992</v>
      </c>
      <c r="E24" s="4">
        <v>36983</v>
      </c>
      <c r="F24" t="s">
        <v>202</v>
      </c>
      <c r="G24" s="41">
        <v>9</v>
      </c>
      <c r="J24" s="41" t="s">
        <v>36</v>
      </c>
      <c r="K24" s="41"/>
      <c r="L24" s="41"/>
      <c r="M24" s="41"/>
      <c r="N24" t="s">
        <v>265</v>
      </c>
      <c r="O24" s="36">
        <v>0</v>
      </c>
    </row>
    <row r="25" spans="1:15" x14ac:dyDescent="0.2">
      <c r="A25" s="41" t="s">
        <v>36</v>
      </c>
      <c r="B25" s="41" t="s">
        <v>36</v>
      </c>
      <c r="C25" t="s">
        <v>55</v>
      </c>
      <c r="D25" s="4">
        <v>36992</v>
      </c>
      <c r="E25" s="4">
        <v>36984</v>
      </c>
      <c r="F25" t="s">
        <v>202</v>
      </c>
      <c r="G25" s="41">
        <v>8</v>
      </c>
      <c r="J25" s="41" t="s">
        <v>36</v>
      </c>
      <c r="K25" s="41"/>
      <c r="L25" s="41"/>
      <c r="M25" s="41"/>
      <c r="N25" t="s">
        <v>265</v>
      </c>
      <c r="O25" s="36">
        <v>0</v>
      </c>
    </row>
    <row r="26" spans="1:15" x14ac:dyDescent="0.2">
      <c r="A26" s="41" t="s">
        <v>36</v>
      </c>
      <c r="B26" s="41" t="s">
        <v>36</v>
      </c>
      <c r="C26" t="s">
        <v>55</v>
      </c>
      <c r="D26" s="4">
        <v>36992</v>
      </c>
      <c r="E26" s="4">
        <v>36985</v>
      </c>
      <c r="F26" t="s">
        <v>202</v>
      </c>
      <c r="G26" s="41">
        <v>8</v>
      </c>
      <c r="J26" s="41" t="s">
        <v>36</v>
      </c>
      <c r="K26" s="41"/>
      <c r="L26" s="41"/>
      <c r="M26" s="41"/>
      <c r="N26" t="s">
        <v>265</v>
      </c>
      <c r="O26" s="36">
        <v>0</v>
      </c>
    </row>
    <row r="27" spans="1:15" x14ac:dyDescent="0.2">
      <c r="A27" s="41" t="s">
        <v>36</v>
      </c>
      <c r="B27" s="41" t="s">
        <v>36</v>
      </c>
      <c r="C27" t="s">
        <v>55</v>
      </c>
      <c r="D27" s="4">
        <v>36992</v>
      </c>
      <c r="E27" s="4">
        <v>36986</v>
      </c>
      <c r="F27" t="s">
        <v>202</v>
      </c>
      <c r="G27" s="41">
        <v>8</v>
      </c>
      <c r="J27" s="41" t="s">
        <v>36</v>
      </c>
      <c r="K27" s="41"/>
      <c r="L27" s="41"/>
      <c r="M27" s="41"/>
      <c r="N27" t="s">
        <v>265</v>
      </c>
      <c r="O27" s="36">
        <v>0</v>
      </c>
    </row>
    <row r="28" spans="1:15" x14ac:dyDescent="0.2">
      <c r="A28" s="41" t="s">
        <v>36</v>
      </c>
      <c r="B28" s="41" t="s">
        <v>36</v>
      </c>
      <c r="C28" t="s">
        <v>55</v>
      </c>
      <c r="D28" s="4">
        <v>36992</v>
      </c>
      <c r="E28" s="4">
        <v>36987</v>
      </c>
      <c r="F28" t="s">
        <v>202</v>
      </c>
      <c r="G28" s="41">
        <v>8</v>
      </c>
      <c r="J28" s="41" t="s">
        <v>36</v>
      </c>
      <c r="K28" s="41"/>
      <c r="L28" s="41"/>
      <c r="M28" s="41"/>
      <c r="N28" t="s">
        <v>265</v>
      </c>
      <c r="O28" s="36">
        <v>0</v>
      </c>
    </row>
    <row r="29" spans="1:15" x14ac:dyDescent="0.2">
      <c r="A29" s="41" t="s">
        <v>36</v>
      </c>
      <c r="B29" s="41" t="s">
        <v>36</v>
      </c>
      <c r="C29" t="s">
        <v>55</v>
      </c>
      <c r="D29" s="4">
        <v>36992</v>
      </c>
      <c r="E29" s="4">
        <v>36988</v>
      </c>
      <c r="F29" t="s">
        <v>202</v>
      </c>
      <c r="G29" s="41">
        <v>8</v>
      </c>
      <c r="J29" s="41" t="s">
        <v>36</v>
      </c>
      <c r="K29" s="41"/>
      <c r="L29" s="41"/>
      <c r="M29" s="41"/>
      <c r="N29" t="s">
        <v>265</v>
      </c>
      <c r="O29" s="36">
        <v>0</v>
      </c>
    </row>
    <row r="30" spans="1:15" x14ac:dyDescent="0.2">
      <c r="A30" s="41" t="s">
        <v>36</v>
      </c>
      <c r="B30" s="41" t="s">
        <v>36</v>
      </c>
      <c r="C30" t="s">
        <v>55</v>
      </c>
      <c r="D30" s="4">
        <v>36992</v>
      </c>
      <c r="E30" s="4">
        <v>36989</v>
      </c>
      <c r="F30" t="s">
        <v>202</v>
      </c>
      <c r="G30" s="41">
        <v>8</v>
      </c>
      <c r="J30" s="41" t="s">
        <v>36</v>
      </c>
      <c r="K30" s="41"/>
      <c r="L30" s="41"/>
      <c r="M30" s="41"/>
      <c r="N30" t="s">
        <v>265</v>
      </c>
      <c r="O30" s="36">
        <v>0</v>
      </c>
    </row>
    <row r="31" spans="1:15" x14ac:dyDescent="0.2">
      <c r="A31" s="41" t="s">
        <v>36</v>
      </c>
      <c r="B31" s="41" t="s">
        <v>36</v>
      </c>
      <c r="C31" t="s">
        <v>55</v>
      </c>
      <c r="D31" s="4">
        <v>36992</v>
      </c>
      <c r="E31" s="4">
        <v>36990</v>
      </c>
      <c r="F31" t="s">
        <v>254</v>
      </c>
      <c r="G31" s="41">
        <v>3</v>
      </c>
      <c r="J31" s="41" t="s">
        <v>36</v>
      </c>
      <c r="K31" s="41"/>
      <c r="L31" s="41" t="s">
        <v>36</v>
      </c>
      <c r="M31" s="41"/>
      <c r="N31" t="s">
        <v>264</v>
      </c>
      <c r="O31" s="36">
        <v>-19.52</v>
      </c>
    </row>
    <row r="32" spans="1:15" x14ac:dyDescent="0.2">
      <c r="A32" s="41" t="s">
        <v>36</v>
      </c>
      <c r="B32" s="41" t="s">
        <v>36</v>
      </c>
      <c r="C32" t="s">
        <v>55</v>
      </c>
      <c r="D32" s="4">
        <v>36992</v>
      </c>
      <c r="E32" s="4">
        <v>36990</v>
      </c>
      <c r="F32" t="s">
        <v>202</v>
      </c>
      <c r="G32" s="41">
        <v>8</v>
      </c>
      <c r="J32" s="41" t="s">
        <v>36</v>
      </c>
      <c r="K32" s="41"/>
      <c r="L32" s="41"/>
      <c r="M32" s="41"/>
      <c r="N32" t="s">
        <v>265</v>
      </c>
      <c r="O32" s="36">
        <v>0</v>
      </c>
    </row>
    <row r="33" spans="1:15" x14ac:dyDescent="0.2">
      <c r="A33" s="41" t="s">
        <v>36</v>
      </c>
      <c r="B33" s="41" t="s">
        <v>36</v>
      </c>
      <c r="C33" t="s">
        <v>55</v>
      </c>
      <c r="D33" s="4">
        <v>36992</v>
      </c>
      <c r="E33" s="4">
        <v>36990</v>
      </c>
      <c r="F33" t="s">
        <v>123</v>
      </c>
      <c r="G33" s="41">
        <v>1</v>
      </c>
      <c r="J33" s="41" t="s">
        <v>36</v>
      </c>
      <c r="K33" s="41"/>
      <c r="L33" s="41" t="s">
        <v>36</v>
      </c>
      <c r="M33" s="41"/>
      <c r="N33" t="s">
        <v>264</v>
      </c>
      <c r="O33" s="36">
        <v>19.46</v>
      </c>
    </row>
    <row r="34" spans="1:15" x14ac:dyDescent="0.2">
      <c r="A34" s="41" t="s">
        <v>36</v>
      </c>
      <c r="B34" s="41" t="s">
        <v>36</v>
      </c>
      <c r="C34" t="s">
        <v>55</v>
      </c>
      <c r="D34" s="4">
        <v>36992</v>
      </c>
      <c r="E34" s="4">
        <v>36991</v>
      </c>
      <c r="F34" t="s">
        <v>202</v>
      </c>
      <c r="G34" s="41">
        <v>8</v>
      </c>
      <c r="J34" s="41" t="s">
        <v>36</v>
      </c>
      <c r="K34" s="41"/>
      <c r="L34" s="41"/>
      <c r="M34" s="41"/>
      <c r="N34" t="s">
        <v>265</v>
      </c>
      <c r="O34" s="36">
        <v>0</v>
      </c>
    </row>
    <row r="35" spans="1:15" x14ac:dyDescent="0.2">
      <c r="A35" s="41" t="s">
        <v>36</v>
      </c>
      <c r="B35" s="41" t="s">
        <v>36</v>
      </c>
      <c r="C35" t="s">
        <v>55</v>
      </c>
      <c r="D35" s="4">
        <v>36993</v>
      </c>
      <c r="E35" s="4">
        <v>36992</v>
      </c>
      <c r="F35" t="s">
        <v>202</v>
      </c>
      <c r="G35" s="41">
        <v>6</v>
      </c>
      <c r="J35" s="41" t="s">
        <v>36</v>
      </c>
      <c r="K35" s="41"/>
      <c r="L35" s="41"/>
      <c r="M35" s="41"/>
      <c r="N35" t="s">
        <v>265</v>
      </c>
      <c r="O35" s="36">
        <v>0</v>
      </c>
    </row>
    <row r="36" spans="1:15" x14ac:dyDescent="0.2">
      <c r="A36" s="41" t="s">
        <v>36</v>
      </c>
      <c r="B36" s="41" t="s">
        <v>36</v>
      </c>
      <c r="C36" t="s">
        <v>86</v>
      </c>
      <c r="D36" s="4">
        <v>36993</v>
      </c>
      <c r="E36" s="4">
        <v>36992</v>
      </c>
      <c r="F36" t="s">
        <v>29</v>
      </c>
      <c r="G36" s="41">
        <v>4</v>
      </c>
      <c r="J36" s="41" t="s">
        <v>36</v>
      </c>
      <c r="K36" s="41"/>
      <c r="L36" s="41"/>
      <c r="M36" s="41"/>
      <c r="N36" t="s">
        <v>267</v>
      </c>
      <c r="O36" s="36">
        <v>1671.84</v>
      </c>
    </row>
    <row r="37" spans="1:15" x14ac:dyDescent="0.2">
      <c r="A37" s="41" t="s">
        <v>36</v>
      </c>
      <c r="B37" s="41" t="s">
        <v>36</v>
      </c>
      <c r="C37" t="s">
        <v>34</v>
      </c>
      <c r="D37" s="4">
        <v>36993</v>
      </c>
      <c r="E37" s="4">
        <v>36992</v>
      </c>
      <c r="F37" t="s">
        <v>64</v>
      </c>
      <c r="G37" s="41">
        <v>8</v>
      </c>
      <c r="J37" s="41" t="s">
        <v>36</v>
      </c>
      <c r="K37" s="41"/>
      <c r="L37" s="41"/>
      <c r="M37" s="41"/>
      <c r="N37" t="s">
        <v>266</v>
      </c>
      <c r="O37" s="36">
        <v>-388.06</v>
      </c>
    </row>
    <row r="38" spans="1:15" x14ac:dyDescent="0.2">
      <c r="A38" s="41" t="s">
        <v>36</v>
      </c>
      <c r="B38" s="41" t="s">
        <v>36</v>
      </c>
      <c r="C38" t="s">
        <v>25</v>
      </c>
      <c r="D38" s="4">
        <v>36993</v>
      </c>
      <c r="E38" s="4">
        <v>36992</v>
      </c>
      <c r="F38" t="s">
        <v>159</v>
      </c>
      <c r="G38" s="41">
        <v>1</v>
      </c>
      <c r="J38" s="41" t="s">
        <v>36</v>
      </c>
      <c r="K38" s="41"/>
      <c r="L38" s="41"/>
      <c r="M38" s="41"/>
      <c r="N38" t="s">
        <v>270</v>
      </c>
      <c r="O38" s="36">
        <v>0.01</v>
      </c>
    </row>
    <row r="39" spans="1:15" x14ac:dyDescent="0.2">
      <c r="A39" s="41" t="s">
        <v>36</v>
      </c>
      <c r="B39" s="41" t="s">
        <v>36</v>
      </c>
      <c r="C39" t="s">
        <v>25</v>
      </c>
      <c r="D39" s="4">
        <v>36993</v>
      </c>
      <c r="E39" s="4">
        <v>36992</v>
      </c>
      <c r="F39" t="s">
        <v>29</v>
      </c>
      <c r="G39" s="41">
        <v>1</v>
      </c>
      <c r="J39" s="41" t="s">
        <v>36</v>
      </c>
      <c r="K39" s="41"/>
      <c r="L39" s="41"/>
      <c r="M39" s="41"/>
      <c r="N39" t="s">
        <v>271</v>
      </c>
      <c r="O39" s="36">
        <v>1.64</v>
      </c>
    </row>
    <row r="40" spans="1:15" x14ac:dyDescent="0.2">
      <c r="A40" s="41" t="s">
        <v>36</v>
      </c>
      <c r="B40" s="41" t="s">
        <v>36</v>
      </c>
      <c r="C40" t="s">
        <v>23</v>
      </c>
      <c r="D40" s="4">
        <v>36995</v>
      </c>
      <c r="E40" s="4">
        <v>36994</v>
      </c>
      <c r="F40" t="s">
        <v>109</v>
      </c>
      <c r="G40" s="41">
        <v>23</v>
      </c>
      <c r="J40" s="41" t="s">
        <v>36</v>
      </c>
      <c r="K40" s="41"/>
      <c r="L40" s="41"/>
      <c r="M40" s="41"/>
      <c r="N40" t="s">
        <v>288</v>
      </c>
    </row>
    <row r="41" spans="1:15" x14ac:dyDescent="0.2">
      <c r="A41" s="41" t="s">
        <v>36</v>
      </c>
      <c r="B41" s="41" t="s">
        <v>36</v>
      </c>
      <c r="C41" t="s">
        <v>23</v>
      </c>
      <c r="D41" s="4">
        <v>36997</v>
      </c>
      <c r="E41" s="4">
        <v>36994</v>
      </c>
      <c r="F41" t="s">
        <v>109</v>
      </c>
      <c r="G41" s="41">
        <v>6</v>
      </c>
      <c r="J41" s="41" t="s">
        <v>36</v>
      </c>
      <c r="K41" s="41"/>
      <c r="L41" s="41"/>
      <c r="M41" s="41"/>
      <c r="N41" t="s">
        <v>288</v>
      </c>
      <c r="O41" s="36">
        <v>0</v>
      </c>
    </row>
    <row r="42" spans="1:15" x14ac:dyDescent="0.2">
      <c r="A42" s="41" t="s">
        <v>36</v>
      </c>
      <c r="B42" s="41" t="s">
        <v>36</v>
      </c>
      <c r="C42" t="s">
        <v>23</v>
      </c>
      <c r="D42" s="4">
        <v>36998</v>
      </c>
      <c r="E42" s="4">
        <v>36994</v>
      </c>
      <c r="F42" t="s">
        <v>109</v>
      </c>
      <c r="G42" s="41">
        <v>9</v>
      </c>
      <c r="J42" s="41" t="s">
        <v>36</v>
      </c>
      <c r="K42" s="41"/>
      <c r="L42" s="41"/>
      <c r="M42" s="41"/>
      <c r="N42" t="s">
        <v>288</v>
      </c>
    </row>
    <row r="43" spans="1:15" x14ac:dyDescent="0.2">
      <c r="A43" s="41" t="s">
        <v>36</v>
      </c>
      <c r="B43" s="41" t="s">
        <v>36</v>
      </c>
      <c r="C43" t="s">
        <v>63</v>
      </c>
      <c r="D43" s="4">
        <v>36998</v>
      </c>
      <c r="E43" s="4">
        <v>36997</v>
      </c>
      <c r="F43" t="s">
        <v>233</v>
      </c>
      <c r="G43" s="41">
        <v>2</v>
      </c>
      <c r="J43" s="41" t="s">
        <v>36</v>
      </c>
      <c r="K43" s="41"/>
      <c r="L43" s="41"/>
      <c r="M43" s="41"/>
      <c r="N43" t="s">
        <v>272</v>
      </c>
      <c r="O43" s="36">
        <v>413.91</v>
      </c>
    </row>
    <row r="44" spans="1:15" x14ac:dyDescent="0.2">
      <c r="A44" s="41" t="s">
        <v>36</v>
      </c>
      <c r="B44" s="41" t="s">
        <v>36</v>
      </c>
      <c r="C44" t="s">
        <v>25</v>
      </c>
      <c r="D44" s="4">
        <v>36999</v>
      </c>
      <c r="E44" s="4">
        <v>36998</v>
      </c>
      <c r="F44" t="s">
        <v>29</v>
      </c>
      <c r="G44" s="41">
        <v>1</v>
      </c>
      <c r="J44" s="41" t="s">
        <v>36</v>
      </c>
      <c r="K44" s="41"/>
      <c r="L44" s="41"/>
      <c r="M44" s="41"/>
      <c r="N44" t="s">
        <v>271</v>
      </c>
      <c r="O44" s="36">
        <v>33.81</v>
      </c>
    </row>
    <row r="45" spans="1:15" x14ac:dyDescent="0.2">
      <c r="A45" s="41" t="s">
        <v>36</v>
      </c>
      <c r="B45" s="41" t="s">
        <v>36</v>
      </c>
      <c r="C45" t="s">
        <v>25</v>
      </c>
      <c r="D45" s="4">
        <v>37001</v>
      </c>
      <c r="E45" s="4">
        <v>37000</v>
      </c>
      <c r="F45" t="s">
        <v>29</v>
      </c>
      <c r="G45" s="41">
        <v>1</v>
      </c>
      <c r="J45" s="41" t="s">
        <v>36</v>
      </c>
      <c r="K45" s="41"/>
      <c r="L45" s="41"/>
      <c r="M45" s="41"/>
      <c r="N45" t="s">
        <v>273</v>
      </c>
      <c r="O45" s="36">
        <v>0.9</v>
      </c>
    </row>
    <row r="46" spans="1:15" x14ac:dyDescent="0.2">
      <c r="A46" s="41" t="s">
        <v>36</v>
      </c>
      <c r="B46" s="41" t="s">
        <v>36</v>
      </c>
      <c r="C46" t="s">
        <v>27</v>
      </c>
      <c r="D46" s="4">
        <v>37001</v>
      </c>
      <c r="E46" s="4">
        <v>37000</v>
      </c>
      <c r="F46" t="s">
        <v>73</v>
      </c>
      <c r="G46" s="41">
        <v>2</v>
      </c>
      <c r="J46" s="41" t="s">
        <v>36</v>
      </c>
      <c r="K46" s="41" t="s">
        <v>36</v>
      </c>
      <c r="L46" s="41"/>
      <c r="M46" s="41"/>
      <c r="N46" t="s">
        <v>274</v>
      </c>
      <c r="O46" s="36">
        <v>0</v>
      </c>
    </row>
    <row r="47" spans="1:15" x14ac:dyDescent="0.2">
      <c r="A47" s="41" t="s">
        <v>36</v>
      </c>
      <c r="B47" s="41" t="s">
        <v>36</v>
      </c>
      <c r="C47" t="s">
        <v>27</v>
      </c>
      <c r="D47" s="4">
        <v>37001</v>
      </c>
      <c r="E47" s="4">
        <v>37000</v>
      </c>
      <c r="F47" t="s">
        <v>123</v>
      </c>
      <c r="G47" s="41">
        <v>1</v>
      </c>
      <c r="J47" s="41" t="s">
        <v>36</v>
      </c>
      <c r="K47" s="41" t="s">
        <v>36</v>
      </c>
      <c r="L47" s="41"/>
      <c r="M47" s="41"/>
      <c r="N47" t="s">
        <v>274</v>
      </c>
      <c r="O47" s="36">
        <v>5.85</v>
      </c>
    </row>
    <row r="48" spans="1:15" x14ac:dyDescent="0.2">
      <c r="A48" s="41" t="s">
        <v>36</v>
      </c>
      <c r="B48" s="41" t="s">
        <v>36</v>
      </c>
      <c r="C48" t="s">
        <v>27</v>
      </c>
      <c r="D48" s="4">
        <v>37004</v>
      </c>
      <c r="E48" s="4">
        <v>37000</v>
      </c>
      <c r="F48" t="s">
        <v>123</v>
      </c>
      <c r="G48" s="41">
        <v>2</v>
      </c>
      <c r="J48" s="41" t="s">
        <v>36</v>
      </c>
      <c r="K48" s="41"/>
      <c r="L48" s="41"/>
      <c r="M48" s="41"/>
      <c r="N48" t="s">
        <v>277</v>
      </c>
      <c r="O48" s="36">
        <v>-135.65</v>
      </c>
    </row>
    <row r="49" spans="1:15" x14ac:dyDescent="0.2">
      <c r="A49" s="41" t="s">
        <v>36</v>
      </c>
      <c r="B49" s="41" t="s">
        <v>36</v>
      </c>
      <c r="C49" t="s">
        <v>26</v>
      </c>
      <c r="D49" s="4">
        <v>37006</v>
      </c>
      <c r="E49" s="4">
        <v>37005</v>
      </c>
      <c r="F49" t="s">
        <v>281</v>
      </c>
      <c r="G49" s="41">
        <v>11</v>
      </c>
      <c r="J49" s="41" t="s">
        <v>36</v>
      </c>
      <c r="K49" s="41"/>
      <c r="L49" s="41"/>
      <c r="M49" s="41"/>
      <c r="N49" t="s">
        <v>293</v>
      </c>
      <c r="O49" s="36">
        <v>-93.58</v>
      </c>
    </row>
    <row r="50" spans="1:15" x14ac:dyDescent="0.2">
      <c r="A50" s="41" t="s">
        <v>36</v>
      </c>
      <c r="B50" s="41" t="s">
        <v>36</v>
      </c>
      <c r="C50" t="s">
        <v>26</v>
      </c>
      <c r="D50" s="4">
        <v>37006</v>
      </c>
      <c r="E50" s="4">
        <v>37005</v>
      </c>
      <c r="F50" t="s">
        <v>113</v>
      </c>
      <c r="G50" s="41">
        <v>2</v>
      </c>
      <c r="J50" s="41" t="s">
        <v>36</v>
      </c>
      <c r="K50" s="41"/>
      <c r="L50" s="41"/>
      <c r="M50" s="41"/>
      <c r="N50" t="s">
        <v>292</v>
      </c>
      <c r="O50" s="36">
        <v>-3.34</v>
      </c>
    </row>
    <row r="51" spans="1:15" x14ac:dyDescent="0.2">
      <c r="A51" s="41" t="s">
        <v>36</v>
      </c>
      <c r="B51" s="41" t="s">
        <v>36</v>
      </c>
      <c r="C51" t="s">
        <v>34</v>
      </c>
      <c r="D51" s="4">
        <v>37006</v>
      </c>
      <c r="E51" s="4">
        <v>37005</v>
      </c>
      <c r="F51" t="s">
        <v>282</v>
      </c>
      <c r="G51" s="41">
        <v>8</v>
      </c>
      <c r="J51" s="41" t="s">
        <v>36</v>
      </c>
      <c r="K51" s="41"/>
      <c r="L51" s="41"/>
      <c r="M51" s="41"/>
      <c r="N51" t="s">
        <v>294</v>
      </c>
      <c r="O51" s="36">
        <v>705.65</v>
      </c>
    </row>
    <row r="52" spans="1:15" x14ac:dyDescent="0.2">
      <c r="A52" s="41" t="s">
        <v>36</v>
      </c>
      <c r="B52" s="41"/>
      <c r="C52" t="s">
        <v>24</v>
      </c>
      <c r="D52" s="4">
        <v>37008</v>
      </c>
      <c r="E52" s="4">
        <v>36873</v>
      </c>
      <c r="F52" t="s">
        <v>284</v>
      </c>
      <c r="G52" s="41">
        <v>1</v>
      </c>
      <c r="J52" s="41" t="s">
        <v>36</v>
      </c>
      <c r="K52" s="41" t="s">
        <v>36</v>
      </c>
      <c r="L52" s="41"/>
      <c r="M52" s="41"/>
      <c r="N52" t="s">
        <v>287</v>
      </c>
      <c r="O52" s="36">
        <v>-0.06</v>
      </c>
    </row>
    <row r="53" spans="1:15" x14ac:dyDescent="0.2">
      <c r="A53" s="41" t="s">
        <v>36</v>
      </c>
      <c r="B53" s="41" t="s">
        <v>36</v>
      </c>
      <c r="C53" t="s">
        <v>34</v>
      </c>
      <c r="D53" s="4">
        <v>37010</v>
      </c>
      <c r="E53" s="4">
        <v>37009</v>
      </c>
      <c r="F53" t="s">
        <v>28</v>
      </c>
      <c r="G53" s="41">
        <v>1</v>
      </c>
      <c r="J53" s="41" t="s">
        <v>36</v>
      </c>
      <c r="K53" s="41"/>
      <c r="L53" s="41"/>
      <c r="M53" s="41"/>
      <c r="N53" t="s">
        <v>290</v>
      </c>
      <c r="O53" s="36">
        <v>166.48</v>
      </c>
    </row>
    <row r="54" spans="1:15" x14ac:dyDescent="0.2">
      <c r="A54" s="41" t="s">
        <v>36</v>
      </c>
      <c r="B54" s="41" t="s">
        <v>36</v>
      </c>
      <c r="C54" t="s">
        <v>34</v>
      </c>
      <c r="D54" s="4">
        <v>37010</v>
      </c>
      <c r="E54" s="4">
        <v>37009</v>
      </c>
      <c r="F54" t="s">
        <v>285</v>
      </c>
      <c r="G54" s="41">
        <v>3</v>
      </c>
      <c r="J54" s="41" t="s">
        <v>36</v>
      </c>
      <c r="K54" s="41"/>
      <c r="L54" s="41"/>
      <c r="M54" s="41"/>
      <c r="N54" t="s">
        <v>291</v>
      </c>
      <c r="O54" s="36">
        <v>342</v>
      </c>
    </row>
    <row r="55" spans="1:15" x14ac:dyDescent="0.2">
      <c r="A55" s="41" t="s">
        <v>36</v>
      </c>
      <c r="B55" s="41" t="s">
        <v>36</v>
      </c>
      <c r="C55" t="s">
        <v>86</v>
      </c>
      <c r="D55" s="4">
        <v>37005</v>
      </c>
      <c r="E55" s="4">
        <v>37003</v>
      </c>
      <c r="F55" t="s">
        <v>187</v>
      </c>
      <c r="G55" s="41">
        <v>5</v>
      </c>
      <c r="J55" s="41" t="s">
        <v>36</v>
      </c>
      <c r="L55" s="41" t="s">
        <v>36</v>
      </c>
      <c r="N55" t="s">
        <v>302</v>
      </c>
      <c r="O55" s="36">
        <v>106.16</v>
      </c>
    </row>
    <row r="56" spans="1:15" ht="13.5" thickBot="1" x14ac:dyDescent="0.25">
      <c r="A56" s="41" t="s">
        <v>36</v>
      </c>
      <c r="C56" t="s">
        <v>86</v>
      </c>
      <c r="D56" s="4">
        <v>37009</v>
      </c>
      <c r="E56" s="4">
        <v>37008</v>
      </c>
      <c r="F56" t="s">
        <v>123</v>
      </c>
      <c r="G56" s="41">
        <v>4</v>
      </c>
      <c r="J56" s="41" t="s">
        <v>36</v>
      </c>
      <c r="N56" t="s">
        <v>303</v>
      </c>
      <c r="O56" s="36">
        <v>8.9600000000000009</v>
      </c>
    </row>
    <row r="57" spans="1:15" ht="13.5" thickBot="1" x14ac:dyDescent="0.25">
      <c r="D57" s="4"/>
      <c r="E57" s="4"/>
      <c r="J57" s="41"/>
      <c r="K57" s="41"/>
      <c r="L57" s="41"/>
      <c r="M57" s="41"/>
      <c r="O57" s="25">
        <f>SUM(O18:O56)</f>
        <v>39807.37000000001</v>
      </c>
    </row>
    <row r="58" spans="1:15" x14ac:dyDescent="0.2">
      <c r="A58" s="40" t="s">
        <v>96</v>
      </c>
      <c r="D58" s="4"/>
      <c r="E58" s="4"/>
      <c r="J58" s="41"/>
      <c r="K58" s="41"/>
      <c r="L58" s="41"/>
      <c r="M58" s="41"/>
    </row>
    <row r="59" spans="1:15" x14ac:dyDescent="0.2">
      <c r="A59" s="41" t="s">
        <v>36</v>
      </c>
      <c r="B59" s="41"/>
      <c r="C59" t="s">
        <v>61</v>
      </c>
      <c r="D59" s="4">
        <v>36984</v>
      </c>
      <c r="E59" s="4">
        <v>36983</v>
      </c>
      <c r="F59" t="s">
        <v>33</v>
      </c>
      <c r="G59" s="41">
        <v>3</v>
      </c>
      <c r="J59" s="41"/>
      <c r="K59" s="41" t="s">
        <v>36</v>
      </c>
      <c r="L59" s="41"/>
      <c r="M59" s="41"/>
      <c r="N59" t="s">
        <v>235</v>
      </c>
      <c r="O59" s="36">
        <v>-379.21</v>
      </c>
    </row>
    <row r="60" spans="1:15" x14ac:dyDescent="0.2">
      <c r="A60" s="41" t="s">
        <v>36</v>
      </c>
      <c r="B60" s="41"/>
      <c r="C60" t="s">
        <v>61</v>
      </c>
      <c r="D60" s="4">
        <v>36984</v>
      </c>
      <c r="E60" s="4">
        <v>36983</v>
      </c>
      <c r="F60" t="s">
        <v>33</v>
      </c>
      <c r="G60" s="41">
        <v>2</v>
      </c>
      <c r="J60" s="41"/>
      <c r="K60" s="41" t="s">
        <v>36</v>
      </c>
      <c r="L60" s="41"/>
      <c r="M60" s="41"/>
      <c r="N60" t="s">
        <v>235</v>
      </c>
      <c r="O60" s="36">
        <v>-1.05</v>
      </c>
    </row>
    <row r="61" spans="1:15" x14ac:dyDescent="0.2">
      <c r="A61" s="41" t="s">
        <v>36</v>
      </c>
      <c r="B61" s="41" t="s">
        <v>36</v>
      </c>
      <c r="C61" t="s">
        <v>21</v>
      </c>
      <c r="D61" s="4">
        <v>36986</v>
      </c>
      <c r="E61" s="4">
        <v>36983</v>
      </c>
      <c r="F61" t="s">
        <v>33</v>
      </c>
      <c r="G61" s="41">
        <v>2</v>
      </c>
      <c r="J61" s="41"/>
      <c r="K61" s="41" t="s">
        <v>36</v>
      </c>
      <c r="L61" s="41"/>
      <c r="M61" s="41"/>
      <c r="N61" t="s">
        <v>243</v>
      </c>
      <c r="O61" s="36">
        <v>4.79</v>
      </c>
    </row>
    <row r="62" spans="1:15" x14ac:dyDescent="0.2">
      <c r="A62" s="41" t="s">
        <v>36</v>
      </c>
      <c r="B62" s="41" t="s">
        <v>36</v>
      </c>
      <c r="C62" t="s">
        <v>55</v>
      </c>
      <c r="D62" s="4">
        <v>36986</v>
      </c>
      <c r="E62" s="4">
        <v>36985</v>
      </c>
      <c r="F62" t="s">
        <v>22</v>
      </c>
      <c r="G62" s="41">
        <v>2</v>
      </c>
      <c r="J62" s="41"/>
      <c r="K62" s="41" t="s">
        <v>36</v>
      </c>
      <c r="L62" s="41"/>
      <c r="M62" s="41"/>
      <c r="N62" t="s">
        <v>246</v>
      </c>
      <c r="O62" s="36">
        <v>252.01</v>
      </c>
    </row>
    <row r="63" spans="1:15" x14ac:dyDescent="0.2">
      <c r="A63" s="41" t="s">
        <v>36</v>
      </c>
      <c r="B63" s="41" t="s">
        <v>36</v>
      </c>
      <c r="C63" t="s">
        <v>55</v>
      </c>
      <c r="D63" s="4">
        <v>36990</v>
      </c>
      <c r="E63" s="4">
        <v>36987</v>
      </c>
      <c r="F63" t="s">
        <v>252</v>
      </c>
      <c r="G63" s="41">
        <v>1</v>
      </c>
      <c r="J63" s="41"/>
      <c r="K63" s="41" t="s">
        <v>36</v>
      </c>
      <c r="L63" s="41"/>
      <c r="M63" s="41"/>
      <c r="N63" t="s">
        <v>251</v>
      </c>
      <c r="O63" s="36">
        <v>7.0000000000000007E-2</v>
      </c>
    </row>
    <row r="64" spans="1:15" x14ac:dyDescent="0.2">
      <c r="A64" s="41" t="s">
        <v>36</v>
      </c>
      <c r="B64" s="41" t="s">
        <v>36</v>
      </c>
      <c r="C64" t="s">
        <v>55</v>
      </c>
      <c r="D64" s="4">
        <v>36990</v>
      </c>
      <c r="E64" s="4">
        <v>36987</v>
      </c>
      <c r="F64" t="s">
        <v>247</v>
      </c>
      <c r="G64" s="41">
        <v>1</v>
      </c>
      <c r="J64" s="41"/>
      <c r="K64" s="41" t="s">
        <v>36</v>
      </c>
      <c r="L64" s="41"/>
      <c r="M64" s="41"/>
      <c r="N64" t="s">
        <v>251</v>
      </c>
      <c r="O64" s="36">
        <v>14.31</v>
      </c>
    </row>
    <row r="65" spans="1:15" x14ac:dyDescent="0.2">
      <c r="A65" s="41" t="s">
        <v>36</v>
      </c>
      <c r="B65" s="41" t="s">
        <v>36</v>
      </c>
      <c r="C65" t="s">
        <v>55</v>
      </c>
      <c r="D65" s="4">
        <v>36990</v>
      </c>
      <c r="E65" s="4">
        <v>36987</v>
      </c>
      <c r="F65" t="s">
        <v>248</v>
      </c>
      <c r="G65" s="41">
        <v>3</v>
      </c>
      <c r="J65" s="41"/>
      <c r="K65" s="41" t="s">
        <v>36</v>
      </c>
      <c r="L65" s="41"/>
      <c r="M65" s="41"/>
      <c r="N65" t="s">
        <v>250</v>
      </c>
      <c r="O65" s="36">
        <v>99.97</v>
      </c>
    </row>
    <row r="66" spans="1:15" x14ac:dyDescent="0.2">
      <c r="A66" s="41" t="s">
        <v>36</v>
      </c>
      <c r="B66" s="41" t="s">
        <v>36</v>
      </c>
      <c r="C66" t="s">
        <v>55</v>
      </c>
      <c r="D66" s="4">
        <v>36990</v>
      </c>
      <c r="E66" s="4">
        <v>36988</v>
      </c>
      <c r="F66" t="s">
        <v>22</v>
      </c>
      <c r="G66" s="41">
        <v>1</v>
      </c>
      <c r="J66" s="41"/>
      <c r="K66" s="41" t="s">
        <v>36</v>
      </c>
      <c r="L66" s="41"/>
      <c r="M66" s="41"/>
      <c r="N66" t="s">
        <v>253</v>
      </c>
      <c r="O66" s="36">
        <v>0</v>
      </c>
    </row>
    <row r="67" spans="1:15" x14ac:dyDescent="0.2">
      <c r="A67" s="41" t="s">
        <v>36</v>
      </c>
      <c r="B67" s="41" t="s">
        <v>36</v>
      </c>
      <c r="C67" t="s">
        <v>34</v>
      </c>
      <c r="D67" s="4">
        <v>36994</v>
      </c>
      <c r="E67" s="4">
        <v>36992</v>
      </c>
      <c r="F67" t="s">
        <v>64</v>
      </c>
      <c r="G67" s="41">
        <v>1</v>
      </c>
      <c r="J67" s="41"/>
      <c r="K67" s="41" t="s">
        <v>36</v>
      </c>
      <c r="L67" s="41"/>
      <c r="M67" s="41"/>
      <c r="N67" t="s">
        <v>268</v>
      </c>
      <c r="O67" s="36">
        <v>0.03</v>
      </c>
    </row>
    <row r="68" spans="1:15" x14ac:dyDescent="0.2">
      <c r="A68" s="41" t="s">
        <v>36</v>
      </c>
      <c r="B68" s="41" t="s">
        <v>36</v>
      </c>
      <c r="C68" t="s">
        <v>61</v>
      </c>
      <c r="D68" s="4">
        <v>37001</v>
      </c>
      <c r="E68" s="4">
        <v>37000</v>
      </c>
      <c r="F68" t="s">
        <v>261</v>
      </c>
      <c r="G68" s="41">
        <v>2</v>
      </c>
      <c r="J68" s="41"/>
      <c r="K68" s="41" t="s">
        <v>36</v>
      </c>
      <c r="L68" s="41"/>
      <c r="M68" s="41"/>
      <c r="N68" t="s">
        <v>275</v>
      </c>
      <c r="O68" s="36">
        <v>2.4500000000000002</v>
      </c>
    </row>
    <row r="69" spans="1:15" ht="13.5" thickBot="1" x14ac:dyDescent="0.25">
      <c r="A69" s="41" t="s">
        <v>36</v>
      </c>
      <c r="B69" s="41" t="s">
        <v>36</v>
      </c>
      <c r="C69" t="s">
        <v>21</v>
      </c>
      <c r="D69" s="4">
        <v>37008</v>
      </c>
      <c r="E69" s="4">
        <v>37006</v>
      </c>
      <c r="F69" t="s">
        <v>33</v>
      </c>
      <c r="G69" s="41">
        <v>2</v>
      </c>
      <c r="K69" s="41" t="s">
        <v>36</v>
      </c>
      <c r="N69" t="s">
        <v>304</v>
      </c>
      <c r="O69" s="36">
        <v>1006.31</v>
      </c>
    </row>
    <row r="70" spans="1:15" ht="13.5" thickBot="1" x14ac:dyDescent="0.25">
      <c r="D70" s="4"/>
      <c r="E70" s="4"/>
      <c r="J70" s="41"/>
      <c r="K70" s="41"/>
      <c r="L70" s="41"/>
      <c r="M70" s="41"/>
      <c r="O70" s="25">
        <f>SUM(O59:O69)</f>
        <v>999.68</v>
      </c>
    </row>
    <row r="71" spans="1:15" x14ac:dyDescent="0.2">
      <c r="A71" s="40" t="s">
        <v>18</v>
      </c>
      <c r="D71" s="4"/>
      <c r="E71" s="4"/>
      <c r="J71" s="41"/>
      <c r="K71" s="41"/>
      <c r="L71" s="41"/>
      <c r="M71" s="41"/>
    </row>
    <row r="72" spans="1:15" x14ac:dyDescent="0.2">
      <c r="A72" s="41" t="s">
        <v>36</v>
      </c>
      <c r="B72" s="41"/>
      <c r="C72" t="s">
        <v>55</v>
      </c>
      <c r="D72" s="4">
        <v>36984</v>
      </c>
      <c r="E72" s="4">
        <v>36982</v>
      </c>
      <c r="F72" t="s">
        <v>233</v>
      </c>
      <c r="G72" s="41">
        <v>3</v>
      </c>
      <c r="J72" s="41"/>
      <c r="K72" s="41"/>
      <c r="L72" s="41" t="s">
        <v>36</v>
      </c>
      <c r="M72" s="41"/>
      <c r="N72" t="s">
        <v>238</v>
      </c>
      <c r="O72" s="36">
        <v>130.19</v>
      </c>
    </row>
    <row r="73" spans="1:15" x14ac:dyDescent="0.2">
      <c r="A73" s="41" t="s">
        <v>36</v>
      </c>
      <c r="B73" s="41"/>
      <c r="C73" t="s">
        <v>110</v>
      </c>
      <c r="D73" s="4">
        <v>36984</v>
      </c>
      <c r="E73" s="4">
        <v>36982</v>
      </c>
      <c r="F73" t="s">
        <v>233</v>
      </c>
      <c r="G73" s="41">
        <v>3</v>
      </c>
      <c r="J73" s="41"/>
      <c r="K73" s="41"/>
      <c r="L73" s="41" t="s">
        <v>36</v>
      </c>
      <c r="M73" s="41"/>
      <c r="N73" t="s">
        <v>237</v>
      </c>
      <c r="O73" s="36">
        <v>22.26</v>
      </c>
    </row>
    <row r="74" spans="1:15" x14ac:dyDescent="0.2">
      <c r="A74" s="41" t="s">
        <v>36</v>
      </c>
      <c r="B74" s="41" t="s">
        <v>36</v>
      </c>
      <c r="C74" t="s">
        <v>110</v>
      </c>
      <c r="D74" s="4">
        <v>36987</v>
      </c>
      <c r="E74" s="4">
        <v>36985</v>
      </c>
      <c r="F74" t="s">
        <v>233</v>
      </c>
      <c r="G74" s="41">
        <v>7</v>
      </c>
      <c r="J74" s="41"/>
      <c r="K74" s="41"/>
      <c r="L74" s="41" t="s">
        <v>36</v>
      </c>
      <c r="M74" s="41"/>
      <c r="N74" t="s">
        <v>244</v>
      </c>
      <c r="O74" s="36">
        <v>-39.880000000000003</v>
      </c>
    </row>
    <row r="75" spans="1:15" x14ac:dyDescent="0.2">
      <c r="A75" s="41" t="s">
        <v>36</v>
      </c>
      <c r="B75" s="41" t="s">
        <v>36</v>
      </c>
      <c r="C75" t="s">
        <v>55</v>
      </c>
      <c r="D75" s="4">
        <v>36990</v>
      </c>
      <c r="E75" s="4">
        <v>36988</v>
      </c>
      <c r="F75" t="s">
        <v>254</v>
      </c>
      <c r="G75" s="41">
        <v>3</v>
      </c>
      <c r="J75" s="41"/>
      <c r="K75" s="41"/>
      <c r="L75" s="41" t="s">
        <v>36</v>
      </c>
      <c r="M75" s="41"/>
      <c r="N75" t="s">
        <v>255</v>
      </c>
      <c r="O75" s="36">
        <v>-1.55</v>
      </c>
    </row>
    <row r="76" spans="1:15" x14ac:dyDescent="0.2">
      <c r="A76" s="41" t="s">
        <v>36</v>
      </c>
      <c r="B76" s="41" t="s">
        <v>36</v>
      </c>
      <c r="C76" t="s">
        <v>55</v>
      </c>
      <c r="D76" s="4">
        <v>36990</v>
      </c>
      <c r="E76" s="4">
        <v>36988</v>
      </c>
      <c r="F76" t="s">
        <v>123</v>
      </c>
      <c r="G76" s="41">
        <v>1</v>
      </c>
      <c r="J76" s="41"/>
      <c r="K76" s="41"/>
      <c r="L76" s="41" t="s">
        <v>36</v>
      </c>
      <c r="M76" s="41"/>
      <c r="N76" t="s">
        <v>255</v>
      </c>
      <c r="O76" s="36">
        <v>1.56</v>
      </c>
    </row>
    <row r="77" spans="1:15" x14ac:dyDescent="0.2">
      <c r="A77" s="41" t="s">
        <v>36</v>
      </c>
      <c r="B77" s="41" t="s">
        <v>36</v>
      </c>
      <c r="C77" t="s">
        <v>55</v>
      </c>
      <c r="D77" s="4">
        <v>36990</v>
      </c>
      <c r="E77" s="4">
        <v>36989</v>
      </c>
      <c r="F77" t="s">
        <v>254</v>
      </c>
      <c r="G77" s="41">
        <v>3</v>
      </c>
      <c r="J77" s="41"/>
      <c r="K77" s="41"/>
      <c r="L77" s="41" t="s">
        <v>36</v>
      </c>
      <c r="M77" s="41"/>
      <c r="N77" t="s">
        <v>255</v>
      </c>
      <c r="O77" s="36">
        <v>-1.92</v>
      </c>
    </row>
    <row r="78" spans="1:15" x14ac:dyDescent="0.2">
      <c r="A78" s="41" t="s">
        <v>36</v>
      </c>
      <c r="B78" s="41" t="s">
        <v>36</v>
      </c>
      <c r="C78" t="s">
        <v>55</v>
      </c>
      <c r="D78" s="4">
        <v>36990</v>
      </c>
      <c r="E78" s="4">
        <v>36989</v>
      </c>
      <c r="F78" t="s">
        <v>123</v>
      </c>
      <c r="G78" s="41">
        <v>1</v>
      </c>
      <c r="J78" s="41"/>
      <c r="K78" s="41"/>
      <c r="L78" s="41" t="s">
        <v>36</v>
      </c>
      <c r="M78" s="41"/>
      <c r="N78" t="s">
        <v>255</v>
      </c>
      <c r="O78" s="36">
        <v>1.95</v>
      </c>
    </row>
    <row r="79" spans="1:15" x14ac:dyDescent="0.2">
      <c r="A79" s="41" t="s">
        <v>36</v>
      </c>
      <c r="B79" s="41" t="s">
        <v>36</v>
      </c>
      <c r="C79" t="s">
        <v>26</v>
      </c>
      <c r="D79" s="4">
        <v>37004</v>
      </c>
      <c r="E79" s="4">
        <v>37003</v>
      </c>
      <c r="F79" t="s">
        <v>276</v>
      </c>
      <c r="G79" s="41">
        <v>3</v>
      </c>
      <c r="J79" s="41"/>
      <c r="K79" s="41"/>
      <c r="L79" s="41" t="s">
        <v>36</v>
      </c>
      <c r="M79" s="41"/>
      <c r="N79" t="s">
        <v>278</v>
      </c>
      <c r="O79" s="36">
        <v>0</v>
      </c>
    </row>
    <row r="80" spans="1:15" x14ac:dyDescent="0.2">
      <c r="A80" s="41" t="s">
        <v>36</v>
      </c>
      <c r="B80" s="41" t="s">
        <v>36</v>
      </c>
      <c r="C80" t="s">
        <v>26</v>
      </c>
      <c r="D80" s="4">
        <v>37004</v>
      </c>
      <c r="E80" s="4">
        <v>37003</v>
      </c>
      <c r="F80" t="s">
        <v>72</v>
      </c>
      <c r="G80" s="41">
        <v>2</v>
      </c>
      <c r="J80" s="41"/>
      <c r="K80" s="41"/>
      <c r="L80" s="41" t="s">
        <v>36</v>
      </c>
      <c r="M80" s="41"/>
      <c r="N80" t="s">
        <v>278</v>
      </c>
      <c r="O80" s="36">
        <v>0</v>
      </c>
    </row>
    <row r="81" spans="1:15" x14ac:dyDescent="0.2">
      <c r="A81" s="41" t="s">
        <v>36</v>
      </c>
      <c r="B81" s="41" t="s">
        <v>36</v>
      </c>
      <c r="C81" t="s">
        <v>27</v>
      </c>
      <c r="D81" s="4">
        <v>37006</v>
      </c>
      <c r="E81" s="4">
        <v>37004</v>
      </c>
      <c r="F81" t="s">
        <v>279</v>
      </c>
      <c r="G81" s="41">
        <v>7</v>
      </c>
      <c r="J81" s="41"/>
      <c r="K81" s="41"/>
      <c r="L81" s="41" t="s">
        <v>36</v>
      </c>
      <c r="M81" s="41"/>
      <c r="N81" t="s">
        <v>295</v>
      </c>
      <c r="O81" s="36">
        <v>223.46</v>
      </c>
    </row>
    <row r="82" spans="1:15" x14ac:dyDescent="0.2">
      <c r="A82" s="41" t="s">
        <v>36</v>
      </c>
      <c r="B82" s="41" t="s">
        <v>36</v>
      </c>
      <c r="C82" t="s">
        <v>27</v>
      </c>
      <c r="D82" s="4">
        <v>37006</v>
      </c>
      <c r="E82" s="4">
        <v>37004</v>
      </c>
      <c r="F82" t="s">
        <v>141</v>
      </c>
      <c r="G82" s="41">
        <v>2</v>
      </c>
      <c r="J82" s="41"/>
      <c r="K82" s="41"/>
      <c r="L82" s="41" t="s">
        <v>36</v>
      </c>
      <c r="M82" s="41"/>
      <c r="N82" t="s">
        <v>295</v>
      </c>
      <c r="O82" s="36">
        <v>0</v>
      </c>
    </row>
    <row r="83" spans="1:15" x14ac:dyDescent="0.2">
      <c r="A83" s="41" t="s">
        <v>36</v>
      </c>
      <c r="B83" s="41" t="s">
        <v>36</v>
      </c>
      <c r="C83" t="s">
        <v>27</v>
      </c>
      <c r="D83" s="4">
        <v>37006</v>
      </c>
      <c r="E83" s="4">
        <v>37004</v>
      </c>
      <c r="F83" t="s">
        <v>280</v>
      </c>
      <c r="G83" s="41">
        <v>2</v>
      </c>
      <c r="J83" s="41"/>
      <c r="K83" s="41"/>
      <c r="L83" s="41" t="s">
        <v>36</v>
      </c>
      <c r="M83" s="41"/>
      <c r="N83" t="s">
        <v>295</v>
      </c>
      <c r="O83" s="36">
        <v>0</v>
      </c>
    </row>
    <row r="84" spans="1:15" x14ac:dyDescent="0.2">
      <c r="A84" s="41" t="s">
        <v>36</v>
      </c>
      <c r="B84" s="41" t="s">
        <v>36</v>
      </c>
      <c r="C84" t="s">
        <v>27</v>
      </c>
      <c r="D84" s="4">
        <v>37006</v>
      </c>
      <c r="E84" s="4">
        <v>37004</v>
      </c>
      <c r="F84" t="s">
        <v>75</v>
      </c>
      <c r="G84" s="41">
        <v>2</v>
      </c>
      <c r="J84" s="41"/>
      <c r="K84" s="41"/>
      <c r="L84" s="41" t="s">
        <v>36</v>
      </c>
      <c r="M84" s="41"/>
      <c r="N84" t="s">
        <v>295</v>
      </c>
      <c r="O84" s="36">
        <v>0</v>
      </c>
    </row>
    <row r="85" spans="1:15" ht="13.5" thickBot="1" x14ac:dyDescent="0.25">
      <c r="A85" s="41" t="s">
        <v>36</v>
      </c>
      <c r="B85" s="41" t="s">
        <v>36</v>
      </c>
      <c r="C85" t="s">
        <v>27</v>
      </c>
      <c r="D85" s="4">
        <v>37006</v>
      </c>
      <c r="E85" s="4">
        <v>37004</v>
      </c>
      <c r="F85" t="s">
        <v>123</v>
      </c>
      <c r="G85" s="41">
        <v>7</v>
      </c>
      <c r="J85" s="41"/>
      <c r="K85" s="41"/>
      <c r="L85" s="41" t="s">
        <v>36</v>
      </c>
      <c r="M85" s="41"/>
      <c r="N85" t="s">
        <v>295</v>
      </c>
      <c r="O85" s="36">
        <v>-223.46</v>
      </c>
    </row>
    <row r="86" spans="1:15" ht="13.5" thickBot="1" x14ac:dyDescent="0.25">
      <c r="D86" s="4"/>
      <c r="E86" s="4"/>
      <c r="J86" s="41"/>
      <c r="K86" s="41"/>
      <c r="L86" s="41"/>
      <c r="M86" s="41"/>
      <c r="O86" s="25">
        <f>SUM(O72:O85)</f>
        <v>112.60999999999999</v>
      </c>
    </row>
    <row r="87" spans="1:15" x14ac:dyDescent="0.2">
      <c r="A87" s="40" t="s">
        <v>296</v>
      </c>
      <c r="D87" s="4"/>
      <c r="E87" s="4"/>
      <c r="J87" s="41"/>
      <c r="K87" s="41"/>
      <c r="L87" s="41"/>
      <c r="M87" s="41"/>
    </row>
    <row r="88" spans="1:15" x14ac:dyDescent="0.2">
      <c r="A88" s="41" t="s">
        <v>36</v>
      </c>
      <c r="C88" t="s">
        <v>25</v>
      </c>
      <c r="D88" s="4">
        <v>36983</v>
      </c>
      <c r="E88" s="4">
        <v>36982</v>
      </c>
      <c r="F88" t="s">
        <v>114</v>
      </c>
      <c r="G88" s="41">
        <v>1</v>
      </c>
      <c r="J88" s="41"/>
      <c r="K88" s="41"/>
      <c r="L88" s="41"/>
      <c r="M88" s="41" t="s">
        <v>36</v>
      </c>
      <c r="N88" t="s">
        <v>47</v>
      </c>
    </row>
    <row r="89" spans="1:15" x14ac:dyDescent="0.2">
      <c r="A89" s="41" t="s">
        <v>36</v>
      </c>
      <c r="B89" t="s">
        <v>257</v>
      </c>
      <c r="C89" t="s">
        <v>54</v>
      </c>
      <c r="D89" s="4">
        <v>36984</v>
      </c>
      <c r="E89" s="4">
        <v>36955</v>
      </c>
      <c r="F89" t="s">
        <v>28</v>
      </c>
      <c r="G89" s="41">
        <v>2</v>
      </c>
      <c r="J89" s="41"/>
      <c r="K89" s="41"/>
      <c r="L89" s="41"/>
      <c r="M89" s="41" t="s">
        <v>36</v>
      </c>
      <c r="N89" t="s">
        <v>47</v>
      </c>
    </row>
    <row r="90" spans="1:15" x14ac:dyDescent="0.2">
      <c r="A90" s="41" t="s">
        <v>36</v>
      </c>
      <c r="B90" t="s">
        <v>257</v>
      </c>
      <c r="C90" t="s">
        <v>54</v>
      </c>
      <c r="D90" s="4">
        <v>36984</v>
      </c>
      <c r="E90" s="4">
        <v>36956</v>
      </c>
      <c r="F90" t="s">
        <v>28</v>
      </c>
      <c r="G90" s="41">
        <v>2</v>
      </c>
      <c r="J90" s="41"/>
      <c r="K90" s="41"/>
      <c r="L90" s="41"/>
      <c r="M90" s="41" t="s">
        <v>36</v>
      </c>
      <c r="N90" t="s">
        <v>47</v>
      </c>
    </row>
    <row r="91" spans="1:15" x14ac:dyDescent="0.2">
      <c r="A91" s="41" t="s">
        <v>36</v>
      </c>
      <c r="B91" t="s">
        <v>257</v>
      </c>
      <c r="C91" t="s">
        <v>54</v>
      </c>
      <c r="D91" s="4">
        <v>36984</v>
      </c>
      <c r="E91" s="4">
        <v>36961</v>
      </c>
      <c r="F91" t="s">
        <v>28</v>
      </c>
      <c r="G91" s="41">
        <v>2</v>
      </c>
      <c r="J91" s="41"/>
      <c r="K91" s="41"/>
      <c r="L91" s="41"/>
      <c r="M91" s="41" t="s">
        <v>36</v>
      </c>
      <c r="N91" t="s">
        <v>47</v>
      </c>
    </row>
    <row r="92" spans="1:15" x14ac:dyDescent="0.2">
      <c r="A92" s="41" t="s">
        <v>36</v>
      </c>
      <c r="B92" t="s">
        <v>257</v>
      </c>
      <c r="C92" t="s">
        <v>54</v>
      </c>
      <c r="D92" s="4">
        <v>36984</v>
      </c>
      <c r="E92" s="4">
        <v>36963</v>
      </c>
      <c r="F92" t="s">
        <v>28</v>
      </c>
      <c r="G92" s="41">
        <v>2</v>
      </c>
      <c r="J92" s="41"/>
      <c r="K92" s="41"/>
      <c r="L92" s="41"/>
      <c r="M92" s="41" t="s">
        <v>36</v>
      </c>
      <c r="N92" t="s">
        <v>47</v>
      </c>
    </row>
    <row r="93" spans="1:15" x14ac:dyDescent="0.2">
      <c r="A93" s="41" t="s">
        <v>36</v>
      </c>
      <c r="B93" t="s">
        <v>257</v>
      </c>
      <c r="C93" t="s">
        <v>54</v>
      </c>
      <c r="D93" s="4">
        <v>36984</v>
      </c>
      <c r="E93" s="4">
        <v>36964</v>
      </c>
      <c r="F93" t="s">
        <v>28</v>
      </c>
      <c r="G93" s="41">
        <v>2</v>
      </c>
      <c r="J93" s="41"/>
      <c r="K93" s="41"/>
      <c r="L93" s="41"/>
      <c r="M93" s="41" t="s">
        <v>36</v>
      </c>
      <c r="N93" t="s">
        <v>47</v>
      </c>
    </row>
    <row r="94" spans="1:15" x14ac:dyDescent="0.2">
      <c r="A94" s="41" t="s">
        <v>36</v>
      </c>
      <c r="B94" t="s">
        <v>257</v>
      </c>
      <c r="C94" t="s">
        <v>54</v>
      </c>
      <c r="D94" s="4">
        <v>36984</v>
      </c>
      <c r="E94" s="4">
        <v>36966</v>
      </c>
      <c r="F94" t="s">
        <v>28</v>
      </c>
      <c r="G94" s="41">
        <v>2</v>
      </c>
      <c r="J94" s="41"/>
      <c r="K94" s="41"/>
      <c r="L94" s="41"/>
      <c r="M94" s="41" t="s">
        <v>36</v>
      </c>
      <c r="N94" t="s">
        <v>47</v>
      </c>
    </row>
    <row r="95" spans="1:15" x14ac:dyDescent="0.2">
      <c r="A95" s="41" t="s">
        <v>36</v>
      </c>
      <c r="B95" t="s">
        <v>257</v>
      </c>
      <c r="C95" t="s">
        <v>54</v>
      </c>
      <c r="D95" s="4">
        <v>36984</v>
      </c>
      <c r="E95" s="4">
        <v>36967</v>
      </c>
      <c r="F95" t="s">
        <v>28</v>
      </c>
      <c r="G95" s="41">
        <v>2</v>
      </c>
      <c r="J95" s="41"/>
      <c r="K95" s="41"/>
      <c r="L95" s="41"/>
      <c r="M95" s="41" t="s">
        <v>36</v>
      </c>
      <c r="N95" t="s">
        <v>47</v>
      </c>
    </row>
    <row r="96" spans="1:15" x14ac:dyDescent="0.2">
      <c r="A96" s="41" t="s">
        <v>36</v>
      </c>
      <c r="B96" t="s">
        <v>257</v>
      </c>
      <c r="C96" t="s">
        <v>54</v>
      </c>
      <c r="D96" s="4">
        <v>36984</v>
      </c>
      <c r="E96" s="4">
        <v>36968</v>
      </c>
      <c r="F96" t="s">
        <v>28</v>
      </c>
      <c r="G96" s="41">
        <v>2</v>
      </c>
      <c r="J96" s="41"/>
      <c r="K96" s="41"/>
      <c r="L96" s="41"/>
      <c r="M96" s="41" t="s">
        <v>36</v>
      </c>
      <c r="N96" t="s">
        <v>47</v>
      </c>
    </row>
    <row r="97" spans="1:15" x14ac:dyDescent="0.2">
      <c r="A97" s="41" t="s">
        <v>36</v>
      </c>
      <c r="B97" t="s">
        <v>257</v>
      </c>
      <c r="C97" t="s">
        <v>54</v>
      </c>
      <c r="D97" s="4">
        <v>36984</v>
      </c>
      <c r="E97" s="4">
        <v>36970</v>
      </c>
      <c r="F97" t="s">
        <v>28</v>
      </c>
      <c r="G97" s="41">
        <v>2</v>
      </c>
      <c r="J97" s="41"/>
      <c r="K97" s="41"/>
      <c r="L97" s="41"/>
      <c r="M97" s="41" t="s">
        <v>36</v>
      </c>
      <c r="N97" t="s">
        <v>47</v>
      </c>
    </row>
    <row r="98" spans="1:15" x14ac:dyDescent="0.2">
      <c r="A98" s="41" t="s">
        <v>36</v>
      </c>
      <c r="B98" t="s">
        <v>257</v>
      </c>
      <c r="C98" t="s">
        <v>54</v>
      </c>
      <c r="D98" s="4">
        <v>36984</v>
      </c>
      <c r="E98" s="4">
        <v>36971</v>
      </c>
      <c r="F98" t="s">
        <v>28</v>
      </c>
      <c r="G98" s="41">
        <v>2</v>
      </c>
      <c r="J98" s="41"/>
      <c r="K98" s="41"/>
      <c r="L98" s="41"/>
      <c r="M98" s="41" t="s">
        <v>36</v>
      </c>
      <c r="N98" t="s">
        <v>47</v>
      </c>
    </row>
    <row r="99" spans="1:15" x14ac:dyDescent="0.2">
      <c r="A99" s="41" t="s">
        <v>36</v>
      </c>
      <c r="B99" t="s">
        <v>257</v>
      </c>
      <c r="C99" t="s">
        <v>54</v>
      </c>
      <c r="D99" s="4">
        <v>36984</v>
      </c>
      <c r="E99" s="4">
        <v>36972</v>
      </c>
      <c r="F99" t="s">
        <v>28</v>
      </c>
      <c r="G99" s="41">
        <v>2</v>
      </c>
      <c r="J99" s="41"/>
      <c r="K99" s="41"/>
      <c r="L99" s="41"/>
      <c r="M99" s="41" t="s">
        <v>36</v>
      </c>
      <c r="N99" t="s">
        <v>47</v>
      </c>
    </row>
    <row r="100" spans="1:15" x14ac:dyDescent="0.2">
      <c r="A100" s="41" t="s">
        <v>36</v>
      </c>
      <c r="B100" t="s">
        <v>257</v>
      </c>
      <c r="C100" t="s">
        <v>54</v>
      </c>
      <c r="D100" s="4">
        <v>36984</v>
      </c>
      <c r="E100" s="4">
        <v>36977</v>
      </c>
      <c r="F100" t="s">
        <v>28</v>
      </c>
      <c r="G100" s="41">
        <v>3</v>
      </c>
      <c r="J100" s="41"/>
      <c r="K100" s="41"/>
      <c r="L100" s="41"/>
      <c r="M100" s="41" t="s">
        <v>36</v>
      </c>
      <c r="N100" t="s">
        <v>47</v>
      </c>
    </row>
    <row r="101" spans="1:15" x14ac:dyDescent="0.2">
      <c r="A101" s="41" t="s">
        <v>36</v>
      </c>
      <c r="B101" t="s">
        <v>257</v>
      </c>
      <c r="C101" t="s">
        <v>54</v>
      </c>
      <c r="D101" s="4">
        <v>36984</v>
      </c>
      <c r="E101" s="4">
        <v>36978</v>
      </c>
      <c r="F101" t="s">
        <v>28</v>
      </c>
      <c r="G101" s="41">
        <v>5</v>
      </c>
      <c r="J101" s="41"/>
      <c r="K101" s="41"/>
      <c r="L101" s="41"/>
      <c r="M101" s="41" t="s">
        <v>36</v>
      </c>
      <c r="N101" t="s">
        <v>47</v>
      </c>
    </row>
    <row r="102" spans="1:15" x14ac:dyDescent="0.2">
      <c r="A102" s="41" t="s">
        <v>36</v>
      </c>
      <c r="B102" t="s">
        <v>257</v>
      </c>
      <c r="C102" t="s">
        <v>54</v>
      </c>
      <c r="D102" s="4">
        <v>36984</v>
      </c>
      <c r="E102" s="4">
        <v>36979</v>
      </c>
      <c r="F102" t="s">
        <v>28</v>
      </c>
      <c r="G102" s="41">
        <v>6</v>
      </c>
      <c r="J102" s="41"/>
      <c r="K102" s="41"/>
      <c r="L102" s="41"/>
      <c r="M102" s="41" t="s">
        <v>36</v>
      </c>
      <c r="N102" t="s">
        <v>47</v>
      </c>
    </row>
    <row r="103" spans="1:15" x14ac:dyDescent="0.2">
      <c r="A103" s="41" t="s">
        <v>36</v>
      </c>
      <c r="B103" t="s">
        <v>257</v>
      </c>
      <c r="C103" t="s">
        <v>54</v>
      </c>
      <c r="D103" s="4">
        <v>36984</v>
      </c>
      <c r="E103" s="4">
        <v>36980</v>
      </c>
      <c r="F103" t="s">
        <v>28</v>
      </c>
      <c r="G103" s="41">
        <v>5</v>
      </c>
      <c r="J103" s="41"/>
      <c r="K103" s="41"/>
      <c r="L103" s="41"/>
      <c r="M103" s="41" t="s">
        <v>36</v>
      </c>
      <c r="N103" t="s">
        <v>47</v>
      </c>
    </row>
    <row r="104" spans="1:15" x14ac:dyDescent="0.2">
      <c r="A104" s="41" t="s">
        <v>36</v>
      </c>
      <c r="B104" t="s">
        <v>257</v>
      </c>
      <c r="C104" t="s">
        <v>54</v>
      </c>
      <c r="D104" s="4">
        <v>36984</v>
      </c>
      <c r="E104" s="4">
        <v>36981</v>
      </c>
      <c r="F104" t="s">
        <v>28</v>
      </c>
      <c r="G104" s="41">
        <v>2</v>
      </c>
      <c r="J104" s="41"/>
      <c r="K104" s="41"/>
      <c r="L104" s="41"/>
      <c r="M104" s="41" t="s">
        <v>36</v>
      </c>
      <c r="N104" t="s">
        <v>47</v>
      </c>
    </row>
    <row r="105" spans="1:15" x14ac:dyDescent="0.2">
      <c r="A105" s="41" t="s">
        <v>36</v>
      </c>
      <c r="B105" t="s">
        <v>257</v>
      </c>
      <c r="C105" t="s">
        <v>24</v>
      </c>
      <c r="D105" s="4">
        <v>36984</v>
      </c>
      <c r="E105" s="4">
        <v>36982</v>
      </c>
      <c r="F105" t="s">
        <v>31</v>
      </c>
      <c r="G105" s="41">
        <v>4</v>
      </c>
      <c r="J105" s="41"/>
      <c r="K105" s="41"/>
      <c r="L105" s="41"/>
      <c r="M105" s="41" t="s">
        <v>36</v>
      </c>
      <c r="N105" t="s">
        <v>47</v>
      </c>
    </row>
    <row r="106" spans="1:15" x14ac:dyDescent="0.2">
      <c r="A106" s="41" t="s">
        <v>36</v>
      </c>
      <c r="B106" t="s">
        <v>257</v>
      </c>
      <c r="C106" t="s">
        <v>24</v>
      </c>
      <c r="D106" s="4">
        <v>36984</v>
      </c>
      <c r="E106" s="4">
        <v>36983</v>
      </c>
      <c r="F106" t="s">
        <v>31</v>
      </c>
      <c r="G106" s="41">
        <v>1</v>
      </c>
      <c r="J106" s="41"/>
      <c r="K106" s="41"/>
      <c r="L106" s="41"/>
      <c r="M106" s="41" t="s">
        <v>36</v>
      </c>
      <c r="N106" t="s">
        <v>47</v>
      </c>
    </row>
    <row r="107" spans="1:15" x14ac:dyDescent="0.2">
      <c r="A107" s="41" t="s">
        <v>36</v>
      </c>
      <c r="C107" t="s">
        <v>25</v>
      </c>
      <c r="D107" s="4">
        <v>36984</v>
      </c>
      <c r="E107" s="4">
        <v>36983</v>
      </c>
      <c r="F107" t="s">
        <v>114</v>
      </c>
      <c r="G107" s="41">
        <v>3</v>
      </c>
      <c r="J107" s="41"/>
      <c r="K107" s="41"/>
      <c r="L107" s="41"/>
      <c r="M107" s="41" t="s">
        <v>36</v>
      </c>
      <c r="N107" t="s">
        <v>234</v>
      </c>
      <c r="O107" s="36">
        <v>-0.19</v>
      </c>
    </row>
    <row r="108" spans="1:15" x14ac:dyDescent="0.2">
      <c r="A108" s="41" t="s">
        <v>36</v>
      </c>
      <c r="B108" t="s">
        <v>257</v>
      </c>
      <c r="C108" t="s">
        <v>24</v>
      </c>
      <c r="D108" s="4">
        <v>36985</v>
      </c>
      <c r="E108" s="4">
        <v>36882</v>
      </c>
      <c r="F108" t="s">
        <v>166</v>
      </c>
      <c r="G108" s="41">
        <v>1</v>
      </c>
      <c r="J108" s="41"/>
      <c r="K108" s="41"/>
      <c r="L108" s="41"/>
      <c r="M108" s="41" t="s">
        <v>36</v>
      </c>
      <c r="N108" t="s">
        <v>47</v>
      </c>
    </row>
    <row r="109" spans="1:15" x14ac:dyDescent="0.2">
      <c r="A109" s="41" t="s">
        <v>36</v>
      </c>
      <c r="B109" t="s">
        <v>257</v>
      </c>
      <c r="C109" t="s">
        <v>86</v>
      </c>
      <c r="D109" s="4">
        <v>36985</v>
      </c>
      <c r="E109" s="4">
        <v>36983</v>
      </c>
      <c r="F109" t="s">
        <v>195</v>
      </c>
      <c r="G109" s="41">
        <v>3</v>
      </c>
      <c r="J109" s="41"/>
      <c r="K109" s="41"/>
      <c r="L109" s="41"/>
      <c r="M109" s="41" t="s">
        <v>36</v>
      </c>
      <c r="N109" t="s">
        <v>47</v>
      </c>
    </row>
    <row r="110" spans="1:15" x14ac:dyDescent="0.2">
      <c r="A110" s="41" t="s">
        <v>36</v>
      </c>
      <c r="B110" t="s">
        <v>257</v>
      </c>
      <c r="C110" t="s">
        <v>24</v>
      </c>
      <c r="D110" s="4">
        <v>36985</v>
      </c>
      <c r="E110" s="4">
        <v>36983</v>
      </c>
      <c r="F110" t="s">
        <v>31</v>
      </c>
      <c r="G110" s="41">
        <v>1</v>
      </c>
      <c r="J110" s="41"/>
      <c r="K110" s="41"/>
      <c r="L110" s="41"/>
      <c r="M110" s="41" t="s">
        <v>36</v>
      </c>
      <c r="N110" t="s">
        <v>47</v>
      </c>
    </row>
    <row r="111" spans="1:15" x14ac:dyDescent="0.2">
      <c r="A111" s="41" t="s">
        <v>36</v>
      </c>
      <c r="B111" t="s">
        <v>257</v>
      </c>
      <c r="C111" t="s">
        <v>24</v>
      </c>
      <c r="D111" s="4">
        <v>36985</v>
      </c>
      <c r="E111" s="4">
        <v>36984</v>
      </c>
      <c r="F111" t="s">
        <v>31</v>
      </c>
      <c r="G111" s="41">
        <v>4</v>
      </c>
      <c r="J111" s="41"/>
      <c r="K111" s="41"/>
      <c r="L111" s="41"/>
      <c r="M111" s="41" t="s">
        <v>36</v>
      </c>
      <c r="N111" t="s">
        <v>47</v>
      </c>
    </row>
    <row r="112" spans="1:15" x14ac:dyDescent="0.2">
      <c r="A112" s="41" t="s">
        <v>36</v>
      </c>
      <c r="B112" t="s">
        <v>257</v>
      </c>
      <c r="C112" t="s">
        <v>61</v>
      </c>
      <c r="D112" s="4">
        <v>36986</v>
      </c>
      <c r="E112" s="4">
        <v>36984</v>
      </c>
      <c r="F112" t="s">
        <v>195</v>
      </c>
      <c r="G112" s="41">
        <v>3</v>
      </c>
      <c r="J112" s="41"/>
      <c r="K112" s="41"/>
      <c r="L112" s="41"/>
      <c r="M112" s="41" t="s">
        <v>36</v>
      </c>
      <c r="N112" t="s">
        <v>47</v>
      </c>
    </row>
    <row r="113" spans="1:14" x14ac:dyDescent="0.2">
      <c r="A113" s="41" t="s">
        <v>36</v>
      </c>
      <c r="B113" t="s">
        <v>257</v>
      </c>
      <c r="C113" t="s">
        <v>24</v>
      </c>
      <c r="D113" s="4">
        <v>36986</v>
      </c>
      <c r="E113" s="4">
        <v>36985</v>
      </c>
      <c r="F113" t="s">
        <v>31</v>
      </c>
      <c r="G113" s="41">
        <v>6</v>
      </c>
      <c r="J113" s="41"/>
      <c r="K113" s="41"/>
      <c r="L113" s="41"/>
      <c r="M113" s="41" t="s">
        <v>36</v>
      </c>
      <c r="N113" t="s">
        <v>47</v>
      </c>
    </row>
    <row r="114" spans="1:14" x14ac:dyDescent="0.2">
      <c r="A114" s="41" t="s">
        <v>36</v>
      </c>
      <c r="B114" t="s">
        <v>257</v>
      </c>
      <c r="C114" t="s">
        <v>61</v>
      </c>
      <c r="D114" s="4">
        <v>36987</v>
      </c>
      <c r="E114" s="4">
        <v>36985</v>
      </c>
      <c r="F114" t="s">
        <v>195</v>
      </c>
      <c r="G114" s="41">
        <v>3</v>
      </c>
      <c r="J114" s="41"/>
      <c r="K114" s="41"/>
      <c r="L114" s="41"/>
      <c r="M114" s="41" t="s">
        <v>36</v>
      </c>
      <c r="N114" t="s">
        <v>47</v>
      </c>
    </row>
    <row r="115" spans="1:14" x14ac:dyDescent="0.2">
      <c r="A115" s="41" t="s">
        <v>36</v>
      </c>
      <c r="B115" t="s">
        <v>257</v>
      </c>
      <c r="C115" t="s">
        <v>24</v>
      </c>
      <c r="D115" s="4">
        <v>36987</v>
      </c>
      <c r="E115" s="4">
        <v>36986</v>
      </c>
      <c r="F115" t="s">
        <v>31</v>
      </c>
      <c r="G115" s="41">
        <v>1</v>
      </c>
      <c r="J115" s="41"/>
      <c r="K115" s="41"/>
      <c r="L115" s="41"/>
      <c r="M115" s="41" t="s">
        <v>36</v>
      </c>
      <c r="N115" t="s">
        <v>47</v>
      </c>
    </row>
    <row r="116" spans="1:14" x14ac:dyDescent="0.2">
      <c r="A116" s="41" t="s">
        <v>36</v>
      </c>
      <c r="B116" t="s">
        <v>257</v>
      </c>
      <c r="C116" t="s">
        <v>63</v>
      </c>
      <c r="D116" s="4">
        <v>36988</v>
      </c>
      <c r="E116" s="4">
        <v>36982</v>
      </c>
      <c r="F116" t="s">
        <v>28</v>
      </c>
      <c r="G116" s="41">
        <v>2</v>
      </c>
      <c r="J116" s="41"/>
      <c r="K116" s="41"/>
      <c r="L116" s="41"/>
      <c r="M116" s="41" t="s">
        <v>36</v>
      </c>
      <c r="N116" t="s">
        <v>47</v>
      </c>
    </row>
    <row r="117" spans="1:14" x14ac:dyDescent="0.2">
      <c r="A117" s="41" t="s">
        <v>36</v>
      </c>
      <c r="B117" t="s">
        <v>257</v>
      </c>
      <c r="C117" t="s">
        <v>61</v>
      </c>
      <c r="D117" s="4">
        <v>36988</v>
      </c>
      <c r="E117" s="4">
        <v>36987</v>
      </c>
      <c r="F117" t="s">
        <v>31</v>
      </c>
      <c r="G117" s="41">
        <v>4</v>
      </c>
      <c r="J117" s="41"/>
      <c r="K117" s="41"/>
      <c r="L117" s="41"/>
      <c r="M117" s="41" t="s">
        <v>36</v>
      </c>
      <c r="N117" t="s">
        <v>47</v>
      </c>
    </row>
    <row r="118" spans="1:14" x14ac:dyDescent="0.2">
      <c r="A118" s="41" t="s">
        <v>36</v>
      </c>
      <c r="B118" t="s">
        <v>257</v>
      </c>
      <c r="C118" t="s">
        <v>63</v>
      </c>
      <c r="D118" s="4">
        <v>36988</v>
      </c>
      <c r="E118" s="4">
        <v>36987</v>
      </c>
      <c r="F118" t="s">
        <v>28</v>
      </c>
      <c r="G118" s="41">
        <v>1</v>
      </c>
      <c r="J118" s="41"/>
      <c r="K118" s="41"/>
      <c r="L118" s="41"/>
      <c r="M118" s="41" t="s">
        <v>36</v>
      </c>
      <c r="N118" t="s">
        <v>47</v>
      </c>
    </row>
    <row r="119" spans="1:14" x14ac:dyDescent="0.2">
      <c r="A119" s="41" t="s">
        <v>36</v>
      </c>
      <c r="B119" t="s">
        <v>257</v>
      </c>
      <c r="C119" t="s">
        <v>61</v>
      </c>
      <c r="D119" s="4">
        <v>36989</v>
      </c>
      <c r="E119" s="4">
        <v>36988</v>
      </c>
      <c r="F119" t="s">
        <v>31</v>
      </c>
      <c r="G119" s="41">
        <v>4</v>
      </c>
      <c r="J119" s="41"/>
      <c r="K119" s="41"/>
      <c r="L119" s="41"/>
      <c r="M119" s="41" t="s">
        <v>36</v>
      </c>
      <c r="N119" t="s">
        <v>47</v>
      </c>
    </row>
    <row r="120" spans="1:14" x14ac:dyDescent="0.2">
      <c r="A120" s="41" t="s">
        <v>36</v>
      </c>
      <c r="B120" t="s">
        <v>257</v>
      </c>
      <c r="C120" t="s">
        <v>86</v>
      </c>
      <c r="D120" s="4">
        <v>36990</v>
      </c>
      <c r="E120" s="4">
        <v>36964</v>
      </c>
      <c r="F120" t="s">
        <v>195</v>
      </c>
      <c r="G120" s="41">
        <v>5</v>
      </c>
      <c r="J120" s="41"/>
      <c r="K120" s="41"/>
      <c r="L120" s="41"/>
      <c r="M120" s="41" t="s">
        <v>36</v>
      </c>
      <c r="N120" t="s">
        <v>47</v>
      </c>
    </row>
    <row r="121" spans="1:14" x14ac:dyDescent="0.2">
      <c r="A121" s="41" t="s">
        <v>36</v>
      </c>
      <c r="B121" t="s">
        <v>257</v>
      </c>
      <c r="C121" t="s">
        <v>54</v>
      </c>
      <c r="D121" s="4">
        <v>36990</v>
      </c>
      <c r="E121" s="4">
        <v>36983</v>
      </c>
      <c r="F121" t="s">
        <v>28</v>
      </c>
      <c r="G121" s="41">
        <v>2</v>
      </c>
      <c r="J121" s="41"/>
      <c r="K121" s="41"/>
      <c r="L121" s="41"/>
      <c r="M121" s="41" t="s">
        <v>36</v>
      </c>
      <c r="N121" t="s">
        <v>47</v>
      </c>
    </row>
    <row r="122" spans="1:14" x14ac:dyDescent="0.2">
      <c r="A122" s="41" t="s">
        <v>36</v>
      </c>
      <c r="B122" t="s">
        <v>257</v>
      </c>
      <c r="C122" t="s">
        <v>54</v>
      </c>
      <c r="D122" s="4">
        <v>36990</v>
      </c>
      <c r="E122" s="4">
        <v>36984</v>
      </c>
      <c r="F122" t="s">
        <v>28</v>
      </c>
      <c r="G122" s="41">
        <v>2</v>
      </c>
      <c r="J122" s="41"/>
      <c r="K122" s="41"/>
      <c r="L122" s="41"/>
      <c r="M122" s="41" t="s">
        <v>36</v>
      </c>
      <c r="N122" t="s">
        <v>47</v>
      </c>
    </row>
    <row r="123" spans="1:14" x14ac:dyDescent="0.2">
      <c r="A123" s="41" t="s">
        <v>36</v>
      </c>
      <c r="B123" t="s">
        <v>257</v>
      </c>
      <c r="C123" t="s">
        <v>54</v>
      </c>
      <c r="D123" s="4">
        <v>36990</v>
      </c>
      <c r="E123" s="4">
        <v>36985</v>
      </c>
      <c r="F123" t="s">
        <v>28</v>
      </c>
      <c r="G123" s="41">
        <v>1</v>
      </c>
      <c r="J123" s="41"/>
      <c r="K123" s="41"/>
      <c r="L123" s="41"/>
      <c r="M123" s="41" t="s">
        <v>36</v>
      </c>
      <c r="N123" t="s">
        <v>47</v>
      </c>
    </row>
    <row r="124" spans="1:14" x14ac:dyDescent="0.2">
      <c r="A124" s="41" t="s">
        <v>36</v>
      </c>
      <c r="B124" t="s">
        <v>257</v>
      </c>
      <c r="C124" t="s">
        <v>86</v>
      </c>
      <c r="D124" s="4">
        <v>36990</v>
      </c>
      <c r="E124" s="4">
        <v>36986</v>
      </c>
      <c r="F124" t="s">
        <v>195</v>
      </c>
      <c r="G124" s="41">
        <v>2</v>
      </c>
      <c r="J124" s="41"/>
      <c r="K124" s="41"/>
      <c r="L124" s="41"/>
      <c r="M124" s="41" t="s">
        <v>36</v>
      </c>
      <c r="N124" t="s">
        <v>47</v>
      </c>
    </row>
    <row r="125" spans="1:14" x14ac:dyDescent="0.2">
      <c r="A125" s="41" t="s">
        <v>36</v>
      </c>
      <c r="B125" t="s">
        <v>257</v>
      </c>
      <c r="C125" t="s">
        <v>54</v>
      </c>
      <c r="D125" s="4">
        <v>36990</v>
      </c>
      <c r="E125" s="4">
        <v>36986</v>
      </c>
      <c r="F125" t="s">
        <v>28</v>
      </c>
      <c r="G125" s="41">
        <v>2</v>
      </c>
      <c r="J125" s="41"/>
      <c r="K125" s="41"/>
      <c r="L125" s="41"/>
      <c r="M125" s="41" t="s">
        <v>36</v>
      </c>
      <c r="N125" t="s">
        <v>47</v>
      </c>
    </row>
    <row r="126" spans="1:14" x14ac:dyDescent="0.2">
      <c r="A126" s="41" t="s">
        <v>36</v>
      </c>
      <c r="B126" t="s">
        <v>257</v>
      </c>
      <c r="C126" t="s">
        <v>54</v>
      </c>
      <c r="D126" s="4">
        <v>36990</v>
      </c>
      <c r="E126" s="4">
        <v>36987</v>
      </c>
      <c r="F126" t="s">
        <v>28</v>
      </c>
      <c r="G126" s="41">
        <v>2</v>
      </c>
      <c r="J126" s="41"/>
      <c r="K126" s="41"/>
      <c r="L126" s="41"/>
      <c r="M126" s="41" t="s">
        <v>36</v>
      </c>
      <c r="N126" t="s">
        <v>47</v>
      </c>
    </row>
    <row r="127" spans="1:14" x14ac:dyDescent="0.2">
      <c r="A127" s="41" t="s">
        <v>36</v>
      </c>
      <c r="B127" t="s">
        <v>257</v>
      </c>
      <c r="C127" t="s">
        <v>24</v>
      </c>
      <c r="D127" s="4">
        <v>36990</v>
      </c>
      <c r="E127" s="4">
        <v>36989</v>
      </c>
      <c r="F127" t="s">
        <v>31</v>
      </c>
      <c r="G127" s="41">
        <v>6</v>
      </c>
      <c r="J127" s="41"/>
      <c r="K127" s="41"/>
      <c r="L127" s="41"/>
      <c r="M127" s="41" t="s">
        <v>36</v>
      </c>
      <c r="N127" t="s">
        <v>47</v>
      </c>
    </row>
    <row r="128" spans="1:14" x14ac:dyDescent="0.2">
      <c r="A128" s="41" t="s">
        <v>36</v>
      </c>
      <c r="B128" t="s">
        <v>257</v>
      </c>
      <c r="C128" t="s">
        <v>54</v>
      </c>
      <c r="D128" s="4">
        <v>36991</v>
      </c>
      <c r="E128" s="4">
        <v>36985</v>
      </c>
      <c r="F128" t="s">
        <v>28</v>
      </c>
      <c r="G128" s="41">
        <v>1</v>
      </c>
      <c r="J128" s="41"/>
      <c r="K128" s="41"/>
      <c r="L128" s="41"/>
      <c r="M128" s="41" t="s">
        <v>36</v>
      </c>
      <c r="N128" t="s">
        <v>47</v>
      </c>
    </row>
    <row r="129" spans="1:14" x14ac:dyDescent="0.2">
      <c r="A129" s="41" t="s">
        <v>36</v>
      </c>
      <c r="B129" t="s">
        <v>257</v>
      </c>
      <c r="C129" t="s">
        <v>86</v>
      </c>
      <c r="D129" s="4">
        <v>36991</v>
      </c>
      <c r="E129" s="4">
        <v>36986</v>
      </c>
      <c r="F129" t="s">
        <v>195</v>
      </c>
      <c r="G129" s="41">
        <v>1</v>
      </c>
      <c r="J129" s="41"/>
      <c r="K129" s="41"/>
      <c r="L129" s="41"/>
      <c r="M129" s="41" t="s">
        <v>36</v>
      </c>
      <c r="N129" t="s">
        <v>47</v>
      </c>
    </row>
    <row r="130" spans="1:14" x14ac:dyDescent="0.2">
      <c r="A130" s="41" t="s">
        <v>36</v>
      </c>
      <c r="B130" t="s">
        <v>257</v>
      </c>
      <c r="C130" t="s">
        <v>24</v>
      </c>
      <c r="D130" s="4">
        <v>36991</v>
      </c>
      <c r="E130" s="4">
        <v>36986</v>
      </c>
      <c r="F130" t="s">
        <v>31</v>
      </c>
      <c r="G130" s="41">
        <v>1</v>
      </c>
      <c r="J130" s="41"/>
      <c r="K130" s="41"/>
      <c r="L130" s="41"/>
      <c r="M130" s="41" t="s">
        <v>36</v>
      </c>
      <c r="N130" t="s">
        <v>47</v>
      </c>
    </row>
    <row r="131" spans="1:14" x14ac:dyDescent="0.2">
      <c r="A131" s="41" t="s">
        <v>36</v>
      </c>
      <c r="B131" t="s">
        <v>257</v>
      </c>
      <c r="C131" t="s">
        <v>86</v>
      </c>
      <c r="D131" s="4">
        <v>36991</v>
      </c>
      <c r="E131" s="4">
        <v>36987</v>
      </c>
      <c r="F131" t="s">
        <v>195</v>
      </c>
      <c r="G131" s="41">
        <v>3</v>
      </c>
      <c r="J131" s="41"/>
      <c r="K131" s="41"/>
      <c r="L131" s="41"/>
      <c r="M131" s="41" t="s">
        <v>36</v>
      </c>
      <c r="N131" t="s">
        <v>47</v>
      </c>
    </row>
    <row r="132" spans="1:14" x14ac:dyDescent="0.2">
      <c r="A132" s="41" t="s">
        <v>36</v>
      </c>
      <c r="B132" t="s">
        <v>257</v>
      </c>
      <c r="C132" t="s">
        <v>86</v>
      </c>
      <c r="D132" s="4">
        <v>36991</v>
      </c>
      <c r="E132" s="4">
        <v>36988</v>
      </c>
      <c r="F132" t="s">
        <v>195</v>
      </c>
      <c r="G132" s="41">
        <v>3</v>
      </c>
      <c r="J132" s="41"/>
      <c r="K132" s="41"/>
      <c r="L132" s="41"/>
      <c r="M132" s="41" t="s">
        <v>36</v>
      </c>
      <c r="N132" t="s">
        <v>47</v>
      </c>
    </row>
    <row r="133" spans="1:14" x14ac:dyDescent="0.2">
      <c r="A133" s="41" t="s">
        <v>36</v>
      </c>
      <c r="B133" t="s">
        <v>257</v>
      </c>
      <c r="C133" t="s">
        <v>24</v>
      </c>
      <c r="D133" s="4">
        <v>36991</v>
      </c>
      <c r="E133" s="4">
        <v>36990</v>
      </c>
      <c r="F133" t="s">
        <v>31</v>
      </c>
      <c r="G133" s="41">
        <v>2</v>
      </c>
      <c r="J133" s="41"/>
      <c r="K133" s="41"/>
      <c r="L133" s="41"/>
      <c r="M133" s="41" t="s">
        <v>36</v>
      </c>
      <c r="N133" t="s">
        <v>47</v>
      </c>
    </row>
    <row r="134" spans="1:14" x14ac:dyDescent="0.2">
      <c r="A134" s="41" t="s">
        <v>36</v>
      </c>
      <c r="B134" t="s">
        <v>257</v>
      </c>
      <c r="C134" t="s">
        <v>110</v>
      </c>
      <c r="D134" s="4">
        <v>36994</v>
      </c>
      <c r="E134" s="4">
        <v>36993</v>
      </c>
      <c r="F134" t="s">
        <v>31</v>
      </c>
      <c r="G134" s="41">
        <v>6</v>
      </c>
      <c r="J134" s="41"/>
      <c r="K134" s="41"/>
      <c r="L134" s="41"/>
      <c r="M134" s="41" t="s">
        <v>36</v>
      </c>
      <c r="N134" t="s">
        <v>47</v>
      </c>
    </row>
    <row r="135" spans="1:14" x14ac:dyDescent="0.2">
      <c r="A135" s="41" t="s">
        <v>36</v>
      </c>
      <c r="B135" t="s">
        <v>257</v>
      </c>
      <c r="C135" t="s">
        <v>23</v>
      </c>
      <c r="D135" s="4">
        <v>36996</v>
      </c>
      <c r="E135" s="4">
        <v>36995</v>
      </c>
      <c r="F135" t="s">
        <v>28</v>
      </c>
      <c r="G135" s="41">
        <v>4</v>
      </c>
      <c r="J135" s="41"/>
      <c r="K135" s="41"/>
      <c r="L135" s="41"/>
      <c r="M135" s="41" t="s">
        <v>36</v>
      </c>
      <c r="N135" t="s">
        <v>47</v>
      </c>
    </row>
    <row r="136" spans="1:14" x14ac:dyDescent="0.2">
      <c r="A136" s="41" t="s">
        <v>36</v>
      </c>
      <c r="B136" t="s">
        <v>257</v>
      </c>
      <c r="C136" t="s">
        <v>54</v>
      </c>
      <c r="D136" s="4">
        <v>36997</v>
      </c>
      <c r="E136" s="4">
        <v>36990</v>
      </c>
      <c r="F136" t="s">
        <v>28</v>
      </c>
      <c r="G136" s="41">
        <v>2</v>
      </c>
      <c r="J136" s="41"/>
      <c r="K136" s="41"/>
      <c r="L136" s="41"/>
      <c r="M136" s="41" t="s">
        <v>36</v>
      </c>
      <c r="N136" t="s">
        <v>47</v>
      </c>
    </row>
    <row r="137" spans="1:14" x14ac:dyDescent="0.2">
      <c r="A137" s="41" t="s">
        <v>36</v>
      </c>
      <c r="B137" t="s">
        <v>257</v>
      </c>
      <c r="C137" t="s">
        <v>54</v>
      </c>
      <c r="D137" s="4">
        <v>36997</v>
      </c>
      <c r="E137" s="4">
        <v>36991</v>
      </c>
      <c r="F137" t="s">
        <v>28</v>
      </c>
      <c r="G137" s="41">
        <v>2</v>
      </c>
      <c r="J137" s="41"/>
      <c r="K137" s="41"/>
      <c r="L137" s="41"/>
      <c r="M137" s="41" t="s">
        <v>36</v>
      </c>
      <c r="N137" t="s">
        <v>47</v>
      </c>
    </row>
    <row r="138" spans="1:14" x14ac:dyDescent="0.2">
      <c r="A138" s="41" t="s">
        <v>36</v>
      </c>
      <c r="B138" t="s">
        <v>257</v>
      </c>
      <c r="C138" t="s">
        <v>54</v>
      </c>
      <c r="D138" s="4">
        <v>36997</v>
      </c>
      <c r="E138" s="4">
        <v>36992</v>
      </c>
      <c r="F138" t="s">
        <v>28</v>
      </c>
      <c r="G138" s="41">
        <v>2</v>
      </c>
      <c r="J138" s="41"/>
      <c r="K138" s="41"/>
      <c r="L138" s="41"/>
      <c r="M138" s="41" t="s">
        <v>36</v>
      </c>
      <c r="N138" t="s">
        <v>47</v>
      </c>
    </row>
    <row r="139" spans="1:14" x14ac:dyDescent="0.2">
      <c r="A139" s="41" t="s">
        <v>36</v>
      </c>
      <c r="B139" t="s">
        <v>257</v>
      </c>
      <c r="C139" t="s">
        <v>24</v>
      </c>
      <c r="D139" s="4">
        <v>36997</v>
      </c>
      <c r="E139" s="4">
        <v>36996</v>
      </c>
      <c r="F139" t="s">
        <v>31</v>
      </c>
      <c r="G139" s="41">
        <v>7</v>
      </c>
      <c r="J139" s="41"/>
      <c r="K139" s="41"/>
      <c r="L139" s="41"/>
      <c r="M139" s="41" t="s">
        <v>36</v>
      </c>
      <c r="N139" t="s">
        <v>47</v>
      </c>
    </row>
    <row r="140" spans="1:14" x14ac:dyDescent="0.2">
      <c r="A140" s="41" t="s">
        <v>36</v>
      </c>
      <c r="B140" t="s">
        <v>257</v>
      </c>
      <c r="C140" t="s">
        <v>34</v>
      </c>
      <c r="D140" s="4">
        <v>36997</v>
      </c>
      <c r="E140" s="4">
        <v>36996</v>
      </c>
      <c r="F140" t="s">
        <v>28</v>
      </c>
      <c r="G140" s="41">
        <v>2</v>
      </c>
      <c r="J140" s="41"/>
      <c r="K140" s="41"/>
      <c r="L140" s="41"/>
      <c r="M140" s="41" t="s">
        <v>36</v>
      </c>
      <c r="N140" t="s">
        <v>47</v>
      </c>
    </row>
    <row r="141" spans="1:14" x14ac:dyDescent="0.2">
      <c r="A141" s="41" t="s">
        <v>36</v>
      </c>
      <c r="B141" t="s">
        <v>257</v>
      </c>
      <c r="C141" t="s">
        <v>86</v>
      </c>
      <c r="D141" s="4">
        <v>36999</v>
      </c>
      <c r="E141" s="4">
        <v>36988</v>
      </c>
      <c r="F141" t="s">
        <v>195</v>
      </c>
      <c r="G141" s="41">
        <v>3</v>
      </c>
      <c r="J141" s="41"/>
      <c r="K141" s="41"/>
      <c r="L141" s="41"/>
      <c r="M141" s="41" t="s">
        <v>36</v>
      </c>
      <c r="N141" t="s">
        <v>47</v>
      </c>
    </row>
    <row r="142" spans="1:14" x14ac:dyDescent="0.2">
      <c r="A142" s="41" t="s">
        <v>36</v>
      </c>
      <c r="B142" t="s">
        <v>257</v>
      </c>
      <c r="C142" t="s">
        <v>86</v>
      </c>
      <c r="D142" s="4">
        <v>36999</v>
      </c>
      <c r="E142" s="4">
        <v>36989</v>
      </c>
      <c r="F142" t="s">
        <v>195</v>
      </c>
      <c r="G142" s="41">
        <v>4</v>
      </c>
      <c r="J142" s="41"/>
      <c r="K142" s="41"/>
      <c r="L142" s="41"/>
      <c r="M142" s="41" t="s">
        <v>36</v>
      </c>
      <c r="N142" t="s">
        <v>47</v>
      </c>
    </row>
    <row r="143" spans="1:14" x14ac:dyDescent="0.2">
      <c r="A143" s="41" t="s">
        <v>36</v>
      </c>
      <c r="B143" t="s">
        <v>257</v>
      </c>
      <c r="C143" t="s">
        <v>86</v>
      </c>
      <c r="D143" s="4">
        <v>36999</v>
      </c>
      <c r="E143" s="4">
        <v>36990</v>
      </c>
      <c r="F143" t="s">
        <v>195</v>
      </c>
      <c r="G143" s="41">
        <v>5</v>
      </c>
      <c r="J143" s="41"/>
      <c r="K143" s="41"/>
      <c r="L143" s="41"/>
      <c r="M143" s="41" t="s">
        <v>36</v>
      </c>
      <c r="N143" t="s">
        <v>47</v>
      </c>
    </row>
    <row r="144" spans="1:14" x14ac:dyDescent="0.2">
      <c r="A144" s="41" t="s">
        <v>36</v>
      </c>
      <c r="B144" t="s">
        <v>257</v>
      </c>
      <c r="C144" t="s">
        <v>86</v>
      </c>
      <c r="D144" s="4">
        <v>36999</v>
      </c>
      <c r="E144" s="4">
        <v>36991</v>
      </c>
      <c r="F144" t="s">
        <v>195</v>
      </c>
      <c r="G144" s="41">
        <v>6</v>
      </c>
      <c r="J144" s="41"/>
      <c r="K144" s="41"/>
      <c r="L144" s="41"/>
      <c r="M144" s="41" t="s">
        <v>36</v>
      </c>
      <c r="N144" t="s">
        <v>47</v>
      </c>
    </row>
    <row r="145" spans="1:14" x14ac:dyDescent="0.2">
      <c r="A145" s="41" t="s">
        <v>36</v>
      </c>
      <c r="B145" t="s">
        <v>257</v>
      </c>
      <c r="C145" t="s">
        <v>86</v>
      </c>
      <c r="D145" s="4">
        <v>36999</v>
      </c>
      <c r="E145" s="4">
        <v>36992</v>
      </c>
      <c r="F145" t="s">
        <v>195</v>
      </c>
      <c r="G145" s="41">
        <v>7</v>
      </c>
      <c r="J145" s="41"/>
      <c r="K145" s="41"/>
      <c r="L145" s="41"/>
      <c r="M145" s="41" t="s">
        <v>36</v>
      </c>
      <c r="N145" t="s">
        <v>47</v>
      </c>
    </row>
    <row r="146" spans="1:14" x14ac:dyDescent="0.2">
      <c r="A146" s="41" t="s">
        <v>36</v>
      </c>
      <c r="B146" t="s">
        <v>257</v>
      </c>
      <c r="C146" t="s">
        <v>86</v>
      </c>
      <c r="D146" s="4">
        <v>36999</v>
      </c>
      <c r="E146" s="4">
        <v>36993</v>
      </c>
      <c r="F146" t="s">
        <v>195</v>
      </c>
      <c r="G146" s="41">
        <v>8</v>
      </c>
      <c r="J146" s="41"/>
      <c r="K146" s="41"/>
      <c r="L146" s="41"/>
      <c r="M146" s="41" t="s">
        <v>36</v>
      </c>
      <c r="N146" t="s">
        <v>47</v>
      </c>
    </row>
    <row r="147" spans="1:14" x14ac:dyDescent="0.2">
      <c r="A147" s="41" t="s">
        <v>36</v>
      </c>
      <c r="B147" t="s">
        <v>257</v>
      </c>
      <c r="C147" t="s">
        <v>54</v>
      </c>
      <c r="D147" s="4">
        <v>36999</v>
      </c>
      <c r="E147" s="4">
        <v>36993</v>
      </c>
      <c r="F147" t="s">
        <v>28</v>
      </c>
      <c r="G147" s="41">
        <v>2</v>
      </c>
      <c r="J147" s="41"/>
      <c r="K147" s="41"/>
      <c r="L147" s="41"/>
      <c r="M147" s="41" t="s">
        <v>36</v>
      </c>
      <c r="N147" t="s">
        <v>47</v>
      </c>
    </row>
    <row r="148" spans="1:14" x14ac:dyDescent="0.2">
      <c r="A148" s="41" t="s">
        <v>36</v>
      </c>
      <c r="B148" t="s">
        <v>257</v>
      </c>
      <c r="C148" t="s">
        <v>86</v>
      </c>
      <c r="D148" s="4">
        <v>36999</v>
      </c>
      <c r="E148" s="4">
        <v>36994</v>
      </c>
      <c r="F148" t="s">
        <v>195</v>
      </c>
      <c r="G148" s="41">
        <v>9</v>
      </c>
      <c r="J148" s="41"/>
      <c r="K148" s="41"/>
      <c r="L148" s="41"/>
      <c r="M148" s="41" t="s">
        <v>36</v>
      </c>
      <c r="N148" t="s">
        <v>47</v>
      </c>
    </row>
    <row r="149" spans="1:14" x14ac:dyDescent="0.2">
      <c r="A149" s="41" t="s">
        <v>36</v>
      </c>
      <c r="B149" t="s">
        <v>257</v>
      </c>
      <c r="C149" t="s">
        <v>54</v>
      </c>
      <c r="D149" s="4">
        <v>36999</v>
      </c>
      <c r="E149" s="4">
        <v>36994</v>
      </c>
      <c r="F149" t="s">
        <v>28</v>
      </c>
      <c r="G149" s="41">
        <v>2</v>
      </c>
      <c r="J149" s="41"/>
      <c r="K149" s="41"/>
      <c r="L149" s="41"/>
      <c r="M149" s="41" t="s">
        <v>36</v>
      </c>
      <c r="N149" t="s">
        <v>47</v>
      </c>
    </row>
    <row r="150" spans="1:14" x14ac:dyDescent="0.2">
      <c r="A150" s="41" t="s">
        <v>36</v>
      </c>
      <c r="B150" t="s">
        <v>257</v>
      </c>
      <c r="C150" t="s">
        <v>86</v>
      </c>
      <c r="D150" s="4">
        <v>36999</v>
      </c>
      <c r="E150" s="4">
        <v>36995</v>
      </c>
      <c r="F150" t="s">
        <v>195</v>
      </c>
      <c r="G150" s="41">
        <v>10</v>
      </c>
      <c r="J150" s="41"/>
      <c r="K150" s="41"/>
      <c r="L150" s="41"/>
      <c r="M150" s="41" t="s">
        <v>36</v>
      </c>
      <c r="N150" t="s">
        <v>47</v>
      </c>
    </row>
    <row r="151" spans="1:14" x14ac:dyDescent="0.2">
      <c r="A151" s="41" t="s">
        <v>36</v>
      </c>
      <c r="B151" t="s">
        <v>257</v>
      </c>
      <c r="C151" t="s">
        <v>86</v>
      </c>
      <c r="D151" s="4">
        <v>36999</v>
      </c>
      <c r="E151" s="4">
        <v>36996</v>
      </c>
      <c r="F151" t="s">
        <v>195</v>
      </c>
      <c r="G151" s="41">
        <v>11</v>
      </c>
      <c r="J151" s="41"/>
      <c r="K151" s="41"/>
      <c r="L151" s="41"/>
      <c r="M151" s="41" t="s">
        <v>36</v>
      </c>
      <c r="N151" t="s">
        <v>47</v>
      </c>
    </row>
    <row r="152" spans="1:14" x14ac:dyDescent="0.2">
      <c r="A152" s="41" t="s">
        <v>36</v>
      </c>
      <c r="B152" t="s">
        <v>257</v>
      </c>
      <c r="C152" t="s">
        <v>54</v>
      </c>
      <c r="D152" s="4">
        <v>36999</v>
      </c>
      <c r="E152" s="4">
        <v>36996</v>
      </c>
      <c r="F152" t="s">
        <v>28</v>
      </c>
      <c r="G152" s="41">
        <v>2</v>
      </c>
      <c r="J152" s="41"/>
      <c r="K152" s="41"/>
      <c r="L152" s="41"/>
      <c r="M152" s="41" t="s">
        <v>36</v>
      </c>
      <c r="N152" t="s">
        <v>47</v>
      </c>
    </row>
    <row r="153" spans="1:14" x14ac:dyDescent="0.2">
      <c r="A153" s="41" t="s">
        <v>36</v>
      </c>
      <c r="B153" t="s">
        <v>257</v>
      </c>
      <c r="C153" t="s">
        <v>54</v>
      </c>
      <c r="D153" s="4">
        <v>36999</v>
      </c>
      <c r="E153" s="4">
        <v>36997</v>
      </c>
      <c r="F153" t="s">
        <v>28</v>
      </c>
      <c r="G153" s="41">
        <v>2</v>
      </c>
      <c r="J153" s="41"/>
      <c r="K153" s="41"/>
      <c r="L153" s="41"/>
      <c r="M153" s="41" t="s">
        <v>36</v>
      </c>
      <c r="N153" t="s">
        <v>47</v>
      </c>
    </row>
    <row r="154" spans="1:14" x14ac:dyDescent="0.2">
      <c r="A154" s="41" t="s">
        <v>36</v>
      </c>
      <c r="B154" t="s">
        <v>257</v>
      </c>
      <c r="C154" t="s">
        <v>24</v>
      </c>
      <c r="D154" s="4">
        <v>36999</v>
      </c>
      <c r="E154" s="4">
        <v>36998</v>
      </c>
      <c r="F154" t="s">
        <v>31</v>
      </c>
      <c r="G154" s="41">
        <v>2</v>
      </c>
      <c r="J154" s="41"/>
      <c r="K154" s="41"/>
      <c r="L154" s="41"/>
      <c r="M154" s="41" t="s">
        <v>36</v>
      </c>
      <c r="N154" t="s">
        <v>47</v>
      </c>
    </row>
    <row r="155" spans="1:14" x14ac:dyDescent="0.2">
      <c r="A155" s="41" t="s">
        <v>36</v>
      </c>
      <c r="B155" t="s">
        <v>257</v>
      </c>
      <c r="C155" t="s">
        <v>86</v>
      </c>
      <c r="D155" s="4">
        <v>37000</v>
      </c>
      <c r="E155" s="4">
        <v>36997</v>
      </c>
      <c r="F155" t="s">
        <v>195</v>
      </c>
      <c r="G155" s="41">
        <v>3</v>
      </c>
      <c r="J155" s="41"/>
      <c r="K155" s="41"/>
      <c r="L155" s="41"/>
      <c r="M155" s="41" t="s">
        <v>36</v>
      </c>
      <c r="N155" t="s">
        <v>47</v>
      </c>
    </row>
    <row r="156" spans="1:14" x14ac:dyDescent="0.2">
      <c r="A156" s="41" t="s">
        <v>36</v>
      </c>
      <c r="B156" t="s">
        <v>257</v>
      </c>
      <c r="C156" t="s">
        <v>86</v>
      </c>
      <c r="D156" s="4">
        <v>37000</v>
      </c>
      <c r="E156" s="4">
        <v>36998</v>
      </c>
      <c r="F156" t="s">
        <v>195</v>
      </c>
      <c r="G156" s="41">
        <v>3</v>
      </c>
      <c r="J156" s="41"/>
      <c r="K156" s="41"/>
      <c r="L156" s="41"/>
      <c r="M156" s="41" t="s">
        <v>36</v>
      </c>
      <c r="N156" t="s">
        <v>47</v>
      </c>
    </row>
    <row r="157" spans="1:14" x14ac:dyDescent="0.2">
      <c r="A157" s="41" t="s">
        <v>36</v>
      </c>
      <c r="B157" t="s">
        <v>257</v>
      </c>
      <c r="C157" t="s">
        <v>55</v>
      </c>
      <c r="D157" s="4">
        <v>37000</v>
      </c>
      <c r="E157" s="4">
        <v>36999</v>
      </c>
      <c r="F157" t="s">
        <v>31</v>
      </c>
      <c r="G157" s="41">
        <v>4</v>
      </c>
      <c r="J157" s="41"/>
      <c r="K157" s="41"/>
      <c r="L157" s="41"/>
      <c r="M157" s="41" t="s">
        <v>36</v>
      </c>
      <c r="N157" t="s">
        <v>47</v>
      </c>
    </row>
    <row r="158" spans="1:14" x14ac:dyDescent="0.2">
      <c r="A158" s="41" t="s">
        <v>36</v>
      </c>
      <c r="B158" t="s">
        <v>257</v>
      </c>
      <c r="C158" t="s">
        <v>55</v>
      </c>
      <c r="D158" s="4">
        <v>37002</v>
      </c>
      <c r="E158" s="4">
        <v>37001</v>
      </c>
      <c r="F158" t="s">
        <v>31</v>
      </c>
      <c r="G158" s="41">
        <v>4</v>
      </c>
      <c r="J158" s="41"/>
      <c r="K158" s="41"/>
      <c r="L158" s="41"/>
      <c r="M158" s="41" t="s">
        <v>36</v>
      </c>
      <c r="N158" t="s">
        <v>47</v>
      </c>
    </row>
    <row r="159" spans="1:14" x14ac:dyDescent="0.2">
      <c r="A159" s="41" t="s">
        <v>36</v>
      </c>
      <c r="B159" t="s">
        <v>257</v>
      </c>
      <c r="C159" t="s">
        <v>55</v>
      </c>
      <c r="D159" s="4">
        <v>37003</v>
      </c>
      <c r="E159" s="4">
        <v>37002</v>
      </c>
      <c r="F159" t="s">
        <v>31</v>
      </c>
      <c r="G159" s="41">
        <v>2</v>
      </c>
      <c r="J159" s="41"/>
      <c r="K159" s="41"/>
      <c r="L159" s="41"/>
      <c r="M159" s="41" t="s">
        <v>36</v>
      </c>
      <c r="N159" t="s">
        <v>47</v>
      </c>
    </row>
    <row r="160" spans="1:14" x14ac:dyDescent="0.2">
      <c r="A160" s="41" t="s">
        <v>36</v>
      </c>
      <c r="B160" t="s">
        <v>257</v>
      </c>
      <c r="C160" t="s">
        <v>86</v>
      </c>
      <c r="D160" s="4">
        <v>37004</v>
      </c>
      <c r="E160" s="4">
        <v>36989</v>
      </c>
      <c r="F160" t="s">
        <v>195</v>
      </c>
      <c r="G160" s="41">
        <v>3</v>
      </c>
      <c r="J160" s="41"/>
      <c r="K160" s="41"/>
      <c r="L160" s="41"/>
      <c r="M160" s="41" t="s">
        <v>36</v>
      </c>
      <c r="N160" t="s">
        <v>47</v>
      </c>
    </row>
    <row r="161" spans="1:14" x14ac:dyDescent="0.2">
      <c r="A161" s="41" t="s">
        <v>36</v>
      </c>
      <c r="B161" t="s">
        <v>257</v>
      </c>
      <c r="C161" t="s">
        <v>86</v>
      </c>
      <c r="D161" s="4">
        <v>37004</v>
      </c>
      <c r="E161" s="4">
        <v>36999</v>
      </c>
      <c r="F161" t="s">
        <v>195</v>
      </c>
      <c r="G161" s="41">
        <v>3</v>
      </c>
      <c r="J161" s="41"/>
      <c r="K161" s="41"/>
      <c r="L161" s="41"/>
      <c r="M161" s="41" t="s">
        <v>36</v>
      </c>
      <c r="N161" t="s">
        <v>47</v>
      </c>
    </row>
    <row r="162" spans="1:14" x14ac:dyDescent="0.2">
      <c r="A162" s="41" t="s">
        <v>36</v>
      </c>
      <c r="B162" t="s">
        <v>257</v>
      </c>
      <c r="C162" t="s">
        <v>86</v>
      </c>
      <c r="D162" s="4">
        <v>37004</v>
      </c>
      <c r="E162" s="4">
        <v>37000</v>
      </c>
      <c r="F162" t="s">
        <v>195</v>
      </c>
      <c r="G162" s="41">
        <v>3</v>
      </c>
      <c r="J162" s="41"/>
      <c r="K162" s="41"/>
      <c r="L162" s="41"/>
      <c r="M162" s="41" t="s">
        <v>36</v>
      </c>
      <c r="N162" t="s">
        <v>47</v>
      </c>
    </row>
    <row r="163" spans="1:14" x14ac:dyDescent="0.2">
      <c r="A163" s="41" t="s">
        <v>36</v>
      </c>
      <c r="B163" t="s">
        <v>257</v>
      </c>
      <c r="C163" t="s">
        <v>86</v>
      </c>
      <c r="D163" s="4">
        <v>37004</v>
      </c>
      <c r="E163" s="4">
        <v>37001</v>
      </c>
      <c r="F163" t="s">
        <v>195</v>
      </c>
      <c r="G163" s="41">
        <v>3</v>
      </c>
      <c r="J163" s="41"/>
      <c r="K163" s="41"/>
      <c r="L163" s="41"/>
      <c r="M163" s="41" t="s">
        <v>36</v>
      </c>
      <c r="N163" t="s">
        <v>47</v>
      </c>
    </row>
    <row r="164" spans="1:14" x14ac:dyDescent="0.2">
      <c r="A164" s="41" t="s">
        <v>36</v>
      </c>
      <c r="B164" t="s">
        <v>257</v>
      </c>
      <c r="C164" t="s">
        <v>54</v>
      </c>
      <c r="D164" s="4">
        <v>37005</v>
      </c>
      <c r="E164" s="4">
        <v>36998</v>
      </c>
      <c r="F164" t="s">
        <v>28</v>
      </c>
      <c r="G164" s="41">
        <v>2</v>
      </c>
      <c r="J164" s="41"/>
      <c r="K164" s="41"/>
      <c r="L164" s="41"/>
      <c r="M164" s="41" t="s">
        <v>36</v>
      </c>
      <c r="N164" t="s">
        <v>47</v>
      </c>
    </row>
    <row r="165" spans="1:14" x14ac:dyDescent="0.2">
      <c r="A165" s="41" t="s">
        <v>36</v>
      </c>
      <c r="B165" t="s">
        <v>257</v>
      </c>
      <c r="C165" t="s">
        <v>54</v>
      </c>
      <c r="D165" s="4">
        <v>37005</v>
      </c>
      <c r="E165" s="4">
        <v>36999</v>
      </c>
      <c r="F165" t="s">
        <v>28</v>
      </c>
      <c r="G165" s="41">
        <v>2</v>
      </c>
      <c r="J165" s="41"/>
      <c r="K165" s="41"/>
      <c r="L165" s="41"/>
      <c r="M165" s="41" t="s">
        <v>36</v>
      </c>
      <c r="N165" t="s">
        <v>47</v>
      </c>
    </row>
    <row r="166" spans="1:14" x14ac:dyDescent="0.2">
      <c r="A166" s="41" t="s">
        <v>36</v>
      </c>
      <c r="B166" t="s">
        <v>257</v>
      </c>
      <c r="C166" t="s">
        <v>54</v>
      </c>
      <c r="D166" s="4">
        <v>37005</v>
      </c>
      <c r="E166" s="4">
        <v>37000</v>
      </c>
      <c r="F166" t="s">
        <v>28</v>
      </c>
      <c r="G166" s="41">
        <v>2</v>
      </c>
      <c r="J166" s="41"/>
      <c r="K166" s="41"/>
      <c r="L166" s="41"/>
      <c r="M166" s="41" t="s">
        <v>36</v>
      </c>
      <c r="N166" t="s">
        <v>47</v>
      </c>
    </row>
    <row r="167" spans="1:14" x14ac:dyDescent="0.2">
      <c r="A167" s="41" t="s">
        <v>36</v>
      </c>
      <c r="B167" t="s">
        <v>257</v>
      </c>
      <c r="C167" t="s">
        <v>54</v>
      </c>
      <c r="D167" s="4">
        <v>37005</v>
      </c>
      <c r="E167" s="4">
        <v>37001</v>
      </c>
      <c r="F167" t="s">
        <v>28</v>
      </c>
      <c r="G167" s="41">
        <v>2</v>
      </c>
      <c r="J167" s="41"/>
      <c r="K167" s="41"/>
      <c r="L167" s="41"/>
      <c r="M167" s="41" t="s">
        <v>36</v>
      </c>
      <c r="N167" t="s">
        <v>47</v>
      </c>
    </row>
    <row r="168" spans="1:14" x14ac:dyDescent="0.2">
      <c r="A168" s="41" t="s">
        <v>36</v>
      </c>
      <c r="B168" t="s">
        <v>257</v>
      </c>
      <c r="C168" t="s">
        <v>86</v>
      </c>
      <c r="D168" s="4">
        <v>37005</v>
      </c>
      <c r="E168" s="4">
        <v>37003</v>
      </c>
      <c r="F168" t="s">
        <v>195</v>
      </c>
      <c r="G168" s="41">
        <v>1</v>
      </c>
      <c r="J168" s="41"/>
      <c r="K168" s="41"/>
      <c r="L168" s="41"/>
      <c r="M168" s="41" t="s">
        <v>36</v>
      </c>
      <c r="N168" t="s">
        <v>47</v>
      </c>
    </row>
    <row r="169" spans="1:14" x14ac:dyDescent="0.2">
      <c r="A169" s="41" t="s">
        <v>36</v>
      </c>
      <c r="B169" t="s">
        <v>257</v>
      </c>
      <c r="C169" t="s">
        <v>24</v>
      </c>
      <c r="D169" s="4">
        <v>37005</v>
      </c>
      <c r="E169" s="4">
        <v>37003</v>
      </c>
      <c r="F169" t="s">
        <v>31</v>
      </c>
      <c r="G169" s="41">
        <v>2</v>
      </c>
      <c r="J169" s="41"/>
      <c r="K169" s="41"/>
      <c r="L169" s="41"/>
      <c r="M169" s="41" t="s">
        <v>36</v>
      </c>
      <c r="N169" t="s">
        <v>47</v>
      </c>
    </row>
    <row r="170" spans="1:14" x14ac:dyDescent="0.2">
      <c r="A170" s="41" t="s">
        <v>36</v>
      </c>
      <c r="B170" t="s">
        <v>257</v>
      </c>
      <c r="C170" t="s">
        <v>24</v>
      </c>
      <c r="D170" s="4">
        <v>37005</v>
      </c>
      <c r="E170" s="4">
        <v>37004</v>
      </c>
      <c r="F170" t="s">
        <v>31</v>
      </c>
      <c r="G170" s="41">
        <v>2</v>
      </c>
      <c r="J170" s="41"/>
      <c r="K170" s="41"/>
      <c r="L170" s="41"/>
      <c r="M170" s="41" t="s">
        <v>36</v>
      </c>
      <c r="N170" t="s">
        <v>47</v>
      </c>
    </row>
    <row r="171" spans="1:14" x14ac:dyDescent="0.2">
      <c r="A171" s="41" t="s">
        <v>36</v>
      </c>
      <c r="B171" t="s">
        <v>257</v>
      </c>
      <c r="C171" t="s">
        <v>24</v>
      </c>
      <c r="D171" s="4">
        <v>37006</v>
      </c>
      <c r="E171" s="4">
        <v>36982</v>
      </c>
      <c r="F171" t="s">
        <v>166</v>
      </c>
      <c r="G171" s="41">
        <v>2</v>
      </c>
      <c r="J171" s="41"/>
      <c r="K171" s="41"/>
      <c r="L171" s="41"/>
      <c r="M171" s="41" t="s">
        <v>36</v>
      </c>
      <c r="N171" t="s">
        <v>47</v>
      </c>
    </row>
    <row r="172" spans="1:14" x14ac:dyDescent="0.2">
      <c r="A172" s="41" t="s">
        <v>36</v>
      </c>
      <c r="B172" t="s">
        <v>257</v>
      </c>
      <c r="C172" t="s">
        <v>24</v>
      </c>
      <c r="D172" s="4">
        <v>37006</v>
      </c>
      <c r="E172" s="4">
        <v>36982</v>
      </c>
      <c r="F172" t="s">
        <v>31</v>
      </c>
      <c r="G172" s="41">
        <v>2</v>
      </c>
      <c r="J172" s="41"/>
      <c r="K172" s="41"/>
      <c r="L172" s="41"/>
      <c r="M172" s="41" t="s">
        <v>36</v>
      </c>
      <c r="N172" t="s">
        <v>47</v>
      </c>
    </row>
    <row r="173" spans="1:14" x14ac:dyDescent="0.2">
      <c r="A173" s="41" t="s">
        <v>36</v>
      </c>
      <c r="B173" t="s">
        <v>257</v>
      </c>
      <c r="C173" t="s">
        <v>86</v>
      </c>
      <c r="D173" s="4">
        <v>37007</v>
      </c>
      <c r="E173" s="4">
        <v>37002</v>
      </c>
      <c r="F173" t="s">
        <v>195</v>
      </c>
      <c r="G173" s="41">
        <v>3</v>
      </c>
      <c r="J173" s="41"/>
      <c r="K173" s="41"/>
      <c r="L173" s="41"/>
      <c r="M173" s="41" t="s">
        <v>36</v>
      </c>
      <c r="N173" t="s">
        <v>47</v>
      </c>
    </row>
    <row r="174" spans="1:14" x14ac:dyDescent="0.2">
      <c r="A174" s="41" t="s">
        <v>36</v>
      </c>
      <c r="B174" t="s">
        <v>257</v>
      </c>
      <c r="C174" t="s">
        <v>86</v>
      </c>
      <c r="D174" s="4">
        <v>37007</v>
      </c>
      <c r="E174" s="4">
        <v>37003</v>
      </c>
      <c r="F174" t="s">
        <v>195</v>
      </c>
      <c r="G174" s="41">
        <v>3</v>
      </c>
      <c r="J174" s="41"/>
      <c r="K174" s="41"/>
      <c r="L174" s="41"/>
      <c r="M174" s="41" t="s">
        <v>36</v>
      </c>
      <c r="N174" t="s">
        <v>47</v>
      </c>
    </row>
    <row r="175" spans="1:14" x14ac:dyDescent="0.2">
      <c r="A175" s="41" t="s">
        <v>36</v>
      </c>
      <c r="B175" t="s">
        <v>257</v>
      </c>
      <c r="C175" t="s">
        <v>26</v>
      </c>
      <c r="D175" s="4">
        <v>37007</v>
      </c>
      <c r="E175" s="4">
        <v>37003</v>
      </c>
      <c r="F175" t="s">
        <v>28</v>
      </c>
      <c r="G175" s="41">
        <v>2</v>
      </c>
      <c r="J175" s="41"/>
      <c r="K175" s="41"/>
      <c r="L175" s="41"/>
      <c r="M175" s="41" t="s">
        <v>36</v>
      </c>
      <c r="N175" t="s">
        <v>47</v>
      </c>
    </row>
    <row r="176" spans="1:14" x14ac:dyDescent="0.2">
      <c r="A176" s="41" t="s">
        <v>36</v>
      </c>
      <c r="B176" t="s">
        <v>257</v>
      </c>
      <c r="C176" t="s">
        <v>86</v>
      </c>
      <c r="D176" s="4">
        <v>37007</v>
      </c>
      <c r="E176" s="4">
        <v>37004</v>
      </c>
      <c r="F176" t="s">
        <v>195</v>
      </c>
      <c r="G176" s="41">
        <v>3</v>
      </c>
      <c r="J176" s="41"/>
      <c r="K176" s="41"/>
      <c r="L176" s="41"/>
      <c r="M176" s="41" t="s">
        <v>36</v>
      </c>
      <c r="N176" t="s">
        <v>47</v>
      </c>
    </row>
    <row r="177" spans="1:15" x14ac:dyDescent="0.2">
      <c r="A177" s="41" t="s">
        <v>36</v>
      </c>
      <c r="B177" t="s">
        <v>257</v>
      </c>
      <c r="C177" t="s">
        <v>26</v>
      </c>
      <c r="D177" s="4">
        <v>37007</v>
      </c>
      <c r="E177" s="4">
        <v>37004</v>
      </c>
      <c r="F177" t="s">
        <v>28</v>
      </c>
      <c r="G177" s="41">
        <v>2</v>
      </c>
      <c r="J177" s="41"/>
      <c r="K177" s="41"/>
      <c r="L177" s="41"/>
      <c r="M177" s="41" t="s">
        <v>36</v>
      </c>
      <c r="N177" t="s">
        <v>47</v>
      </c>
    </row>
    <row r="178" spans="1:15" x14ac:dyDescent="0.2">
      <c r="A178" s="41" t="s">
        <v>36</v>
      </c>
      <c r="B178" t="s">
        <v>257</v>
      </c>
      <c r="C178" t="s">
        <v>86</v>
      </c>
      <c r="D178" s="4">
        <v>37007</v>
      </c>
      <c r="E178" s="4">
        <v>37005</v>
      </c>
      <c r="F178" t="s">
        <v>195</v>
      </c>
      <c r="G178" s="41">
        <v>3</v>
      </c>
      <c r="J178" s="41"/>
      <c r="K178" s="41"/>
      <c r="L178" s="41"/>
      <c r="M178" s="41" t="s">
        <v>36</v>
      </c>
      <c r="N178" t="s">
        <v>47</v>
      </c>
    </row>
    <row r="179" spans="1:15" x14ac:dyDescent="0.2">
      <c r="A179" s="41" t="s">
        <v>36</v>
      </c>
      <c r="B179" t="s">
        <v>257</v>
      </c>
      <c r="C179" t="s">
        <v>26</v>
      </c>
      <c r="D179" s="4">
        <v>37007</v>
      </c>
      <c r="E179" s="4">
        <v>37005</v>
      </c>
      <c r="F179" t="s">
        <v>28</v>
      </c>
      <c r="G179" s="41">
        <v>2</v>
      </c>
      <c r="J179" s="41"/>
      <c r="K179" s="41"/>
      <c r="L179" s="41"/>
      <c r="M179" s="41" t="s">
        <v>36</v>
      </c>
      <c r="N179" t="s">
        <v>47</v>
      </c>
    </row>
    <row r="180" spans="1:15" x14ac:dyDescent="0.2">
      <c r="A180" s="41" t="s">
        <v>36</v>
      </c>
      <c r="B180" t="s">
        <v>257</v>
      </c>
      <c r="C180" t="s">
        <v>24</v>
      </c>
      <c r="D180" s="4">
        <v>37007</v>
      </c>
      <c r="E180" s="4">
        <v>37006</v>
      </c>
      <c r="F180" t="s">
        <v>31</v>
      </c>
      <c r="G180" s="41">
        <v>1</v>
      </c>
      <c r="J180" s="41"/>
      <c r="K180" s="41"/>
      <c r="L180" s="41"/>
      <c r="M180" s="41" t="s">
        <v>36</v>
      </c>
      <c r="N180" t="s">
        <v>47</v>
      </c>
    </row>
    <row r="181" spans="1:15" x14ac:dyDescent="0.2">
      <c r="A181" s="41" t="s">
        <v>36</v>
      </c>
      <c r="B181" t="s">
        <v>36</v>
      </c>
      <c r="C181" t="s">
        <v>25</v>
      </c>
      <c r="D181" s="4">
        <v>37008</v>
      </c>
      <c r="E181" s="4">
        <v>37007</v>
      </c>
      <c r="F181" t="s">
        <v>22</v>
      </c>
      <c r="G181" s="41">
        <v>3</v>
      </c>
      <c r="J181" s="41"/>
      <c r="K181" s="41"/>
      <c r="L181" s="41"/>
      <c r="M181" s="41" t="s">
        <v>36</v>
      </c>
      <c r="N181" t="s">
        <v>286</v>
      </c>
      <c r="O181" s="36">
        <v>6.96</v>
      </c>
    </row>
    <row r="182" spans="1:15" x14ac:dyDescent="0.2">
      <c r="A182" s="41" t="s">
        <v>36</v>
      </c>
      <c r="B182" t="s">
        <v>257</v>
      </c>
      <c r="C182" t="s">
        <v>86</v>
      </c>
      <c r="D182" s="4">
        <v>37009</v>
      </c>
      <c r="E182" s="4">
        <v>37006</v>
      </c>
      <c r="F182" t="s">
        <v>195</v>
      </c>
      <c r="G182" s="41">
        <v>3</v>
      </c>
      <c r="J182" s="41"/>
      <c r="K182" s="41"/>
      <c r="L182" s="41"/>
      <c r="M182" s="41" t="s">
        <v>36</v>
      </c>
      <c r="N182" t="s">
        <v>47</v>
      </c>
    </row>
    <row r="183" spans="1:15" x14ac:dyDescent="0.2">
      <c r="A183" s="41" t="s">
        <v>36</v>
      </c>
      <c r="B183" t="s">
        <v>257</v>
      </c>
      <c r="C183" t="s">
        <v>86</v>
      </c>
      <c r="D183" s="4">
        <v>37009</v>
      </c>
      <c r="E183" s="4">
        <v>37007</v>
      </c>
      <c r="F183" t="s">
        <v>195</v>
      </c>
      <c r="G183" s="41">
        <v>3</v>
      </c>
      <c r="J183" s="41"/>
      <c r="K183" s="41"/>
      <c r="L183" s="41"/>
      <c r="M183" s="41" t="s">
        <v>36</v>
      </c>
      <c r="N183" t="s">
        <v>47</v>
      </c>
    </row>
    <row r="184" spans="1:15" x14ac:dyDescent="0.2">
      <c r="A184" s="41" t="s">
        <v>36</v>
      </c>
      <c r="B184" t="s">
        <v>257</v>
      </c>
      <c r="C184" t="s">
        <v>86</v>
      </c>
      <c r="D184" s="4">
        <v>37010</v>
      </c>
      <c r="E184" s="4">
        <v>37008</v>
      </c>
      <c r="F184" t="s">
        <v>195</v>
      </c>
      <c r="G184" s="41">
        <v>3</v>
      </c>
      <c r="J184" s="41"/>
      <c r="K184" s="41"/>
      <c r="L184" s="41"/>
      <c r="M184" s="41" t="s">
        <v>36</v>
      </c>
      <c r="N184" t="s">
        <v>47</v>
      </c>
    </row>
    <row r="185" spans="1:15" x14ac:dyDescent="0.2">
      <c r="A185" s="41" t="s">
        <v>36</v>
      </c>
      <c r="B185" t="s">
        <v>257</v>
      </c>
      <c r="C185" t="s">
        <v>86</v>
      </c>
      <c r="D185" s="4">
        <v>37010</v>
      </c>
      <c r="E185" s="4">
        <v>37009</v>
      </c>
      <c r="F185" t="s">
        <v>31</v>
      </c>
      <c r="G185" s="41">
        <v>1</v>
      </c>
      <c r="J185" s="41"/>
      <c r="K185" s="41"/>
      <c r="L185" s="41"/>
      <c r="M185" s="41" t="s">
        <v>36</v>
      </c>
      <c r="N185" t="s">
        <v>47</v>
      </c>
    </row>
    <row r="186" spans="1:15" x14ac:dyDescent="0.2">
      <c r="A186" s="41" t="s">
        <v>36</v>
      </c>
      <c r="B186" t="s">
        <v>257</v>
      </c>
      <c r="C186" t="s">
        <v>34</v>
      </c>
      <c r="D186" s="4">
        <v>37011</v>
      </c>
      <c r="E186" s="4">
        <v>37010</v>
      </c>
      <c r="F186" t="s">
        <v>28</v>
      </c>
      <c r="G186" s="41">
        <v>3</v>
      </c>
      <c r="J186" s="41"/>
      <c r="K186" s="41"/>
      <c r="L186" s="41"/>
      <c r="M186" s="41" t="s">
        <v>36</v>
      </c>
      <c r="N186" t="s">
        <v>47</v>
      </c>
    </row>
    <row r="187" spans="1:15" ht="13.5" thickBot="1" x14ac:dyDescent="0.25">
      <c r="A187" s="41" t="s">
        <v>36</v>
      </c>
      <c r="B187" s="44" t="s">
        <v>36</v>
      </c>
      <c r="C187" s="44" t="s">
        <v>25</v>
      </c>
      <c r="D187" s="45">
        <v>36985</v>
      </c>
      <c r="E187" s="45">
        <v>36984</v>
      </c>
      <c r="F187" s="44" t="s">
        <v>159</v>
      </c>
      <c r="G187" s="41">
        <v>2</v>
      </c>
      <c r="H187" s="41"/>
      <c r="I187" s="41"/>
      <c r="J187" s="41"/>
      <c r="K187" s="41"/>
      <c r="L187" s="41"/>
      <c r="M187" s="41" t="s">
        <v>36</v>
      </c>
      <c r="N187" s="44" t="s">
        <v>47</v>
      </c>
      <c r="O187" s="43">
        <v>0.55000000000000004</v>
      </c>
    </row>
    <row r="188" spans="1:15" ht="13.5" thickBot="1" x14ac:dyDescent="0.25">
      <c r="A188" s="41"/>
      <c r="B188" s="44"/>
      <c r="C188" s="44"/>
      <c r="D188" s="42"/>
      <c r="E188" s="42"/>
      <c r="F188" s="44"/>
      <c r="H188" s="41"/>
      <c r="I188" s="41"/>
      <c r="J188" s="41"/>
      <c r="K188" s="41"/>
      <c r="L188" s="41"/>
      <c r="M188" s="41"/>
      <c r="N188" s="44"/>
      <c r="O188" s="46">
        <f>SUM(O88:O187)</f>
        <v>7.3199999999999994</v>
      </c>
    </row>
    <row r="189" spans="1:15" x14ac:dyDescent="0.2">
      <c r="A189" s="40" t="s">
        <v>297</v>
      </c>
      <c r="D189" s="4"/>
      <c r="E189" s="4"/>
    </row>
    <row r="190" spans="1:15" x14ac:dyDescent="0.2">
      <c r="C190" t="s">
        <v>25</v>
      </c>
      <c r="D190" s="4">
        <v>37005</v>
      </c>
      <c r="E190" s="4">
        <v>37004</v>
      </c>
      <c r="F190" t="s">
        <v>114</v>
      </c>
      <c r="G190" s="41">
        <v>1</v>
      </c>
      <c r="N190" t="s">
        <v>305</v>
      </c>
    </row>
    <row r="192" spans="1:15" x14ac:dyDescent="0.2">
      <c r="A192" s="26" t="s">
        <v>100</v>
      </c>
      <c r="G192" s="41">
        <f>SUM(G4:G190)</f>
        <v>590</v>
      </c>
    </row>
    <row r="193" spans="1:15" ht="13.5" thickBot="1" x14ac:dyDescent="0.25"/>
    <row r="194" spans="1:15" ht="13.5" thickBot="1" x14ac:dyDescent="0.25">
      <c r="A194" s="20" t="s">
        <v>101</v>
      </c>
      <c r="B194" s="13"/>
      <c r="C194" s="19"/>
      <c r="D194" s="19"/>
      <c r="O194" s="25">
        <f>SUM(O188,O86,O70,O57,O16,O5)</f>
        <v>46184.210000000014</v>
      </c>
    </row>
    <row r="195" spans="1:15" ht="13.5" thickBot="1" x14ac:dyDescent="0.25">
      <c r="A195" s="15"/>
      <c r="B195" s="13"/>
      <c r="C195" s="19"/>
      <c r="D195" s="19"/>
    </row>
    <row r="196" spans="1:15" ht="13.5" thickBot="1" x14ac:dyDescent="0.25">
      <c r="A196" s="20" t="s">
        <v>181</v>
      </c>
      <c r="B196" s="13"/>
      <c r="C196" s="19"/>
      <c r="D196" s="19"/>
      <c r="O196" s="5">
        <f>SUM('MAR01'!N136,O194)</f>
        <v>67823.520000000019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zoomScale="75" zoomScaleNormal="75" zoomScaleSheetLayoutView="50" workbookViewId="0">
      <pane ySplit="2" topLeftCell="A3" activePane="bottomLeft" state="frozen"/>
      <selection pane="bottomLeft" activeCell="D4" sqref="D4"/>
    </sheetView>
  </sheetViews>
  <sheetFormatPr defaultRowHeight="23.25" x14ac:dyDescent="0.35"/>
  <cols>
    <col min="1" max="1" width="7.140625" style="49" customWidth="1"/>
    <col min="2" max="2" width="8.85546875" style="49" bestFit="1" customWidth="1"/>
    <col min="3" max="3" width="20.140625" style="49" bestFit="1" customWidth="1"/>
    <col min="4" max="4" width="10" style="49" bestFit="1" customWidth="1"/>
    <col min="5" max="5" width="9.140625" style="49" bestFit="1"/>
    <col min="6" max="6" width="49.85546875" style="56" customWidth="1"/>
    <col min="7" max="7" width="9.28515625" style="49" customWidth="1"/>
    <col min="8" max="8" width="10.140625" style="49" customWidth="1"/>
    <col min="9" max="9" width="13.42578125" style="49" bestFit="1" customWidth="1"/>
    <col min="10" max="10" width="11" style="49" bestFit="1" customWidth="1"/>
    <col min="11" max="11" width="11.7109375" style="49" bestFit="1" customWidth="1"/>
    <col min="12" max="12" width="7.5703125" style="49" bestFit="1" customWidth="1"/>
    <col min="13" max="13" width="10.85546875" style="49" bestFit="1" customWidth="1"/>
    <col min="14" max="14" width="210.5703125" style="56" bestFit="1" customWidth="1"/>
    <col min="15" max="15" width="13.7109375" style="52" bestFit="1" customWidth="1"/>
    <col min="16" max="16" width="9.140625" style="56" hidden="1" customWidth="1"/>
    <col min="17" max="16384" width="9.140625" style="56"/>
  </cols>
  <sheetData>
    <row r="1" spans="1:15" x14ac:dyDescent="0.35">
      <c r="A1" s="15" t="s">
        <v>0</v>
      </c>
      <c r="B1" s="15" t="s">
        <v>241</v>
      </c>
      <c r="C1" s="15" t="s">
        <v>1</v>
      </c>
      <c r="D1" s="15" t="s">
        <v>1</v>
      </c>
      <c r="E1" s="15" t="s">
        <v>2</v>
      </c>
      <c r="F1" s="15"/>
      <c r="G1" s="48"/>
      <c r="H1" s="15" t="s">
        <v>5</v>
      </c>
      <c r="I1" s="15" t="s">
        <v>128</v>
      </c>
      <c r="J1" s="15" t="s">
        <v>13</v>
      </c>
      <c r="K1" s="15" t="s">
        <v>3</v>
      </c>
      <c r="L1" s="15"/>
      <c r="M1" s="15" t="s">
        <v>6</v>
      </c>
      <c r="N1" s="48"/>
      <c r="O1" s="47" t="s">
        <v>8</v>
      </c>
    </row>
    <row r="2" spans="1:15" x14ac:dyDescent="0.35">
      <c r="A2" s="15" t="s">
        <v>9</v>
      </c>
      <c r="B2" s="15" t="s">
        <v>242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  <c r="H2" s="15" t="s">
        <v>16</v>
      </c>
      <c r="I2" s="15" t="s">
        <v>16</v>
      </c>
      <c r="J2" s="15" t="s">
        <v>16</v>
      </c>
      <c r="K2" s="15" t="s">
        <v>15</v>
      </c>
      <c r="L2" s="15" t="s">
        <v>18</v>
      </c>
      <c r="M2" s="15" t="s">
        <v>17</v>
      </c>
      <c r="N2" s="15" t="s">
        <v>19</v>
      </c>
      <c r="O2" s="47" t="s">
        <v>20</v>
      </c>
    </row>
    <row r="3" spans="1:15" x14ac:dyDescent="0.35">
      <c r="A3" s="27" t="s">
        <v>94</v>
      </c>
      <c r="B3" s="51"/>
      <c r="C3" s="51"/>
      <c r="D3" s="51"/>
      <c r="E3" s="51"/>
      <c r="F3" s="55"/>
      <c r="G3" s="51"/>
      <c r="H3" s="51"/>
      <c r="I3" s="51"/>
      <c r="J3" s="51"/>
      <c r="K3" s="51"/>
      <c r="L3" s="51"/>
      <c r="M3" s="51"/>
      <c r="N3" s="55"/>
    </row>
    <row r="4" spans="1:15" x14ac:dyDescent="0.35">
      <c r="A4" s="49" t="s">
        <v>36</v>
      </c>
      <c r="C4" s="54" t="s">
        <v>23</v>
      </c>
      <c r="D4" s="50">
        <v>37035</v>
      </c>
      <c r="E4" s="50">
        <v>37012</v>
      </c>
      <c r="F4" s="53" t="s">
        <v>318</v>
      </c>
      <c r="G4" s="49">
        <v>2</v>
      </c>
      <c r="H4" s="49" t="s">
        <v>36</v>
      </c>
      <c r="N4" s="53" t="s">
        <v>351</v>
      </c>
      <c r="O4" s="52">
        <v>0</v>
      </c>
    </row>
    <row r="5" spans="1:15" x14ac:dyDescent="0.35">
      <c r="A5" s="49" t="s">
        <v>36</v>
      </c>
      <c r="C5" s="54" t="s">
        <v>23</v>
      </c>
      <c r="D5" s="50">
        <v>37035</v>
      </c>
      <c r="E5" s="50">
        <v>37013</v>
      </c>
      <c r="F5" s="53" t="s">
        <v>318</v>
      </c>
      <c r="G5" s="49">
        <v>2</v>
      </c>
      <c r="H5" s="49" t="s">
        <v>36</v>
      </c>
      <c r="N5" s="53" t="s">
        <v>351</v>
      </c>
      <c r="O5" s="52">
        <v>0</v>
      </c>
    </row>
    <row r="6" spans="1:15" x14ac:dyDescent="0.35">
      <c r="A6" s="49" t="s">
        <v>36</v>
      </c>
      <c r="C6" s="54" t="s">
        <v>23</v>
      </c>
      <c r="D6" s="50">
        <v>37035</v>
      </c>
      <c r="E6" s="50">
        <v>37014</v>
      </c>
      <c r="F6" s="53" t="s">
        <v>318</v>
      </c>
      <c r="G6" s="49">
        <v>2</v>
      </c>
      <c r="H6" s="49" t="s">
        <v>36</v>
      </c>
      <c r="N6" s="53" t="s">
        <v>351</v>
      </c>
      <c r="O6" s="52">
        <v>0</v>
      </c>
    </row>
    <row r="7" spans="1:15" x14ac:dyDescent="0.35">
      <c r="A7" s="49" t="s">
        <v>36</v>
      </c>
      <c r="C7" s="54" t="s">
        <v>23</v>
      </c>
      <c r="D7" s="50">
        <v>37035</v>
      </c>
      <c r="E7" s="50">
        <v>37015</v>
      </c>
      <c r="F7" s="53" t="s">
        <v>318</v>
      </c>
      <c r="G7" s="49">
        <v>2</v>
      </c>
      <c r="H7" s="49" t="s">
        <v>36</v>
      </c>
      <c r="N7" s="53" t="s">
        <v>351</v>
      </c>
      <c r="O7" s="52">
        <v>0</v>
      </c>
    </row>
    <row r="8" spans="1:15" x14ac:dyDescent="0.35">
      <c r="A8" s="49" t="s">
        <v>36</v>
      </c>
      <c r="B8" s="49" t="s">
        <v>36</v>
      </c>
      <c r="C8" s="54" t="s">
        <v>55</v>
      </c>
      <c r="D8" s="50">
        <v>37017</v>
      </c>
      <c r="E8" s="50">
        <v>37016</v>
      </c>
      <c r="F8" s="53" t="s">
        <v>22</v>
      </c>
      <c r="G8" s="49">
        <v>4</v>
      </c>
      <c r="H8" s="49" t="s">
        <v>36</v>
      </c>
      <c r="J8" s="49" t="s">
        <v>36</v>
      </c>
      <c r="N8" s="53" t="s">
        <v>332</v>
      </c>
      <c r="O8" s="52">
        <v>3850.27</v>
      </c>
    </row>
    <row r="9" spans="1:15" x14ac:dyDescent="0.35">
      <c r="A9" s="49" t="s">
        <v>36</v>
      </c>
      <c r="C9" s="54" t="s">
        <v>23</v>
      </c>
      <c r="D9" s="50">
        <v>37035</v>
      </c>
      <c r="E9" s="50">
        <v>37016</v>
      </c>
      <c r="F9" s="53" t="s">
        <v>318</v>
      </c>
      <c r="G9" s="49">
        <v>2</v>
      </c>
      <c r="H9" s="49" t="s">
        <v>36</v>
      </c>
      <c r="N9" s="53" t="s">
        <v>351</v>
      </c>
      <c r="O9" s="52">
        <v>0</v>
      </c>
    </row>
    <row r="10" spans="1:15" x14ac:dyDescent="0.35">
      <c r="A10" s="49" t="s">
        <v>36</v>
      </c>
      <c r="C10" s="54" t="s">
        <v>23</v>
      </c>
      <c r="D10" s="50">
        <v>37035</v>
      </c>
      <c r="E10" s="50">
        <v>37017</v>
      </c>
      <c r="F10" s="53" t="s">
        <v>318</v>
      </c>
      <c r="G10" s="49">
        <v>2</v>
      </c>
      <c r="H10" s="49" t="s">
        <v>36</v>
      </c>
      <c r="N10" s="53" t="s">
        <v>351</v>
      </c>
      <c r="O10" s="52">
        <v>0</v>
      </c>
    </row>
    <row r="11" spans="1:15" x14ac:dyDescent="0.35">
      <c r="A11" s="49" t="s">
        <v>36</v>
      </c>
      <c r="C11" s="54" t="s">
        <v>23</v>
      </c>
      <c r="D11" s="50">
        <v>37035</v>
      </c>
      <c r="E11" s="50">
        <v>37018</v>
      </c>
      <c r="F11" s="53" t="s">
        <v>318</v>
      </c>
      <c r="G11" s="49">
        <v>2</v>
      </c>
      <c r="H11" s="49" t="s">
        <v>36</v>
      </c>
      <c r="N11" s="53" t="s">
        <v>351</v>
      </c>
      <c r="O11" s="52">
        <v>0</v>
      </c>
    </row>
    <row r="12" spans="1:15" x14ac:dyDescent="0.35">
      <c r="A12" s="49" t="s">
        <v>36</v>
      </c>
      <c r="C12" s="54" t="s">
        <v>23</v>
      </c>
      <c r="D12" s="50">
        <v>37035</v>
      </c>
      <c r="E12" s="50">
        <v>37019</v>
      </c>
      <c r="F12" s="53" t="s">
        <v>318</v>
      </c>
      <c r="G12" s="49">
        <v>2</v>
      </c>
      <c r="H12" s="49" t="s">
        <v>36</v>
      </c>
      <c r="N12" s="53" t="s">
        <v>351</v>
      </c>
      <c r="O12" s="52">
        <v>0</v>
      </c>
    </row>
    <row r="13" spans="1:15" x14ac:dyDescent="0.35">
      <c r="A13" s="49" t="s">
        <v>36</v>
      </c>
      <c r="C13" s="54" t="s">
        <v>23</v>
      </c>
      <c r="D13" s="50">
        <v>37035</v>
      </c>
      <c r="E13" s="50">
        <v>37020</v>
      </c>
      <c r="F13" s="53" t="s">
        <v>318</v>
      </c>
      <c r="G13" s="49">
        <v>2</v>
      </c>
      <c r="H13" s="49" t="s">
        <v>36</v>
      </c>
      <c r="N13" s="53" t="s">
        <v>351</v>
      </c>
      <c r="O13" s="52">
        <v>0</v>
      </c>
    </row>
    <row r="14" spans="1:15" x14ac:dyDescent="0.35">
      <c r="A14" s="49" t="s">
        <v>36</v>
      </c>
      <c r="C14" s="54" t="s">
        <v>23</v>
      </c>
      <c r="D14" s="50">
        <v>37035</v>
      </c>
      <c r="E14" s="50">
        <v>37021</v>
      </c>
      <c r="F14" s="53" t="s">
        <v>318</v>
      </c>
      <c r="G14" s="49">
        <v>2</v>
      </c>
      <c r="H14" s="49" t="s">
        <v>36</v>
      </c>
      <c r="N14" s="53" t="s">
        <v>351</v>
      </c>
      <c r="O14" s="52">
        <v>0</v>
      </c>
    </row>
    <row r="15" spans="1:15" x14ac:dyDescent="0.35">
      <c r="A15" s="49" t="s">
        <v>36</v>
      </c>
      <c r="C15" s="54" t="s">
        <v>23</v>
      </c>
      <c r="D15" s="50">
        <v>37035</v>
      </c>
      <c r="E15" s="50">
        <v>37022</v>
      </c>
      <c r="F15" s="53" t="s">
        <v>318</v>
      </c>
      <c r="G15" s="49">
        <v>2</v>
      </c>
      <c r="H15" s="49" t="s">
        <v>36</v>
      </c>
      <c r="N15" s="53" t="s">
        <v>351</v>
      </c>
      <c r="O15" s="52">
        <v>0</v>
      </c>
    </row>
    <row r="16" spans="1:15" x14ac:dyDescent="0.35">
      <c r="A16" s="49" t="s">
        <v>36</v>
      </c>
      <c r="C16" s="54" t="s">
        <v>23</v>
      </c>
      <c r="D16" s="50">
        <v>37035</v>
      </c>
      <c r="E16" s="50">
        <v>37023</v>
      </c>
      <c r="F16" s="53" t="s">
        <v>318</v>
      </c>
      <c r="G16" s="49">
        <v>2</v>
      </c>
      <c r="H16" s="49" t="s">
        <v>36</v>
      </c>
      <c r="N16" s="53" t="s">
        <v>351</v>
      </c>
      <c r="O16" s="52">
        <v>0</v>
      </c>
    </row>
    <row r="17" spans="1:15" x14ac:dyDescent="0.35">
      <c r="A17" s="49" t="s">
        <v>36</v>
      </c>
      <c r="C17" s="54" t="s">
        <v>23</v>
      </c>
      <c r="D17" s="50">
        <v>37035</v>
      </c>
      <c r="E17" s="50">
        <v>37024</v>
      </c>
      <c r="F17" s="53" t="s">
        <v>318</v>
      </c>
      <c r="G17" s="49">
        <v>2</v>
      </c>
      <c r="H17" s="49" t="s">
        <v>36</v>
      </c>
      <c r="N17" s="53" t="s">
        <v>351</v>
      </c>
      <c r="O17" s="52">
        <v>0</v>
      </c>
    </row>
    <row r="18" spans="1:15" x14ac:dyDescent="0.35">
      <c r="A18" s="49" t="s">
        <v>36</v>
      </c>
      <c r="C18" s="54" t="s">
        <v>23</v>
      </c>
      <c r="D18" s="50">
        <v>37035</v>
      </c>
      <c r="E18" s="50">
        <v>37025</v>
      </c>
      <c r="F18" s="53" t="s">
        <v>318</v>
      </c>
      <c r="G18" s="49">
        <v>2</v>
      </c>
      <c r="H18" s="49" t="s">
        <v>36</v>
      </c>
      <c r="N18" s="53" t="s">
        <v>351</v>
      </c>
      <c r="O18" s="52">
        <v>0</v>
      </c>
    </row>
    <row r="19" spans="1:15" x14ac:dyDescent="0.35">
      <c r="A19" s="49" t="s">
        <v>36</v>
      </c>
      <c r="C19" s="54" t="s">
        <v>23</v>
      </c>
      <c r="D19" s="50">
        <v>37035</v>
      </c>
      <c r="E19" s="50">
        <v>37026</v>
      </c>
      <c r="F19" s="53" t="s">
        <v>318</v>
      </c>
      <c r="G19" s="49">
        <v>2</v>
      </c>
      <c r="H19" s="49" t="s">
        <v>36</v>
      </c>
      <c r="N19" s="53" t="s">
        <v>351</v>
      </c>
      <c r="O19" s="52">
        <v>0</v>
      </c>
    </row>
    <row r="20" spans="1:15" x14ac:dyDescent="0.35">
      <c r="A20" s="49" t="s">
        <v>36</v>
      </c>
      <c r="C20" s="54" t="s">
        <v>23</v>
      </c>
      <c r="D20" s="50">
        <v>37035</v>
      </c>
      <c r="E20" s="50">
        <v>37027</v>
      </c>
      <c r="F20" s="53" t="s">
        <v>318</v>
      </c>
      <c r="G20" s="49">
        <v>2</v>
      </c>
      <c r="H20" s="49" t="s">
        <v>36</v>
      </c>
      <c r="N20" s="53" t="s">
        <v>351</v>
      </c>
      <c r="O20" s="52">
        <v>0</v>
      </c>
    </row>
    <row r="21" spans="1:15" x14ac:dyDescent="0.35">
      <c r="A21" s="49" t="s">
        <v>36</v>
      </c>
      <c r="C21" s="54" t="s">
        <v>23</v>
      </c>
      <c r="D21" s="50">
        <v>37035</v>
      </c>
      <c r="E21" s="50">
        <v>37028</v>
      </c>
      <c r="F21" s="53" t="s">
        <v>318</v>
      </c>
      <c r="G21" s="49">
        <v>2</v>
      </c>
      <c r="H21" s="49" t="s">
        <v>36</v>
      </c>
      <c r="N21" s="53" t="s">
        <v>351</v>
      </c>
      <c r="O21" s="52">
        <v>0</v>
      </c>
    </row>
    <row r="22" spans="1:15" x14ac:dyDescent="0.35">
      <c r="A22" s="49" t="s">
        <v>36</v>
      </c>
      <c r="C22" s="54" t="s">
        <v>23</v>
      </c>
      <c r="D22" s="50">
        <v>37035</v>
      </c>
      <c r="E22" s="50">
        <v>37029</v>
      </c>
      <c r="F22" s="53" t="s">
        <v>318</v>
      </c>
      <c r="G22" s="49">
        <v>2</v>
      </c>
      <c r="H22" s="49" t="s">
        <v>36</v>
      </c>
      <c r="N22" s="53" t="s">
        <v>351</v>
      </c>
      <c r="O22" s="52">
        <v>0</v>
      </c>
    </row>
    <row r="23" spans="1:15" x14ac:dyDescent="0.35">
      <c r="A23" s="49" t="s">
        <v>36</v>
      </c>
      <c r="C23" s="54" t="s">
        <v>23</v>
      </c>
      <c r="D23" s="50">
        <v>37035</v>
      </c>
      <c r="E23" s="50">
        <v>37030</v>
      </c>
      <c r="F23" s="53" t="s">
        <v>318</v>
      </c>
      <c r="G23" s="49">
        <v>2</v>
      </c>
      <c r="H23" s="49" t="s">
        <v>36</v>
      </c>
      <c r="N23" s="53" t="s">
        <v>351</v>
      </c>
      <c r="O23" s="52">
        <v>0</v>
      </c>
    </row>
    <row r="24" spans="1:15" x14ac:dyDescent="0.35">
      <c r="A24" s="49" t="s">
        <v>36</v>
      </c>
      <c r="C24" s="54" t="s">
        <v>23</v>
      </c>
      <c r="D24" s="50">
        <v>37035</v>
      </c>
      <c r="E24" s="50">
        <v>37031</v>
      </c>
      <c r="F24" s="53" t="s">
        <v>318</v>
      </c>
      <c r="G24" s="49">
        <v>2</v>
      </c>
      <c r="H24" s="49" t="s">
        <v>36</v>
      </c>
      <c r="N24" s="53" t="s">
        <v>351</v>
      </c>
      <c r="O24" s="52">
        <v>0</v>
      </c>
    </row>
    <row r="25" spans="1:15" x14ac:dyDescent="0.35">
      <c r="A25" s="49" t="s">
        <v>36</v>
      </c>
      <c r="C25" s="54" t="s">
        <v>23</v>
      </c>
      <c r="D25" s="50">
        <v>37035</v>
      </c>
      <c r="E25" s="50">
        <v>37032</v>
      </c>
      <c r="F25" s="53" t="s">
        <v>318</v>
      </c>
      <c r="G25" s="49">
        <v>2</v>
      </c>
      <c r="H25" s="49" t="s">
        <v>36</v>
      </c>
      <c r="N25" s="53" t="s">
        <v>351</v>
      </c>
      <c r="O25" s="52">
        <v>0</v>
      </c>
    </row>
    <row r="26" spans="1:15" x14ac:dyDescent="0.35">
      <c r="A26" s="49" t="s">
        <v>36</v>
      </c>
      <c r="C26" s="54" t="s">
        <v>23</v>
      </c>
      <c r="D26" s="50">
        <v>37035</v>
      </c>
      <c r="E26" s="50">
        <v>37033</v>
      </c>
      <c r="F26" s="53" t="s">
        <v>318</v>
      </c>
      <c r="G26" s="49">
        <v>2</v>
      </c>
      <c r="H26" s="49" t="s">
        <v>36</v>
      </c>
      <c r="N26" s="53" t="s">
        <v>351</v>
      </c>
      <c r="O26" s="52">
        <v>0</v>
      </c>
    </row>
    <row r="27" spans="1:15" x14ac:dyDescent="0.35">
      <c r="A27" s="49" t="s">
        <v>36</v>
      </c>
      <c r="C27" s="54" t="s">
        <v>23</v>
      </c>
      <c r="D27" s="50">
        <v>37035</v>
      </c>
      <c r="E27" s="50">
        <v>37034</v>
      </c>
      <c r="F27" s="53" t="s">
        <v>318</v>
      </c>
      <c r="G27" s="49">
        <v>2</v>
      </c>
      <c r="H27" s="49" t="s">
        <v>36</v>
      </c>
      <c r="N27" s="53" t="s">
        <v>351</v>
      </c>
      <c r="O27" s="52">
        <v>0</v>
      </c>
    </row>
    <row r="28" spans="1:15" x14ac:dyDescent="0.35">
      <c r="A28" s="49" t="s">
        <v>36</v>
      </c>
      <c r="B28" s="49" t="s">
        <v>36</v>
      </c>
      <c r="C28" s="54" t="s">
        <v>54</v>
      </c>
      <c r="D28" s="50">
        <v>37037</v>
      </c>
      <c r="E28" s="50">
        <v>37036</v>
      </c>
      <c r="F28" s="53" t="s">
        <v>52</v>
      </c>
      <c r="G28" s="49">
        <v>2</v>
      </c>
      <c r="H28" s="49" t="s">
        <v>36</v>
      </c>
      <c r="N28" s="53" t="s">
        <v>337</v>
      </c>
      <c r="O28" s="52">
        <v>275.37</v>
      </c>
    </row>
    <row r="29" spans="1:15" x14ac:dyDescent="0.35">
      <c r="A29" s="49" t="s">
        <v>36</v>
      </c>
      <c r="B29" s="49" t="s">
        <v>36</v>
      </c>
      <c r="C29" s="54" t="s">
        <v>54</v>
      </c>
      <c r="D29" s="50">
        <v>37037</v>
      </c>
      <c r="E29" s="50">
        <v>37036</v>
      </c>
      <c r="F29" s="53" t="s">
        <v>279</v>
      </c>
      <c r="G29" s="49">
        <v>6</v>
      </c>
      <c r="H29" s="49" t="s">
        <v>36</v>
      </c>
      <c r="N29" s="53" t="s">
        <v>337</v>
      </c>
      <c r="O29" s="52">
        <v>0</v>
      </c>
    </row>
    <row r="30" spans="1:15" x14ac:dyDescent="0.35">
      <c r="A30" s="49" t="s">
        <v>36</v>
      </c>
      <c r="B30" s="49" t="s">
        <v>36</v>
      </c>
      <c r="C30" s="54" t="s">
        <v>54</v>
      </c>
      <c r="D30" s="50">
        <v>37037</v>
      </c>
      <c r="E30" s="50">
        <v>37036</v>
      </c>
      <c r="F30" s="53" t="s">
        <v>122</v>
      </c>
      <c r="G30" s="49">
        <v>2</v>
      </c>
      <c r="H30" s="49" t="s">
        <v>36</v>
      </c>
      <c r="N30" s="53" t="s">
        <v>337</v>
      </c>
      <c r="O30" s="52">
        <v>0</v>
      </c>
    </row>
    <row r="31" spans="1:15" x14ac:dyDescent="0.35">
      <c r="A31" s="49" t="s">
        <v>36</v>
      </c>
      <c r="B31" s="49" t="s">
        <v>36</v>
      </c>
      <c r="C31" s="54" t="s">
        <v>54</v>
      </c>
      <c r="D31" s="50">
        <v>37037</v>
      </c>
      <c r="E31" s="50">
        <v>37036</v>
      </c>
      <c r="F31" s="53" t="s">
        <v>216</v>
      </c>
      <c r="G31" s="49">
        <v>1</v>
      </c>
      <c r="H31" s="49" t="s">
        <v>36</v>
      </c>
      <c r="N31" s="53" t="s">
        <v>337</v>
      </c>
      <c r="O31" s="52">
        <v>0</v>
      </c>
    </row>
    <row r="32" spans="1:15" x14ac:dyDescent="0.35">
      <c r="A32" s="49" t="s">
        <v>36</v>
      </c>
      <c r="B32" s="49" t="s">
        <v>36</v>
      </c>
      <c r="C32" s="54" t="s">
        <v>54</v>
      </c>
      <c r="D32" s="50">
        <v>37038</v>
      </c>
      <c r="E32" s="50">
        <v>37036</v>
      </c>
      <c r="F32" s="53" t="s">
        <v>279</v>
      </c>
      <c r="G32" s="49">
        <v>3</v>
      </c>
      <c r="H32" s="49" t="s">
        <v>36</v>
      </c>
      <c r="N32" s="53" t="s">
        <v>337</v>
      </c>
      <c r="O32" s="52">
        <v>0</v>
      </c>
    </row>
    <row r="33" spans="1:16" x14ac:dyDescent="0.35">
      <c r="A33" s="49" t="s">
        <v>36</v>
      </c>
      <c r="B33" s="49" t="s">
        <v>36</v>
      </c>
      <c r="C33" s="54" t="s">
        <v>54</v>
      </c>
      <c r="D33" s="50">
        <v>37038</v>
      </c>
      <c r="E33" s="50">
        <v>37036</v>
      </c>
      <c r="F33" s="53" t="s">
        <v>320</v>
      </c>
      <c r="G33" s="49">
        <v>1</v>
      </c>
      <c r="H33" s="49" t="s">
        <v>36</v>
      </c>
      <c r="N33" s="53" t="s">
        <v>337</v>
      </c>
      <c r="O33" s="52">
        <v>0</v>
      </c>
    </row>
    <row r="34" spans="1:16" x14ac:dyDescent="0.35">
      <c r="A34" s="49" t="s">
        <v>36</v>
      </c>
      <c r="B34" s="49" t="s">
        <v>36</v>
      </c>
      <c r="C34" s="54" t="s">
        <v>54</v>
      </c>
      <c r="D34" s="50">
        <v>37038</v>
      </c>
      <c r="E34" s="50">
        <v>37036</v>
      </c>
      <c r="F34" s="53" t="s">
        <v>316</v>
      </c>
      <c r="G34" s="49">
        <v>15</v>
      </c>
      <c r="H34" s="49" t="s">
        <v>36</v>
      </c>
      <c r="N34" s="53" t="s">
        <v>337</v>
      </c>
      <c r="O34" s="52">
        <v>0</v>
      </c>
    </row>
    <row r="35" spans="1:16" x14ac:dyDescent="0.35">
      <c r="A35" s="49" t="s">
        <v>36</v>
      </c>
      <c r="B35" s="49" t="s">
        <v>36</v>
      </c>
      <c r="C35" s="54" t="s">
        <v>54</v>
      </c>
      <c r="D35" s="50">
        <v>37038</v>
      </c>
      <c r="E35" s="50">
        <v>37036</v>
      </c>
      <c r="F35" s="53" t="s">
        <v>57</v>
      </c>
      <c r="G35" s="49">
        <v>2</v>
      </c>
      <c r="H35" s="49" t="s">
        <v>36</v>
      </c>
      <c r="N35" s="53" t="s">
        <v>337</v>
      </c>
      <c r="O35" s="52">
        <v>0</v>
      </c>
    </row>
    <row r="36" spans="1:16" ht="24" thickBot="1" x14ac:dyDescent="0.4">
      <c r="A36" s="49" t="s">
        <v>36</v>
      </c>
      <c r="B36" s="49" t="s">
        <v>36</v>
      </c>
      <c r="C36" s="54" t="s">
        <v>54</v>
      </c>
      <c r="D36" s="50">
        <v>37038</v>
      </c>
      <c r="E36" s="50">
        <v>37036</v>
      </c>
      <c r="F36" s="53" t="s">
        <v>29</v>
      </c>
      <c r="G36" s="49">
        <v>2</v>
      </c>
      <c r="H36" s="49" t="s">
        <v>36</v>
      </c>
      <c r="N36" s="53" t="s">
        <v>337</v>
      </c>
      <c r="O36" s="59">
        <v>0</v>
      </c>
    </row>
    <row r="37" spans="1:16" ht="24" thickBot="1" x14ac:dyDescent="0.4">
      <c r="C37" s="54"/>
      <c r="D37" s="50"/>
      <c r="E37" s="50"/>
      <c r="F37" s="53"/>
      <c r="N37" s="57"/>
      <c r="O37" s="5">
        <f>SUM(O4:O36)</f>
        <v>4125.6400000000003</v>
      </c>
      <c r="P37" s="58"/>
    </row>
    <row r="38" spans="1:16" x14ac:dyDescent="0.35">
      <c r="A38" s="20" t="s">
        <v>178</v>
      </c>
      <c r="C38" s="54"/>
      <c r="D38" s="50"/>
      <c r="E38" s="50"/>
      <c r="F38" s="53"/>
      <c r="N38" s="53"/>
      <c r="O38" s="60"/>
    </row>
    <row r="39" spans="1:16" x14ac:dyDescent="0.35">
      <c r="A39" s="49" t="s">
        <v>36</v>
      </c>
      <c r="B39" s="49" t="s">
        <v>36</v>
      </c>
      <c r="C39" s="54" t="s">
        <v>25</v>
      </c>
      <c r="D39" s="50">
        <v>37027</v>
      </c>
      <c r="E39" s="50">
        <v>37002</v>
      </c>
      <c r="F39" s="53" t="s">
        <v>312</v>
      </c>
      <c r="G39" s="49">
        <v>1</v>
      </c>
      <c r="I39" s="49" t="s">
        <v>36</v>
      </c>
      <c r="N39" s="53" t="s">
        <v>329</v>
      </c>
      <c r="O39" s="52">
        <v>6.1</v>
      </c>
    </row>
    <row r="40" spans="1:16" x14ac:dyDescent="0.35">
      <c r="A40" s="49" t="s">
        <v>36</v>
      </c>
      <c r="B40" s="49" t="s">
        <v>36</v>
      </c>
      <c r="C40" s="54" t="s">
        <v>25</v>
      </c>
      <c r="D40" s="50">
        <v>37027</v>
      </c>
      <c r="E40" s="50">
        <v>37003</v>
      </c>
      <c r="F40" s="53" t="s">
        <v>312</v>
      </c>
      <c r="G40" s="49">
        <v>1</v>
      </c>
      <c r="I40" s="49" t="s">
        <v>36</v>
      </c>
      <c r="N40" s="53" t="s">
        <v>329</v>
      </c>
      <c r="O40" s="52">
        <v>0</v>
      </c>
    </row>
    <row r="41" spans="1:16" x14ac:dyDescent="0.35">
      <c r="A41" s="49" t="s">
        <v>36</v>
      </c>
      <c r="B41" s="49" t="s">
        <v>36</v>
      </c>
      <c r="C41" s="54" t="s">
        <v>24</v>
      </c>
      <c r="D41" s="50">
        <v>37014</v>
      </c>
      <c r="E41" s="50">
        <v>37013</v>
      </c>
      <c r="F41" s="53" t="s">
        <v>307</v>
      </c>
      <c r="G41" s="49">
        <v>7</v>
      </c>
      <c r="I41" s="49" t="s">
        <v>36</v>
      </c>
      <c r="N41" s="53" t="s">
        <v>336</v>
      </c>
      <c r="O41" s="52">
        <v>0</v>
      </c>
    </row>
    <row r="42" spans="1:16" x14ac:dyDescent="0.35">
      <c r="A42" s="49" t="s">
        <v>36</v>
      </c>
      <c r="B42" s="49" t="s">
        <v>36</v>
      </c>
      <c r="C42" s="54" t="s">
        <v>38</v>
      </c>
      <c r="D42" s="50">
        <v>37033</v>
      </c>
      <c r="E42" s="50">
        <v>37032</v>
      </c>
      <c r="F42" s="53" t="s">
        <v>317</v>
      </c>
      <c r="G42" s="49">
        <v>4</v>
      </c>
      <c r="I42" s="49" t="s">
        <v>36</v>
      </c>
      <c r="N42" s="53" t="s">
        <v>322</v>
      </c>
      <c r="O42" s="52">
        <v>3.98</v>
      </c>
    </row>
    <row r="43" spans="1:16" x14ac:dyDescent="0.35">
      <c r="A43" s="49" t="s">
        <v>36</v>
      </c>
      <c r="B43" s="49" t="s">
        <v>36</v>
      </c>
      <c r="C43" s="54" t="s">
        <v>50</v>
      </c>
      <c r="D43" s="50">
        <v>37040</v>
      </c>
      <c r="E43" s="50">
        <v>37037</v>
      </c>
      <c r="F43" s="53" t="s">
        <v>57</v>
      </c>
      <c r="G43" s="49">
        <v>1</v>
      </c>
      <c r="I43" s="49" t="s">
        <v>36</v>
      </c>
      <c r="N43" s="53" t="s">
        <v>341</v>
      </c>
      <c r="O43" s="52">
        <v>220.22</v>
      </c>
    </row>
    <row r="44" spans="1:16" x14ac:dyDescent="0.35">
      <c r="A44" s="49" t="s">
        <v>36</v>
      </c>
      <c r="B44" s="49" t="s">
        <v>36</v>
      </c>
      <c r="C44" s="54" t="s">
        <v>50</v>
      </c>
      <c r="D44" s="50">
        <v>37040</v>
      </c>
      <c r="E44" s="50">
        <v>37038</v>
      </c>
      <c r="F44" s="53" t="s">
        <v>57</v>
      </c>
      <c r="G44" s="49">
        <v>1</v>
      </c>
      <c r="I44" s="49" t="s">
        <v>36</v>
      </c>
      <c r="N44" s="53" t="s">
        <v>341</v>
      </c>
      <c r="O44" s="52">
        <v>220.22</v>
      </c>
    </row>
    <row r="45" spans="1:16" x14ac:dyDescent="0.35">
      <c r="A45" s="49" t="s">
        <v>36</v>
      </c>
      <c r="B45" s="49" t="s">
        <v>36</v>
      </c>
      <c r="C45" s="54" t="s">
        <v>50</v>
      </c>
      <c r="D45" s="50">
        <v>37040</v>
      </c>
      <c r="E45" s="50">
        <v>37039</v>
      </c>
      <c r="F45" s="53" t="s">
        <v>57</v>
      </c>
      <c r="G45" s="49">
        <v>1</v>
      </c>
      <c r="I45" s="49" t="s">
        <v>36</v>
      </c>
      <c r="N45" s="53" t="s">
        <v>341</v>
      </c>
      <c r="O45" s="52">
        <v>220.22</v>
      </c>
    </row>
    <row r="46" spans="1:16" ht="24" thickBot="1" x14ac:dyDescent="0.4">
      <c r="A46" s="49" t="s">
        <v>36</v>
      </c>
      <c r="B46" s="49" t="s">
        <v>36</v>
      </c>
      <c r="C46" s="54" t="s">
        <v>38</v>
      </c>
      <c r="D46" s="50">
        <v>37042</v>
      </c>
      <c r="E46" s="50">
        <v>37041</v>
      </c>
      <c r="F46" s="53" t="s">
        <v>89</v>
      </c>
      <c r="G46" s="49">
        <v>4</v>
      </c>
      <c r="I46" s="49" t="s">
        <v>36</v>
      </c>
      <c r="N46" s="53" t="s">
        <v>343</v>
      </c>
      <c r="O46" s="59">
        <v>0.13</v>
      </c>
    </row>
    <row r="47" spans="1:16" ht="24" thickBot="1" x14ac:dyDescent="0.4">
      <c r="C47" s="54"/>
      <c r="D47" s="50"/>
      <c r="E47" s="50"/>
      <c r="F47" s="53"/>
      <c r="N47" s="57"/>
      <c r="O47" s="5">
        <f>SUM(O39:O46)</f>
        <v>670.87</v>
      </c>
      <c r="P47" s="58"/>
    </row>
    <row r="48" spans="1:16" x14ac:dyDescent="0.35">
      <c r="A48" s="20" t="s">
        <v>179</v>
      </c>
      <c r="C48" s="54"/>
      <c r="D48" s="50"/>
      <c r="E48" s="50"/>
      <c r="F48" s="53"/>
      <c r="N48" s="53"/>
      <c r="O48" s="60"/>
    </row>
    <row r="49" spans="1:15" x14ac:dyDescent="0.35">
      <c r="A49" s="49" t="s">
        <v>36</v>
      </c>
      <c r="B49" s="49" t="s">
        <v>36</v>
      </c>
      <c r="C49" s="54" t="s">
        <v>54</v>
      </c>
      <c r="D49" s="50">
        <v>37012</v>
      </c>
      <c r="E49" s="50">
        <v>37009</v>
      </c>
      <c r="F49" s="53" t="s">
        <v>298</v>
      </c>
      <c r="G49" s="49">
        <v>3</v>
      </c>
      <c r="J49" s="49" t="s">
        <v>36</v>
      </c>
      <c r="N49" s="53" t="s">
        <v>300</v>
      </c>
      <c r="O49" s="52">
        <v>0</v>
      </c>
    </row>
    <row r="50" spans="1:15" x14ac:dyDescent="0.35">
      <c r="A50" s="49" t="s">
        <v>36</v>
      </c>
      <c r="B50" s="49" t="s">
        <v>36</v>
      </c>
      <c r="C50" s="54" t="s">
        <v>54</v>
      </c>
      <c r="D50" s="50">
        <v>37012</v>
      </c>
      <c r="E50" s="50">
        <v>37009</v>
      </c>
      <c r="F50" s="53" t="s">
        <v>28</v>
      </c>
      <c r="G50" s="49">
        <v>3</v>
      </c>
      <c r="J50" s="49" t="s">
        <v>36</v>
      </c>
      <c r="N50" s="53" t="s">
        <v>300</v>
      </c>
      <c r="O50" s="52">
        <v>684</v>
      </c>
    </row>
    <row r="51" spans="1:15" x14ac:dyDescent="0.35">
      <c r="A51" s="49" t="s">
        <v>36</v>
      </c>
      <c r="B51" s="49" t="s">
        <v>36</v>
      </c>
      <c r="C51" s="54" t="s">
        <v>55</v>
      </c>
      <c r="D51" s="50">
        <v>37033</v>
      </c>
      <c r="E51" s="50">
        <v>37012</v>
      </c>
      <c r="F51" s="53" t="s">
        <v>169</v>
      </c>
      <c r="G51" s="49">
        <v>2</v>
      </c>
      <c r="J51" s="49" t="s">
        <v>36</v>
      </c>
      <c r="N51" s="53" t="s">
        <v>323</v>
      </c>
      <c r="O51" s="52">
        <v>0</v>
      </c>
    </row>
    <row r="52" spans="1:15" x14ac:dyDescent="0.35">
      <c r="A52" s="49" t="s">
        <v>36</v>
      </c>
      <c r="B52" s="49" t="s">
        <v>36</v>
      </c>
      <c r="C52" s="54" t="s">
        <v>55</v>
      </c>
      <c r="D52" s="50">
        <v>37033</v>
      </c>
      <c r="E52" s="50">
        <v>37013</v>
      </c>
      <c r="F52" s="53" t="s">
        <v>169</v>
      </c>
      <c r="G52" s="49">
        <v>2</v>
      </c>
      <c r="J52" s="49" t="s">
        <v>36</v>
      </c>
      <c r="N52" s="53" t="s">
        <v>323</v>
      </c>
      <c r="O52" s="52">
        <v>0</v>
      </c>
    </row>
    <row r="53" spans="1:15" x14ac:dyDescent="0.35">
      <c r="A53" s="49" t="s">
        <v>36</v>
      </c>
      <c r="B53" s="49" t="s">
        <v>36</v>
      </c>
      <c r="C53" s="54" t="s">
        <v>27</v>
      </c>
      <c r="D53" s="50">
        <v>37015</v>
      </c>
      <c r="E53" s="50">
        <v>37014</v>
      </c>
      <c r="F53" s="53" t="s">
        <v>141</v>
      </c>
      <c r="G53" s="49">
        <v>1</v>
      </c>
      <c r="J53" s="49" t="s">
        <v>36</v>
      </c>
      <c r="N53" s="53" t="s">
        <v>338</v>
      </c>
      <c r="O53" s="52">
        <v>179.96</v>
      </c>
    </row>
    <row r="54" spans="1:15" x14ac:dyDescent="0.35">
      <c r="A54" s="49" t="s">
        <v>36</v>
      </c>
      <c r="B54" s="49" t="s">
        <v>36</v>
      </c>
      <c r="C54" s="54" t="s">
        <v>27</v>
      </c>
      <c r="D54" s="50">
        <v>37015</v>
      </c>
      <c r="E54" s="50">
        <v>37014</v>
      </c>
      <c r="F54" s="53" t="s">
        <v>279</v>
      </c>
      <c r="G54" s="49">
        <v>3</v>
      </c>
      <c r="J54" s="49" t="s">
        <v>36</v>
      </c>
      <c r="N54" s="53" t="s">
        <v>338</v>
      </c>
      <c r="O54" s="52">
        <v>82.43</v>
      </c>
    </row>
    <row r="55" spans="1:15" x14ac:dyDescent="0.35">
      <c r="A55" s="49" t="s">
        <v>36</v>
      </c>
      <c r="B55" s="49" t="s">
        <v>36</v>
      </c>
      <c r="C55" s="54" t="s">
        <v>55</v>
      </c>
      <c r="D55" s="50">
        <v>37033</v>
      </c>
      <c r="E55" s="50">
        <v>37014</v>
      </c>
      <c r="F55" s="53" t="s">
        <v>169</v>
      </c>
      <c r="G55" s="49">
        <v>2</v>
      </c>
      <c r="J55" s="49" t="s">
        <v>36</v>
      </c>
      <c r="N55" s="53" t="s">
        <v>323</v>
      </c>
      <c r="O55" s="52">
        <v>0</v>
      </c>
    </row>
    <row r="56" spans="1:15" x14ac:dyDescent="0.35">
      <c r="A56" s="49" t="s">
        <v>36</v>
      </c>
      <c r="B56" s="49" t="s">
        <v>36</v>
      </c>
      <c r="C56" s="54" t="s">
        <v>27</v>
      </c>
      <c r="D56" s="50">
        <v>37015</v>
      </c>
      <c r="E56" s="50">
        <v>37014</v>
      </c>
      <c r="F56" s="53" t="s">
        <v>73</v>
      </c>
      <c r="G56" s="49">
        <v>1</v>
      </c>
      <c r="J56" s="49" t="s">
        <v>36</v>
      </c>
      <c r="N56" s="53" t="s">
        <v>338</v>
      </c>
      <c r="O56" s="52">
        <v>3.42</v>
      </c>
    </row>
    <row r="57" spans="1:15" x14ac:dyDescent="0.35">
      <c r="A57" s="49" t="s">
        <v>36</v>
      </c>
      <c r="B57" s="49" t="s">
        <v>36</v>
      </c>
      <c r="C57" s="54" t="s">
        <v>27</v>
      </c>
      <c r="D57" s="50">
        <v>37015</v>
      </c>
      <c r="E57" s="50">
        <v>37014</v>
      </c>
      <c r="F57" s="53" t="s">
        <v>76</v>
      </c>
      <c r="G57" s="49">
        <v>1</v>
      </c>
      <c r="J57" s="49" t="s">
        <v>36</v>
      </c>
      <c r="N57" s="53" t="s">
        <v>338</v>
      </c>
      <c r="O57" s="52">
        <v>34.200000000000003</v>
      </c>
    </row>
    <row r="58" spans="1:15" x14ac:dyDescent="0.35">
      <c r="A58" s="49" t="s">
        <v>36</v>
      </c>
      <c r="B58" s="49" t="s">
        <v>36</v>
      </c>
      <c r="C58" s="54" t="s">
        <v>55</v>
      </c>
      <c r="D58" s="50">
        <v>37033</v>
      </c>
      <c r="E58" s="50">
        <v>37015</v>
      </c>
      <c r="F58" s="53" t="s">
        <v>169</v>
      </c>
      <c r="G58" s="49">
        <v>2</v>
      </c>
      <c r="J58" s="49" t="s">
        <v>36</v>
      </c>
      <c r="N58" s="53" t="s">
        <v>323</v>
      </c>
      <c r="O58" s="52">
        <v>0</v>
      </c>
    </row>
    <row r="59" spans="1:15" x14ac:dyDescent="0.35">
      <c r="A59" s="49" t="s">
        <v>36</v>
      </c>
      <c r="B59" s="49" t="s">
        <v>36</v>
      </c>
      <c r="C59" s="54" t="s">
        <v>55</v>
      </c>
      <c r="D59" s="50">
        <v>37033</v>
      </c>
      <c r="E59" s="50">
        <v>37016</v>
      </c>
      <c r="F59" s="53" t="s">
        <v>169</v>
      </c>
      <c r="G59" s="49">
        <v>2</v>
      </c>
      <c r="J59" s="49" t="s">
        <v>36</v>
      </c>
      <c r="N59" s="53" t="s">
        <v>323</v>
      </c>
      <c r="O59" s="52">
        <v>0</v>
      </c>
    </row>
    <row r="60" spans="1:15" x14ac:dyDescent="0.35">
      <c r="A60" s="49" t="s">
        <v>36</v>
      </c>
      <c r="B60" s="49" t="s">
        <v>36</v>
      </c>
      <c r="C60" s="54" t="s">
        <v>55</v>
      </c>
      <c r="D60" s="50">
        <v>37018</v>
      </c>
      <c r="E60" s="50">
        <v>37017</v>
      </c>
      <c r="F60" s="53" t="s">
        <v>141</v>
      </c>
      <c r="G60" s="49">
        <v>1</v>
      </c>
      <c r="J60" s="49" t="s">
        <v>36</v>
      </c>
      <c r="N60" s="53" t="s">
        <v>330</v>
      </c>
      <c r="O60" s="52">
        <v>88.85</v>
      </c>
    </row>
    <row r="61" spans="1:15" x14ac:dyDescent="0.35">
      <c r="A61" s="49" t="s">
        <v>36</v>
      </c>
      <c r="B61" s="49" t="s">
        <v>36</v>
      </c>
      <c r="C61" s="54" t="s">
        <v>55</v>
      </c>
      <c r="D61" s="50">
        <v>37018</v>
      </c>
      <c r="E61" s="50">
        <v>37017</v>
      </c>
      <c r="F61" s="53" t="s">
        <v>74</v>
      </c>
      <c r="G61" s="49">
        <v>1</v>
      </c>
      <c r="J61" s="49" t="s">
        <v>36</v>
      </c>
      <c r="N61" s="53" t="s">
        <v>330</v>
      </c>
      <c r="O61" s="52">
        <v>34.61</v>
      </c>
    </row>
    <row r="62" spans="1:15" x14ac:dyDescent="0.35">
      <c r="A62" s="49" t="s">
        <v>36</v>
      </c>
      <c r="B62" s="49" t="s">
        <v>36</v>
      </c>
      <c r="C62" s="54" t="s">
        <v>55</v>
      </c>
      <c r="D62" s="50">
        <v>37018</v>
      </c>
      <c r="E62" s="50">
        <v>37017</v>
      </c>
      <c r="F62" s="53" t="s">
        <v>279</v>
      </c>
      <c r="G62" s="49">
        <v>7</v>
      </c>
      <c r="J62" s="49" t="s">
        <v>36</v>
      </c>
      <c r="N62" s="53" t="s">
        <v>330</v>
      </c>
      <c r="O62" s="52">
        <v>-47.31</v>
      </c>
    </row>
    <row r="63" spans="1:15" x14ac:dyDescent="0.35">
      <c r="A63" s="49" t="s">
        <v>36</v>
      </c>
      <c r="B63" s="49" t="s">
        <v>36</v>
      </c>
      <c r="C63" s="54" t="s">
        <v>55</v>
      </c>
      <c r="D63" s="50">
        <v>37018</v>
      </c>
      <c r="E63" s="50">
        <v>37017</v>
      </c>
      <c r="F63" s="53" t="s">
        <v>299</v>
      </c>
      <c r="G63" s="49">
        <v>2</v>
      </c>
      <c r="J63" s="49" t="s">
        <v>36</v>
      </c>
      <c r="N63" s="53" t="s">
        <v>330</v>
      </c>
      <c r="O63" s="52">
        <v>0</v>
      </c>
    </row>
    <row r="64" spans="1:15" x14ac:dyDescent="0.35">
      <c r="A64" s="49" t="s">
        <v>36</v>
      </c>
      <c r="B64" s="49" t="s">
        <v>36</v>
      </c>
      <c r="C64" s="54" t="s">
        <v>55</v>
      </c>
      <c r="D64" s="50">
        <v>37019</v>
      </c>
      <c r="E64" s="50">
        <v>37017</v>
      </c>
      <c r="F64" s="53" t="s">
        <v>299</v>
      </c>
      <c r="G64" s="49">
        <v>3</v>
      </c>
      <c r="J64" s="49" t="s">
        <v>36</v>
      </c>
      <c r="N64" s="53" t="s">
        <v>330</v>
      </c>
      <c r="O64" s="52">
        <v>10.7</v>
      </c>
    </row>
    <row r="65" spans="1:15" x14ac:dyDescent="0.35">
      <c r="A65" s="49" t="s">
        <v>36</v>
      </c>
      <c r="B65" s="49" t="s">
        <v>36</v>
      </c>
      <c r="C65" s="54" t="s">
        <v>55</v>
      </c>
      <c r="D65" s="50">
        <v>37018</v>
      </c>
      <c r="E65" s="50">
        <v>37017</v>
      </c>
      <c r="F65" s="53" t="s">
        <v>309</v>
      </c>
      <c r="G65" s="49">
        <v>1</v>
      </c>
      <c r="J65" s="49" t="s">
        <v>36</v>
      </c>
      <c r="N65" s="53" t="s">
        <v>330</v>
      </c>
      <c r="O65" s="52">
        <v>0.1</v>
      </c>
    </row>
    <row r="66" spans="1:15" x14ac:dyDescent="0.35">
      <c r="A66" s="49" t="s">
        <v>36</v>
      </c>
      <c r="B66" s="49" t="s">
        <v>36</v>
      </c>
      <c r="C66" s="54" t="s">
        <v>55</v>
      </c>
      <c r="D66" s="50">
        <v>37033</v>
      </c>
      <c r="E66" s="50">
        <v>37017</v>
      </c>
      <c r="F66" s="53" t="s">
        <v>169</v>
      </c>
      <c r="G66" s="49">
        <v>2</v>
      </c>
      <c r="J66" s="49" t="s">
        <v>36</v>
      </c>
      <c r="N66" s="53" t="s">
        <v>323</v>
      </c>
      <c r="O66" s="52">
        <v>0</v>
      </c>
    </row>
    <row r="67" spans="1:15" x14ac:dyDescent="0.35">
      <c r="A67" s="49" t="s">
        <v>36</v>
      </c>
      <c r="B67" s="49" t="s">
        <v>36</v>
      </c>
      <c r="C67" s="54" t="s">
        <v>55</v>
      </c>
      <c r="D67" s="50">
        <v>37018</v>
      </c>
      <c r="E67" s="50">
        <v>37017</v>
      </c>
      <c r="F67" s="53" t="s">
        <v>308</v>
      </c>
      <c r="G67" s="49">
        <v>1</v>
      </c>
      <c r="J67" s="49" t="s">
        <v>36</v>
      </c>
      <c r="N67" s="53" t="s">
        <v>330</v>
      </c>
      <c r="O67" s="52">
        <v>0</v>
      </c>
    </row>
    <row r="68" spans="1:15" x14ac:dyDescent="0.35">
      <c r="A68" s="49" t="s">
        <v>36</v>
      </c>
      <c r="B68" s="49" t="s">
        <v>36</v>
      </c>
      <c r="C68" s="54" t="s">
        <v>55</v>
      </c>
      <c r="D68" s="50">
        <v>37018</v>
      </c>
      <c r="E68" s="50">
        <v>37017</v>
      </c>
      <c r="F68" s="53" t="s">
        <v>73</v>
      </c>
      <c r="G68" s="49">
        <v>1</v>
      </c>
      <c r="J68" s="49" t="s">
        <v>36</v>
      </c>
      <c r="N68" s="53" t="s">
        <v>330</v>
      </c>
      <c r="O68" s="52">
        <v>1.1299999999999999</v>
      </c>
    </row>
    <row r="69" spans="1:15" x14ac:dyDescent="0.35">
      <c r="A69" s="49" t="s">
        <v>36</v>
      </c>
      <c r="B69" s="49" t="s">
        <v>36</v>
      </c>
      <c r="C69" s="54" t="s">
        <v>55</v>
      </c>
      <c r="D69" s="50">
        <v>37018</v>
      </c>
      <c r="E69" s="50">
        <v>37017</v>
      </c>
      <c r="F69" s="53" t="s">
        <v>76</v>
      </c>
      <c r="G69" s="49">
        <v>2</v>
      </c>
      <c r="J69" s="49" t="s">
        <v>36</v>
      </c>
      <c r="N69" s="53" t="s">
        <v>330</v>
      </c>
      <c r="O69" s="52">
        <v>0.78</v>
      </c>
    </row>
    <row r="70" spans="1:15" x14ac:dyDescent="0.35">
      <c r="A70" s="49" t="s">
        <v>36</v>
      </c>
      <c r="B70" s="49" t="s">
        <v>36</v>
      </c>
      <c r="C70" s="54" t="s">
        <v>55</v>
      </c>
      <c r="D70" s="50">
        <v>37033</v>
      </c>
      <c r="E70" s="50">
        <v>37018</v>
      </c>
      <c r="F70" s="53" t="s">
        <v>169</v>
      </c>
      <c r="G70" s="49">
        <v>2</v>
      </c>
      <c r="J70" s="49" t="s">
        <v>36</v>
      </c>
      <c r="N70" s="53" t="s">
        <v>323</v>
      </c>
      <c r="O70" s="52">
        <v>0</v>
      </c>
    </row>
    <row r="71" spans="1:15" x14ac:dyDescent="0.35">
      <c r="A71" s="49" t="s">
        <v>36</v>
      </c>
      <c r="B71" s="49" t="s">
        <v>36</v>
      </c>
      <c r="C71" s="54" t="s">
        <v>55</v>
      </c>
      <c r="D71" s="50">
        <v>37033</v>
      </c>
      <c r="E71" s="50">
        <v>37019</v>
      </c>
      <c r="F71" s="53" t="s">
        <v>169</v>
      </c>
      <c r="G71" s="49">
        <v>2</v>
      </c>
      <c r="J71" s="49" t="s">
        <v>36</v>
      </c>
      <c r="N71" s="53" t="s">
        <v>323</v>
      </c>
      <c r="O71" s="52">
        <v>0</v>
      </c>
    </row>
    <row r="72" spans="1:15" x14ac:dyDescent="0.35">
      <c r="A72" s="49" t="s">
        <v>36</v>
      </c>
      <c r="B72" s="49" t="s">
        <v>36</v>
      </c>
      <c r="C72" s="54" t="s">
        <v>50</v>
      </c>
      <c r="D72" s="50">
        <v>37021</v>
      </c>
      <c r="E72" s="50">
        <v>37019</v>
      </c>
      <c r="F72" s="53" t="s">
        <v>146</v>
      </c>
      <c r="G72" s="49">
        <v>1</v>
      </c>
      <c r="J72" s="49" t="s">
        <v>36</v>
      </c>
      <c r="N72" s="53" t="s">
        <v>333</v>
      </c>
      <c r="O72" s="52">
        <v>0</v>
      </c>
    </row>
    <row r="73" spans="1:15" x14ac:dyDescent="0.35">
      <c r="A73" s="49" t="s">
        <v>36</v>
      </c>
      <c r="B73" s="49" t="s">
        <v>36</v>
      </c>
      <c r="C73" s="54" t="s">
        <v>55</v>
      </c>
      <c r="D73" s="50">
        <v>37033</v>
      </c>
      <c r="E73" s="50">
        <v>37020</v>
      </c>
      <c r="F73" s="53" t="s">
        <v>169</v>
      </c>
      <c r="G73" s="49">
        <v>2</v>
      </c>
      <c r="J73" s="49" t="s">
        <v>36</v>
      </c>
      <c r="N73" s="53" t="s">
        <v>323</v>
      </c>
      <c r="O73" s="52">
        <v>0</v>
      </c>
    </row>
    <row r="74" spans="1:15" x14ac:dyDescent="0.35">
      <c r="A74" s="49" t="s">
        <v>36</v>
      </c>
      <c r="B74" s="49" t="s">
        <v>36</v>
      </c>
      <c r="C74" s="54" t="s">
        <v>26</v>
      </c>
      <c r="D74" s="50">
        <v>37021</v>
      </c>
      <c r="E74" s="50">
        <v>37020</v>
      </c>
      <c r="F74" s="53" t="s">
        <v>113</v>
      </c>
      <c r="G74" s="49">
        <v>3</v>
      </c>
      <c r="J74" s="49" t="s">
        <v>36</v>
      </c>
      <c r="N74" s="53" t="s">
        <v>334</v>
      </c>
      <c r="O74" s="52">
        <v>19.190000000000001</v>
      </c>
    </row>
    <row r="75" spans="1:15" x14ac:dyDescent="0.35">
      <c r="A75" s="49" t="s">
        <v>36</v>
      </c>
      <c r="B75" s="49" t="s">
        <v>36</v>
      </c>
      <c r="C75" s="54" t="s">
        <v>55</v>
      </c>
      <c r="D75" s="50">
        <v>37033</v>
      </c>
      <c r="E75" s="50">
        <v>37021</v>
      </c>
      <c r="F75" s="53" t="s">
        <v>169</v>
      </c>
      <c r="G75" s="49">
        <v>2</v>
      </c>
      <c r="J75" s="49" t="s">
        <v>36</v>
      </c>
      <c r="N75" s="53" t="s">
        <v>323</v>
      </c>
      <c r="O75" s="52">
        <v>0</v>
      </c>
    </row>
    <row r="76" spans="1:15" x14ac:dyDescent="0.35">
      <c r="A76" s="49" t="s">
        <v>36</v>
      </c>
      <c r="B76" s="49" t="s">
        <v>36</v>
      </c>
      <c r="C76" s="54" t="s">
        <v>55</v>
      </c>
      <c r="D76" s="50">
        <v>37033</v>
      </c>
      <c r="E76" s="50">
        <v>37022</v>
      </c>
      <c r="F76" s="53" t="s">
        <v>169</v>
      </c>
      <c r="G76" s="49">
        <v>2</v>
      </c>
      <c r="J76" s="49" t="s">
        <v>36</v>
      </c>
      <c r="N76" s="53" t="s">
        <v>323</v>
      </c>
      <c r="O76" s="52">
        <v>0</v>
      </c>
    </row>
    <row r="77" spans="1:15" x14ac:dyDescent="0.35">
      <c r="A77" s="49" t="s">
        <v>36</v>
      </c>
      <c r="B77" s="49" t="s">
        <v>36</v>
      </c>
      <c r="C77" s="54" t="s">
        <v>55</v>
      </c>
      <c r="D77" s="50">
        <v>37033</v>
      </c>
      <c r="E77" s="50">
        <v>37023</v>
      </c>
      <c r="F77" s="53" t="s">
        <v>169</v>
      </c>
      <c r="G77" s="49">
        <v>2</v>
      </c>
      <c r="J77" s="49" t="s">
        <v>36</v>
      </c>
      <c r="N77" s="53" t="s">
        <v>323</v>
      </c>
      <c r="O77" s="52">
        <v>0</v>
      </c>
    </row>
    <row r="78" spans="1:15" x14ac:dyDescent="0.35">
      <c r="A78" s="49" t="s">
        <v>36</v>
      </c>
      <c r="B78" s="49" t="s">
        <v>36</v>
      </c>
      <c r="C78" s="54" t="s">
        <v>55</v>
      </c>
      <c r="D78" s="50">
        <v>37033</v>
      </c>
      <c r="E78" s="50">
        <v>37024</v>
      </c>
      <c r="F78" s="53" t="s">
        <v>169</v>
      </c>
      <c r="G78" s="49">
        <v>2</v>
      </c>
      <c r="J78" s="49" t="s">
        <v>36</v>
      </c>
      <c r="N78" s="53" t="s">
        <v>323</v>
      </c>
      <c r="O78" s="52">
        <v>0</v>
      </c>
    </row>
    <row r="79" spans="1:15" x14ac:dyDescent="0.35">
      <c r="A79" s="49" t="s">
        <v>36</v>
      </c>
      <c r="B79" s="49" t="s">
        <v>36</v>
      </c>
      <c r="C79" s="54" t="s">
        <v>55</v>
      </c>
      <c r="D79" s="50">
        <v>37033</v>
      </c>
      <c r="E79" s="50">
        <v>37025</v>
      </c>
      <c r="F79" s="53" t="s">
        <v>169</v>
      </c>
      <c r="G79" s="49">
        <v>2</v>
      </c>
      <c r="J79" s="49" t="s">
        <v>36</v>
      </c>
      <c r="N79" s="53" t="s">
        <v>323</v>
      </c>
      <c r="O79" s="52">
        <v>0</v>
      </c>
    </row>
    <row r="80" spans="1:15" x14ac:dyDescent="0.35">
      <c r="A80" s="49" t="s">
        <v>36</v>
      </c>
      <c r="B80" s="49" t="s">
        <v>36</v>
      </c>
      <c r="C80" s="54" t="s">
        <v>55</v>
      </c>
      <c r="D80" s="50">
        <v>37027</v>
      </c>
      <c r="E80" s="50">
        <v>37026</v>
      </c>
      <c r="F80" s="53" t="s">
        <v>285</v>
      </c>
      <c r="G80" s="49">
        <v>3</v>
      </c>
      <c r="J80" s="49" t="s">
        <v>36</v>
      </c>
      <c r="N80" s="53" t="s">
        <v>352</v>
      </c>
      <c r="O80" s="52">
        <v>-342.32</v>
      </c>
    </row>
    <row r="81" spans="1:16" x14ac:dyDescent="0.35">
      <c r="A81" s="49" t="s">
        <v>36</v>
      </c>
      <c r="B81" s="49" t="s">
        <v>36</v>
      </c>
      <c r="C81" s="54" t="s">
        <v>55</v>
      </c>
      <c r="D81" s="50">
        <v>37033</v>
      </c>
      <c r="E81" s="50">
        <v>37026</v>
      </c>
      <c r="F81" s="53" t="s">
        <v>169</v>
      </c>
      <c r="G81" s="49">
        <v>2</v>
      </c>
      <c r="J81" s="49" t="s">
        <v>36</v>
      </c>
      <c r="N81" s="53" t="s">
        <v>323</v>
      </c>
      <c r="O81" s="52">
        <v>0</v>
      </c>
    </row>
    <row r="82" spans="1:16" x14ac:dyDescent="0.35">
      <c r="A82" s="49" t="s">
        <v>36</v>
      </c>
      <c r="B82" s="49" t="s">
        <v>36</v>
      </c>
      <c r="C82" s="54" t="s">
        <v>55</v>
      </c>
      <c r="D82" s="50">
        <v>37027</v>
      </c>
      <c r="E82" s="50">
        <v>37026</v>
      </c>
      <c r="F82" s="53" t="s">
        <v>260</v>
      </c>
      <c r="G82" s="49">
        <v>4</v>
      </c>
      <c r="J82" s="49" t="s">
        <v>36</v>
      </c>
      <c r="N82" s="53" t="s">
        <v>352</v>
      </c>
      <c r="O82" s="52">
        <v>21.06</v>
      </c>
    </row>
    <row r="83" spans="1:16" x14ac:dyDescent="0.35">
      <c r="A83" s="49" t="s">
        <v>36</v>
      </c>
      <c r="B83" s="49" t="s">
        <v>36</v>
      </c>
      <c r="C83" s="54" t="s">
        <v>55</v>
      </c>
      <c r="D83" s="50">
        <v>37027</v>
      </c>
      <c r="E83" s="50">
        <v>37026</v>
      </c>
      <c r="F83" s="53" t="s">
        <v>57</v>
      </c>
      <c r="G83" s="49">
        <v>6</v>
      </c>
      <c r="J83" s="49" t="s">
        <v>36</v>
      </c>
      <c r="N83" s="53" t="s">
        <v>352</v>
      </c>
      <c r="O83" s="52">
        <v>0</v>
      </c>
    </row>
    <row r="84" spans="1:16" x14ac:dyDescent="0.35">
      <c r="A84" s="49" t="s">
        <v>36</v>
      </c>
      <c r="B84" s="49" t="s">
        <v>36</v>
      </c>
      <c r="C84" s="54" t="s">
        <v>55</v>
      </c>
      <c r="D84" s="50">
        <v>37033</v>
      </c>
      <c r="E84" s="50">
        <v>37027</v>
      </c>
      <c r="F84" s="53" t="s">
        <v>169</v>
      </c>
      <c r="G84" s="49">
        <v>2</v>
      </c>
      <c r="J84" s="49" t="s">
        <v>36</v>
      </c>
      <c r="N84" s="53" t="s">
        <v>323</v>
      </c>
      <c r="O84" s="52">
        <v>0</v>
      </c>
    </row>
    <row r="85" spans="1:16" x14ac:dyDescent="0.35">
      <c r="A85" s="49" t="s">
        <v>36</v>
      </c>
      <c r="B85" s="49" t="s">
        <v>36</v>
      </c>
      <c r="C85" s="54" t="s">
        <v>55</v>
      </c>
      <c r="D85" s="50">
        <v>37033</v>
      </c>
      <c r="E85" s="50">
        <v>37028</v>
      </c>
      <c r="F85" s="53" t="s">
        <v>169</v>
      </c>
      <c r="G85" s="49">
        <v>3</v>
      </c>
      <c r="J85" s="49" t="s">
        <v>36</v>
      </c>
      <c r="N85" s="53" t="s">
        <v>323</v>
      </c>
      <c r="O85" s="52">
        <v>0</v>
      </c>
    </row>
    <row r="86" spans="1:16" x14ac:dyDescent="0.35">
      <c r="A86" s="49" t="s">
        <v>36</v>
      </c>
      <c r="B86" s="49" t="s">
        <v>36</v>
      </c>
      <c r="C86" s="54" t="s">
        <v>26</v>
      </c>
      <c r="D86" s="50">
        <v>37029</v>
      </c>
      <c r="E86" s="50">
        <v>37028</v>
      </c>
      <c r="F86" s="53" t="s">
        <v>315</v>
      </c>
      <c r="G86" s="49">
        <v>3</v>
      </c>
      <c r="J86" s="49" t="s">
        <v>36</v>
      </c>
      <c r="N86" s="53" t="s">
        <v>328</v>
      </c>
      <c r="O86" s="52">
        <v>8.6</v>
      </c>
    </row>
    <row r="87" spans="1:16" x14ac:dyDescent="0.35">
      <c r="A87" s="49" t="s">
        <v>36</v>
      </c>
      <c r="B87" s="49" t="s">
        <v>36</v>
      </c>
      <c r="C87" s="54" t="s">
        <v>55</v>
      </c>
      <c r="D87" s="50">
        <v>37033</v>
      </c>
      <c r="E87" s="50">
        <v>37029</v>
      </c>
      <c r="F87" s="53" t="s">
        <v>169</v>
      </c>
      <c r="G87" s="49">
        <v>2</v>
      </c>
      <c r="J87" s="49" t="s">
        <v>36</v>
      </c>
      <c r="N87" s="53" t="s">
        <v>323</v>
      </c>
      <c r="O87" s="52">
        <v>0</v>
      </c>
    </row>
    <row r="88" spans="1:16" x14ac:dyDescent="0.35">
      <c r="A88" s="49" t="s">
        <v>36</v>
      </c>
      <c r="B88" s="49" t="s">
        <v>36</v>
      </c>
      <c r="C88" s="54" t="s">
        <v>55</v>
      </c>
      <c r="D88" s="50">
        <v>37033</v>
      </c>
      <c r="E88" s="50">
        <v>37030</v>
      </c>
      <c r="F88" s="53" t="s">
        <v>169</v>
      </c>
      <c r="G88" s="49">
        <v>2</v>
      </c>
      <c r="N88" s="53" t="s">
        <v>323</v>
      </c>
      <c r="O88" s="52">
        <v>0</v>
      </c>
    </row>
    <row r="89" spans="1:16" x14ac:dyDescent="0.35">
      <c r="A89" s="49" t="s">
        <v>36</v>
      </c>
      <c r="B89" s="49" t="s">
        <v>36</v>
      </c>
      <c r="C89" s="54" t="s">
        <v>55</v>
      </c>
      <c r="D89" s="50">
        <v>37033</v>
      </c>
      <c r="E89" s="50">
        <v>37031</v>
      </c>
      <c r="F89" s="53" t="s">
        <v>169</v>
      </c>
      <c r="G89" s="49">
        <v>2</v>
      </c>
      <c r="N89" s="53" t="s">
        <v>323</v>
      </c>
      <c r="O89" s="52">
        <v>0</v>
      </c>
    </row>
    <row r="90" spans="1:16" x14ac:dyDescent="0.35">
      <c r="A90" s="49" t="s">
        <v>36</v>
      </c>
      <c r="B90" s="49" t="s">
        <v>36</v>
      </c>
      <c r="C90" s="54" t="s">
        <v>55</v>
      </c>
      <c r="D90" s="50">
        <v>37033</v>
      </c>
      <c r="E90" s="50">
        <v>37032</v>
      </c>
      <c r="F90" s="53" t="s">
        <v>169</v>
      </c>
      <c r="G90" s="49">
        <v>2</v>
      </c>
      <c r="N90" s="53" t="s">
        <v>323</v>
      </c>
      <c r="O90" s="52">
        <v>0</v>
      </c>
    </row>
    <row r="91" spans="1:16" ht="24" thickBot="1" x14ac:dyDescent="0.4">
      <c r="A91" s="49" t="s">
        <v>36</v>
      </c>
      <c r="B91" s="49" t="s">
        <v>36</v>
      </c>
      <c r="C91" s="54" t="s">
        <v>50</v>
      </c>
      <c r="D91" s="50">
        <v>37041</v>
      </c>
      <c r="E91" s="50">
        <v>37012</v>
      </c>
      <c r="F91" s="53" t="s">
        <v>340</v>
      </c>
      <c r="G91" s="49">
        <v>1</v>
      </c>
      <c r="J91" s="49" t="s">
        <v>36</v>
      </c>
      <c r="N91" s="53" t="s">
        <v>350</v>
      </c>
      <c r="O91" s="59">
        <v>0</v>
      </c>
    </row>
    <row r="92" spans="1:16" ht="24" thickBot="1" x14ac:dyDescent="0.4">
      <c r="C92" s="54"/>
      <c r="D92" s="50"/>
      <c r="E92" s="50"/>
      <c r="F92" s="53"/>
      <c r="N92" s="57"/>
      <c r="O92" s="5">
        <f>SUM(O49:O91)</f>
        <v>779.4000000000002</v>
      </c>
      <c r="P92" s="58"/>
    </row>
    <row r="93" spans="1:16" x14ac:dyDescent="0.35">
      <c r="A93" s="20" t="s">
        <v>96</v>
      </c>
      <c r="C93" s="54"/>
      <c r="D93" s="50"/>
      <c r="E93" s="50"/>
      <c r="F93" s="53"/>
      <c r="N93" s="53"/>
      <c r="O93" s="60"/>
    </row>
    <row r="94" spans="1:16" x14ac:dyDescent="0.35">
      <c r="A94" s="49" t="s">
        <v>36</v>
      </c>
      <c r="B94" s="49" t="s">
        <v>36</v>
      </c>
      <c r="C94" s="54" t="s">
        <v>61</v>
      </c>
      <c r="D94" s="50">
        <v>37026</v>
      </c>
      <c r="E94" s="50">
        <v>37012</v>
      </c>
      <c r="F94" s="53" t="s">
        <v>33</v>
      </c>
      <c r="G94" s="49">
        <v>4</v>
      </c>
      <c r="K94" s="49" t="s">
        <v>36</v>
      </c>
      <c r="N94" s="53" t="s">
        <v>339</v>
      </c>
      <c r="O94" s="52">
        <v>770.69</v>
      </c>
    </row>
    <row r="95" spans="1:16" x14ac:dyDescent="0.35">
      <c r="A95" s="49" t="s">
        <v>36</v>
      </c>
      <c r="B95" s="49" t="s">
        <v>36</v>
      </c>
      <c r="C95" s="54" t="s">
        <v>61</v>
      </c>
      <c r="D95" s="50">
        <v>37026</v>
      </c>
      <c r="E95" s="50">
        <v>37013</v>
      </c>
      <c r="F95" s="53" t="s">
        <v>33</v>
      </c>
      <c r="G95" s="49">
        <v>2</v>
      </c>
      <c r="K95" s="49" t="s">
        <v>36</v>
      </c>
      <c r="N95" s="53" t="s">
        <v>339</v>
      </c>
      <c r="O95" s="52">
        <v>15.29</v>
      </c>
    </row>
    <row r="96" spans="1:16" x14ac:dyDescent="0.35">
      <c r="A96" s="49" t="s">
        <v>36</v>
      </c>
      <c r="C96" s="54" t="s">
        <v>55</v>
      </c>
      <c r="D96" s="50">
        <v>37017</v>
      </c>
      <c r="E96" s="50">
        <v>37016</v>
      </c>
      <c r="F96" s="53" t="s">
        <v>202</v>
      </c>
      <c r="G96" s="49">
        <v>2</v>
      </c>
      <c r="K96" s="49" t="s">
        <v>36</v>
      </c>
      <c r="N96" s="53" t="s">
        <v>160</v>
      </c>
      <c r="O96" s="52">
        <v>0</v>
      </c>
    </row>
    <row r="97" spans="1:15" x14ac:dyDescent="0.35">
      <c r="A97" s="49" t="s">
        <v>36</v>
      </c>
      <c r="B97" s="49" t="s">
        <v>36</v>
      </c>
      <c r="C97" s="54" t="s">
        <v>61</v>
      </c>
      <c r="D97" s="50">
        <v>37026</v>
      </c>
      <c r="E97" s="50">
        <v>37017</v>
      </c>
      <c r="F97" s="53" t="s">
        <v>33</v>
      </c>
      <c r="G97" s="49">
        <v>2</v>
      </c>
      <c r="K97" s="49" t="s">
        <v>36</v>
      </c>
      <c r="N97" s="53" t="s">
        <v>339</v>
      </c>
      <c r="O97" s="52">
        <v>109.66</v>
      </c>
    </row>
    <row r="98" spans="1:15" x14ac:dyDescent="0.35">
      <c r="A98" s="49" t="s">
        <v>36</v>
      </c>
      <c r="B98" s="49" t="s">
        <v>36</v>
      </c>
      <c r="C98" s="54" t="s">
        <v>63</v>
      </c>
      <c r="D98" s="50">
        <v>37020</v>
      </c>
      <c r="E98" s="50">
        <v>37019</v>
      </c>
      <c r="F98" s="53" t="s">
        <v>311</v>
      </c>
      <c r="G98" s="49">
        <v>3</v>
      </c>
      <c r="K98" s="49" t="s">
        <v>36</v>
      </c>
      <c r="N98" s="53" t="s">
        <v>331</v>
      </c>
      <c r="O98" s="52">
        <v>-17.149999999999999</v>
      </c>
    </row>
    <row r="99" spans="1:15" x14ac:dyDescent="0.35">
      <c r="A99" s="49" t="s">
        <v>36</v>
      </c>
      <c r="B99" s="49" t="s">
        <v>36</v>
      </c>
      <c r="C99" s="54" t="s">
        <v>61</v>
      </c>
      <c r="D99" s="50">
        <v>37027</v>
      </c>
      <c r="E99" s="50">
        <v>37023</v>
      </c>
      <c r="F99" s="53" t="s">
        <v>33</v>
      </c>
      <c r="G99" s="49">
        <v>2</v>
      </c>
      <c r="K99" s="49" t="s">
        <v>36</v>
      </c>
      <c r="N99" s="53" t="s">
        <v>339</v>
      </c>
      <c r="O99" s="52">
        <v>1.01</v>
      </c>
    </row>
    <row r="100" spans="1:15" x14ac:dyDescent="0.35">
      <c r="A100" s="49" t="s">
        <v>36</v>
      </c>
      <c r="C100" s="54" t="s">
        <v>78</v>
      </c>
      <c r="D100" s="50">
        <v>37028</v>
      </c>
      <c r="E100" s="50">
        <v>37027</v>
      </c>
      <c r="F100" s="53" t="s">
        <v>314</v>
      </c>
      <c r="G100" s="49">
        <v>1</v>
      </c>
      <c r="K100" s="49" t="s">
        <v>36</v>
      </c>
      <c r="N100" s="53" t="s">
        <v>327</v>
      </c>
      <c r="O100" s="52">
        <v>0</v>
      </c>
    </row>
    <row r="101" spans="1:15" x14ac:dyDescent="0.35">
      <c r="A101" s="49" t="s">
        <v>36</v>
      </c>
      <c r="B101" s="49" t="s">
        <v>36</v>
      </c>
      <c r="C101" s="54" t="s">
        <v>27</v>
      </c>
      <c r="D101" s="50">
        <v>37032</v>
      </c>
      <c r="E101" s="50">
        <v>37031</v>
      </c>
      <c r="F101" s="53" t="s">
        <v>316</v>
      </c>
      <c r="G101" s="49">
        <v>6</v>
      </c>
      <c r="K101" s="49" t="s">
        <v>36</v>
      </c>
      <c r="N101" s="53" t="s">
        <v>325</v>
      </c>
      <c r="O101" s="52">
        <v>11.73</v>
      </c>
    </row>
    <row r="102" spans="1:15" x14ac:dyDescent="0.35">
      <c r="A102" s="49" t="s">
        <v>36</v>
      </c>
      <c r="B102" s="49" t="s">
        <v>36</v>
      </c>
      <c r="C102" s="54" t="s">
        <v>27</v>
      </c>
      <c r="D102" s="50">
        <v>37033</v>
      </c>
      <c r="E102" s="50">
        <v>37031</v>
      </c>
      <c r="F102" s="53" t="s">
        <v>316</v>
      </c>
      <c r="G102" s="49">
        <v>9</v>
      </c>
      <c r="K102" s="49" t="s">
        <v>36</v>
      </c>
      <c r="N102" s="53" t="s">
        <v>324</v>
      </c>
      <c r="O102" s="52">
        <v>15.04</v>
      </c>
    </row>
    <row r="103" spans="1:15" x14ac:dyDescent="0.35">
      <c r="A103" s="49" t="s">
        <v>36</v>
      </c>
      <c r="C103" s="54" t="s">
        <v>78</v>
      </c>
      <c r="D103" s="50">
        <v>37042</v>
      </c>
      <c r="E103" s="50">
        <v>37041</v>
      </c>
      <c r="F103" s="53" t="s">
        <v>314</v>
      </c>
      <c r="G103" s="49">
        <v>1</v>
      </c>
      <c r="K103" s="49" t="s">
        <v>36</v>
      </c>
      <c r="N103" s="53" t="s">
        <v>342</v>
      </c>
      <c r="O103" s="52">
        <v>0</v>
      </c>
    </row>
    <row r="104" spans="1:15" x14ac:dyDescent="0.35">
      <c r="A104" s="49" t="s">
        <v>36</v>
      </c>
      <c r="B104" s="49" t="s">
        <v>36</v>
      </c>
      <c r="C104" s="54" t="s">
        <v>24</v>
      </c>
      <c r="D104" s="50">
        <v>37021</v>
      </c>
      <c r="E104" s="50">
        <v>37020</v>
      </c>
      <c r="F104" s="53" t="s">
        <v>29</v>
      </c>
      <c r="G104" s="49">
        <v>2</v>
      </c>
      <c r="H104" s="49" t="s">
        <v>36</v>
      </c>
      <c r="K104" s="49" t="s">
        <v>36</v>
      </c>
      <c r="N104" s="53" t="s">
        <v>345</v>
      </c>
      <c r="O104" s="52">
        <v>9.4</v>
      </c>
    </row>
    <row r="105" spans="1:15" x14ac:dyDescent="0.35">
      <c r="A105" s="49" t="s">
        <v>36</v>
      </c>
      <c r="B105" s="49" t="s">
        <v>36</v>
      </c>
      <c r="C105" s="54" t="s">
        <v>24</v>
      </c>
      <c r="D105" s="50">
        <v>37032</v>
      </c>
      <c r="E105" s="50">
        <v>37031</v>
      </c>
      <c r="F105" s="53" t="s">
        <v>29</v>
      </c>
      <c r="G105" s="49">
        <v>3</v>
      </c>
      <c r="K105" s="49" t="s">
        <v>36</v>
      </c>
      <c r="N105" s="53" t="s">
        <v>346</v>
      </c>
      <c r="O105" s="52">
        <v>7.22</v>
      </c>
    </row>
    <row r="106" spans="1:15" x14ac:dyDescent="0.35">
      <c r="A106" s="49" t="s">
        <v>36</v>
      </c>
      <c r="B106" s="49" t="s">
        <v>36</v>
      </c>
      <c r="C106" s="54" t="s">
        <v>24</v>
      </c>
      <c r="D106" s="50">
        <v>37036</v>
      </c>
      <c r="E106" s="50">
        <v>37033</v>
      </c>
      <c r="F106" s="53" t="s">
        <v>29</v>
      </c>
      <c r="G106" s="49">
        <v>3</v>
      </c>
      <c r="K106" s="49" t="s">
        <v>36</v>
      </c>
      <c r="N106" s="53" t="s">
        <v>346</v>
      </c>
      <c r="O106" s="52">
        <v>0</v>
      </c>
    </row>
    <row r="107" spans="1:15" x14ac:dyDescent="0.35">
      <c r="A107" s="49" t="s">
        <v>36</v>
      </c>
      <c r="B107" s="49" t="s">
        <v>36</v>
      </c>
      <c r="C107" s="54" t="s">
        <v>24</v>
      </c>
      <c r="D107" s="50">
        <v>37039</v>
      </c>
      <c r="E107" s="50">
        <v>37033</v>
      </c>
      <c r="F107" s="53" t="s">
        <v>29</v>
      </c>
      <c r="G107" s="49">
        <v>2</v>
      </c>
      <c r="K107" s="49" t="s">
        <v>36</v>
      </c>
      <c r="N107" s="53" t="s">
        <v>346</v>
      </c>
      <c r="O107" s="52">
        <v>2.74</v>
      </c>
    </row>
    <row r="108" spans="1:15" x14ac:dyDescent="0.35">
      <c r="A108" s="49" t="s">
        <v>36</v>
      </c>
      <c r="B108" s="49" t="s">
        <v>36</v>
      </c>
      <c r="C108" s="54" t="s">
        <v>24</v>
      </c>
      <c r="D108" s="50">
        <v>37036</v>
      </c>
      <c r="E108" s="50">
        <v>37034</v>
      </c>
      <c r="F108" s="53" t="s">
        <v>29</v>
      </c>
      <c r="G108" s="49">
        <v>1</v>
      </c>
      <c r="K108" s="49" t="s">
        <v>36</v>
      </c>
      <c r="N108" s="53" t="s">
        <v>346</v>
      </c>
      <c r="O108" s="52">
        <v>0</v>
      </c>
    </row>
    <row r="109" spans="1:15" x14ac:dyDescent="0.35">
      <c r="A109" s="49" t="s">
        <v>36</v>
      </c>
      <c r="B109" s="49" t="s">
        <v>36</v>
      </c>
      <c r="C109" s="54" t="s">
        <v>24</v>
      </c>
      <c r="D109" s="50">
        <v>37039</v>
      </c>
      <c r="E109" s="50">
        <v>37034</v>
      </c>
      <c r="F109" s="53" t="s">
        <v>29</v>
      </c>
      <c r="G109" s="49">
        <v>2</v>
      </c>
      <c r="K109" s="49" t="s">
        <v>36</v>
      </c>
      <c r="N109" s="53" t="s">
        <v>346</v>
      </c>
      <c r="O109" s="52">
        <v>1.72</v>
      </c>
    </row>
    <row r="110" spans="1:15" x14ac:dyDescent="0.35">
      <c r="A110" s="49" t="s">
        <v>36</v>
      </c>
      <c r="B110" s="49" t="s">
        <v>36</v>
      </c>
      <c r="C110" s="54" t="s">
        <v>24</v>
      </c>
      <c r="D110" s="50">
        <v>37039</v>
      </c>
      <c r="E110" s="50">
        <v>37036</v>
      </c>
      <c r="F110" s="53" t="s">
        <v>29</v>
      </c>
      <c r="G110" s="49">
        <v>4</v>
      </c>
      <c r="K110" s="49" t="s">
        <v>36</v>
      </c>
      <c r="N110" s="53" t="s">
        <v>346</v>
      </c>
      <c r="O110" s="52">
        <v>3.83</v>
      </c>
    </row>
    <row r="111" spans="1:15" x14ac:dyDescent="0.35">
      <c r="A111" s="49" t="s">
        <v>36</v>
      </c>
      <c r="B111" s="49" t="s">
        <v>36</v>
      </c>
      <c r="C111" s="54" t="s">
        <v>24</v>
      </c>
      <c r="D111" s="50">
        <v>37039</v>
      </c>
      <c r="E111" s="50">
        <v>37037</v>
      </c>
      <c r="F111" s="53" t="s">
        <v>29</v>
      </c>
      <c r="G111" s="49">
        <v>6</v>
      </c>
      <c r="K111" s="49" t="s">
        <v>36</v>
      </c>
      <c r="N111" s="53" t="s">
        <v>346</v>
      </c>
      <c r="O111" s="52">
        <v>21.65</v>
      </c>
    </row>
    <row r="112" spans="1:15" x14ac:dyDescent="0.35">
      <c r="A112" s="49" t="s">
        <v>36</v>
      </c>
      <c r="B112" s="49" t="s">
        <v>36</v>
      </c>
      <c r="C112" s="54" t="s">
        <v>24</v>
      </c>
      <c r="D112" s="50">
        <v>37039</v>
      </c>
      <c r="E112" s="50">
        <v>37038</v>
      </c>
      <c r="F112" s="53" t="s">
        <v>29</v>
      </c>
      <c r="G112" s="49">
        <v>6</v>
      </c>
      <c r="K112" s="49" t="s">
        <v>36</v>
      </c>
      <c r="N112" s="53" t="s">
        <v>346</v>
      </c>
      <c r="O112" s="52">
        <v>21.65</v>
      </c>
    </row>
    <row r="113" spans="1:16" x14ac:dyDescent="0.35">
      <c r="A113" s="49" t="s">
        <v>36</v>
      </c>
      <c r="B113" s="49" t="s">
        <v>36</v>
      </c>
      <c r="C113" s="54" t="s">
        <v>24</v>
      </c>
      <c r="D113" s="50">
        <v>37041</v>
      </c>
      <c r="E113" s="50">
        <v>37037</v>
      </c>
      <c r="F113" s="53" t="s">
        <v>57</v>
      </c>
      <c r="G113" s="49">
        <v>2</v>
      </c>
      <c r="K113" s="49" t="s">
        <v>36</v>
      </c>
      <c r="N113" s="53" t="s">
        <v>347</v>
      </c>
      <c r="O113" s="52">
        <v>65.89</v>
      </c>
    </row>
    <row r="114" spans="1:16" x14ac:dyDescent="0.35">
      <c r="A114" s="49" t="s">
        <v>36</v>
      </c>
      <c r="C114" s="54" t="s">
        <v>61</v>
      </c>
      <c r="D114" s="50">
        <v>37027</v>
      </c>
      <c r="E114" s="50">
        <v>37026</v>
      </c>
      <c r="F114" s="53" t="s">
        <v>33</v>
      </c>
      <c r="G114" s="49">
        <v>1</v>
      </c>
      <c r="K114" s="49" t="s">
        <v>36</v>
      </c>
      <c r="N114" s="53" t="s">
        <v>348</v>
      </c>
      <c r="O114" s="52">
        <v>50.94</v>
      </c>
    </row>
    <row r="115" spans="1:16" x14ac:dyDescent="0.35">
      <c r="A115" s="49" t="s">
        <v>36</v>
      </c>
      <c r="C115" s="54" t="s">
        <v>61</v>
      </c>
      <c r="D115" s="50">
        <v>37037</v>
      </c>
      <c r="E115" s="50">
        <v>37036</v>
      </c>
      <c r="F115" s="53" t="s">
        <v>202</v>
      </c>
      <c r="G115" s="49">
        <v>1</v>
      </c>
      <c r="K115" s="49" t="s">
        <v>36</v>
      </c>
      <c r="N115" s="53" t="s">
        <v>349</v>
      </c>
      <c r="O115" s="52">
        <v>-0.01</v>
      </c>
    </row>
    <row r="116" spans="1:16" ht="24" thickBot="1" x14ac:dyDescent="0.4">
      <c r="A116" s="49" t="s">
        <v>36</v>
      </c>
      <c r="C116" s="54" t="s">
        <v>21</v>
      </c>
      <c r="D116" s="50">
        <v>37032</v>
      </c>
      <c r="E116" s="50">
        <v>37030</v>
      </c>
      <c r="F116" s="53" t="s">
        <v>33</v>
      </c>
      <c r="G116" s="49">
        <v>2</v>
      </c>
      <c r="K116" s="49" t="s">
        <v>36</v>
      </c>
      <c r="N116" s="53" t="s">
        <v>304</v>
      </c>
      <c r="O116" s="59">
        <v>22.66</v>
      </c>
    </row>
    <row r="117" spans="1:16" ht="24" thickBot="1" x14ac:dyDescent="0.4">
      <c r="C117" s="54"/>
      <c r="D117" s="50"/>
      <c r="E117" s="50"/>
      <c r="F117" s="53"/>
      <c r="N117" s="57"/>
      <c r="O117" s="5">
        <f>SUM(O94:O116)</f>
        <v>1113.9600000000003</v>
      </c>
      <c r="P117" s="58"/>
    </row>
    <row r="118" spans="1:16" x14ac:dyDescent="0.35">
      <c r="A118" s="20" t="s">
        <v>18</v>
      </c>
      <c r="C118" s="54"/>
      <c r="D118" s="50"/>
      <c r="E118" s="50"/>
      <c r="F118" s="53"/>
      <c r="N118" s="53"/>
      <c r="O118" s="60"/>
    </row>
    <row r="119" spans="1:16" x14ac:dyDescent="0.35">
      <c r="A119" s="49" t="s">
        <v>36</v>
      </c>
      <c r="B119" s="49" t="s">
        <v>36</v>
      </c>
      <c r="C119" s="54" t="s">
        <v>27</v>
      </c>
      <c r="D119" s="50">
        <v>37012</v>
      </c>
      <c r="E119" s="50">
        <v>37011</v>
      </c>
      <c r="F119" s="53" t="s">
        <v>299</v>
      </c>
      <c r="G119" s="49">
        <v>2</v>
      </c>
      <c r="L119" s="49" t="s">
        <v>36</v>
      </c>
      <c r="N119" s="53" t="s">
        <v>301</v>
      </c>
      <c r="O119" s="52">
        <v>509.75</v>
      </c>
    </row>
    <row r="120" spans="1:16" x14ac:dyDescent="0.35">
      <c r="A120" s="49" t="s">
        <v>36</v>
      </c>
      <c r="B120" s="49" t="s">
        <v>36</v>
      </c>
      <c r="C120" s="54" t="s">
        <v>34</v>
      </c>
      <c r="D120" s="50">
        <v>37018</v>
      </c>
      <c r="E120" s="50">
        <v>37017</v>
      </c>
      <c r="F120" s="53" t="s">
        <v>310</v>
      </c>
      <c r="G120" s="49">
        <v>1</v>
      </c>
      <c r="L120" s="49" t="s">
        <v>36</v>
      </c>
      <c r="N120" s="53" t="s">
        <v>335</v>
      </c>
      <c r="O120" s="52">
        <v>0.78</v>
      </c>
    </row>
    <row r="121" spans="1:16" x14ac:dyDescent="0.35">
      <c r="A121" s="49" t="s">
        <v>36</v>
      </c>
      <c r="B121" s="49" t="s">
        <v>36</v>
      </c>
      <c r="C121" s="54" t="s">
        <v>34</v>
      </c>
      <c r="D121" s="50">
        <v>37018</v>
      </c>
      <c r="E121" s="50">
        <v>37017</v>
      </c>
      <c r="F121" s="53" t="s">
        <v>185</v>
      </c>
      <c r="G121" s="49">
        <v>1</v>
      </c>
      <c r="L121" s="49" t="s">
        <v>36</v>
      </c>
      <c r="N121" s="53" t="s">
        <v>335</v>
      </c>
      <c r="O121" s="52">
        <v>0</v>
      </c>
    </row>
    <row r="122" spans="1:16" x14ac:dyDescent="0.35">
      <c r="A122" s="49" t="s">
        <v>36</v>
      </c>
      <c r="B122" s="49" t="s">
        <v>36</v>
      </c>
      <c r="C122" s="54" t="s">
        <v>55</v>
      </c>
      <c r="D122" s="50">
        <v>37028</v>
      </c>
      <c r="E122" s="50">
        <v>37026</v>
      </c>
      <c r="F122" s="53" t="s">
        <v>285</v>
      </c>
      <c r="G122" s="49">
        <v>3</v>
      </c>
      <c r="L122" s="49" t="s">
        <v>36</v>
      </c>
      <c r="N122" s="53" t="s">
        <v>326</v>
      </c>
      <c r="O122" s="52">
        <v>-88</v>
      </c>
    </row>
    <row r="123" spans="1:16" x14ac:dyDescent="0.35">
      <c r="A123" s="49" t="s">
        <v>36</v>
      </c>
      <c r="B123" s="49" t="s">
        <v>36</v>
      </c>
      <c r="C123" s="54" t="s">
        <v>55</v>
      </c>
      <c r="D123" s="50">
        <v>37028</v>
      </c>
      <c r="E123" s="50">
        <v>37026</v>
      </c>
      <c r="F123" s="53" t="s">
        <v>187</v>
      </c>
      <c r="G123" s="49">
        <v>3</v>
      </c>
      <c r="L123" s="49" t="s">
        <v>36</v>
      </c>
      <c r="N123" s="53" t="s">
        <v>326</v>
      </c>
      <c r="O123" s="52">
        <v>8.74</v>
      </c>
    </row>
    <row r="124" spans="1:16" x14ac:dyDescent="0.35">
      <c r="A124" s="49" t="s">
        <v>36</v>
      </c>
      <c r="B124" s="49" t="s">
        <v>36</v>
      </c>
      <c r="C124" s="54" t="s">
        <v>55</v>
      </c>
      <c r="D124" s="50">
        <v>37028</v>
      </c>
      <c r="E124" s="50">
        <v>37026</v>
      </c>
      <c r="F124" s="53" t="s">
        <v>313</v>
      </c>
      <c r="G124" s="49">
        <v>5</v>
      </c>
      <c r="L124" s="49" t="s">
        <v>36</v>
      </c>
      <c r="N124" s="53" t="s">
        <v>326</v>
      </c>
      <c r="O124" s="52">
        <v>1.0900000000000001</v>
      </c>
    </row>
    <row r="125" spans="1:16" x14ac:dyDescent="0.35">
      <c r="A125" s="49" t="s">
        <v>36</v>
      </c>
      <c r="B125" s="49" t="s">
        <v>36</v>
      </c>
      <c r="C125" s="54" t="s">
        <v>27</v>
      </c>
      <c r="D125" s="50">
        <v>37035</v>
      </c>
      <c r="E125" s="50">
        <v>37028</v>
      </c>
      <c r="F125" s="53" t="s">
        <v>123</v>
      </c>
      <c r="G125" s="49">
        <v>1</v>
      </c>
      <c r="L125" s="49" t="s">
        <v>36</v>
      </c>
      <c r="N125" s="53" t="s">
        <v>321</v>
      </c>
      <c r="O125" s="52">
        <v>0</v>
      </c>
    </row>
    <row r="126" spans="1:16" x14ac:dyDescent="0.35">
      <c r="A126" s="49" t="s">
        <v>36</v>
      </c>
      <c r="B126" s="49" t="s">
        <v>36</v>
      </c>
      <c r="C126" s="54" t="s">
        <v>27</v>
      </c>
      <c r="D126" s="50">
        <v>37035</v>
      </c>
      <c r="E126" s="50">
        <v>37028</v>
      </c>
      <c r="F126" s="53" t="s">
        <v>319</v>
      </c>
      <c r="G126" s="49">
        <v>1</v>
      </c>
      <c r="L126" s="49" t="s">
        <v>36</v>
      </c>
      <c r="N126" s="53" t="s">
        <v>321</v>
      </c>
      <c r="O126" s="52">
        <v>0</v>
      </c>
    </row>
    <row r="127" spans="1:16" x14ac:dyDescent="0.35">
      <c r="A127" s="49" t="s">
        <v>36</v>
      </c>
      <c r="B127" s="49" t="s">
        <v>36</v>
      </c>
      <c r="C127" s="54" t="s">
        <v>27</v>
      </c>
      <c r="D127" s="50">
        <v>37035</v>
      </c>
      <c r="E127" s="50">
        <v>37029</v>
      </c>
      <c r="F127" s="53" t="s">
        <v>123</v>
      </c>
      <c r="G127" s="49">
        <v>1</v>
      </c>
      <c r="L127" s="49" t="s">
        <v>36</v>
      </c>
      <c r="N127" s="53" t="s">
        <v>321</v>
      </c>
      <c r="O127" s="52">
        <v>0</v>
      </c>
    </row>
    <row r="128" spans="1:16" x14ac:dyDescent="0.35">
      <c r="A128" s="49" t="s">
        <v>36</v>
      </c>
      <c r="B128" s="49" t="s">
        <v>36</v>
      </c>
      <c r="C128" s="54" t="s">
        <v>27</v>
      </c>
      <c r="D128" s="50">
        <v>37035</v>
      </c>
      <c r="E128" s="50">
        <v>37029</v>
      </c>
      <c r="F128" s="53" t="s">
        <v>319</v>
      </c>
      <c r="G128" s="49">
        <v>1</v>
      </c>
      <c r="L128" s="49" t="s">
        <v>36</v>
      </c>
      <c r="N128" s="53" t="s">
        <v>321</v>
      </c>
      <c r="O128" s="52">
        <v>0</v>
      </c>
    </row>
    <row r="129" spans="1:16" x14ac:dyDescent="0.35">
      <c r="A129" s="49" t="s">
        <v>36</v>
      </c>
      <c r="B129" s="49" t="s">
        <v>36</v>
      </c>
      <c r="C129" s="54" t="s">
        <v>27</v>
      </c>
      <c r="D129" s="50">
        <v>37035</v>
      </c>
      <c r="E129" s="50">
        <v>37030</v>
      </c>
      <c r="F129" s="53" t="s">
        <v>123</v>
      </c>
      <c r="G129" s="49">
        <v>1</v>
      </c>
      <c r="L129" s="49" t="s">
        <v>36</v>
      </c>
      <c r="N129" s="53" t="s">
        <v>321</v>
      </c>
      <c r="O129" s="52">
        <v>0</v>
      </c>
    </row>
    <row r="130" spans="1:16" x14ac:dyDescent="0.35">
      <c r="A130" s="49" t="s">
        <v>36</v>
      </c>
      <c r="B130" s="49" t="s">
        <v>36</v>
      </c>
      <c r="C130" s="54" t="s">
        <v>27</v>
      </c>
      <c r="D130" s="50">
        <v>37035</v>
      </c>
      <c r="E130" s="50">
        <v>37030</v>
      </c>
      <c r="F130" s="53" t="s">
        <v>319</v>
      </c>
      <c r="G130" s="49">
        <v>1</v>
      </c>
      <c r="L130" s="49" t="s">
        <v>36</v>
      </c>
      <c r="N130" s="53" t="s">
        <v>321</v>
      </c>
      <c r="O130" s="52">
        <v>0</v>
      </c>
    </row>
    <row r="131" spans="1:16" x14ac:dyDescent="0.35">
      <c r="A131" s="49" t="s">
        <v>36</v>
      </c>
      <c r="B131" s="49" t="s">
        <v>36</v>
      </c>
      <c r="C131" s="54" t="s">
        <v>27</v>
      </c>
      <c r="D131" s="50">
        <v>37035</v>
      </c>
      <c r="E131" s="50">
        <v>37031</v>
      </c>
      <c r="F131" s="53" t="s">
        <v>123</v>
      </c>
      <c r="G131" s="49">
        <v>1</v>
      </c>
      <c r="L131" s="49" t="s">
        <v>36</v>
      </c>
      <c r="N131" s="53" t="s">
        <v>321</v>
      </c>
      <c r="O131" s="52">
        <v>77.77</v>
      </c>
    </row>
    <row r="132" spans="1:16" ht="24" thickBot="1" x14ac:dyDescent="0.4">
      <c r="A132" s="49" t="s">
        <v>36</v>
      </c>
      <c r="B132" s="49" t="s">
        <v>36</v>
      </c>
      <c r="C132" s="54" t="s">
        <v>27</v>
      </c>
      <c r="D132" s="50">
        <v>37035</v>
      </c>
      <c r="E132" s="50">
        <v>37031</v>
      </c>
      <c r="F132" s="53" t="s">
        <v>319</v>
      </c>
      <c r="G132" s="49">
        <v>1</v>
      </c>
      <c r="L132" s="49" t="s">
        <v>36</v>
      </c>
      <c r="N132" s="53" t="s">
        <v>321</v>
      </c>
      <c r="O132" s="59">
        <v>205.2</v>
      </c>
    </row>
    <row r="133" spans="1:16" ht="24" thickBot="1" x14ac:dyDescent="0.4">
      <c r="C133" s="54"/>
      <c r="D133" s="50"/>
      <c r="E133" s="50"/>
      <c r="F133" s="53"/>
      <c r="N133" s="57"/>
      <c r="O133" s="5">
        <f>SUM(O119:O132)</f>
        <v>715.32999999999993</v>
      </c>
      <c r="P133" s="58"/>
    </row>
    <row r="134" spans="1:16" x14ac:dyDescent="0.35">
      <c r="A134" s="20" t="s">
        <v>180</v>
      </c>
      <c r="C134" s="54"/>
      <c r="D134" s="50"/>
      <c r="E134" s="50"/>
      <c r="F134" s="53"/>
      <c r="N134" s="53"/>
      <c r="O134" s="60"/>
    </row>
    <row r="135" spans="1:16" x14ac:dyDescent="0.35">
      <c r="A135" s="49" t="s">
        <v>36</v>
      </c>
      <c r="B135" s="49" t="s">
        <v>257</v>
      </c>
      <c r="C135" s="54" t="s">
        <v>55</v>
      </c>
      <c r="D135" s="50">
        <v>37017</v>
      </c>
      <c r="E135" s="50">
        <v>37016</v>
      </c>
      <c r="F135" s="53" t="s">
        <v>33</v>
      </c>
      <c r="G135" s="49">
        <v>2</v>
      </c>
      <c r="M135" s="49" t="s">
        <v>36</v>
      </c>
      <c r="N135" s="53" t="s">
        <v>47</v>
      </c>
    </row>
    <row r="136" spans="1:16" x14ac:dyDescent="0.35">
      <c r="A136" s="49" t="s">
        <v>36</v>
      </c>
      <c r="B136" s="49" t="s">
        <v>257</v>
      </c>
      <c r="C136" s="54" t="s">
        <v>25</v>
      </c>
      <c r="D136" s="50">
        <v>37031</v>
      </c>
      <c r="E136" s="50">
        <v>37030</v>
      </c>
      <c r="F136" s="53" t="s">
        <v>33</v>
      </c>
      <c r="G136" s="49">
        <v>2</v>
      </c>
      <c r="M136" s="49" t="s">
        <v>36</v>
      </c>
      <c r="N136" s="53" t="s">
        <v>47</v>
      </c>
    </row>
    <row r="137" spans="1:16" x14ac:dyDescent="0.35">
      <c r="A137" s="49" t="s">
        <v>36</v>
      </c>
      <c r="B137" s="49" t="s">
        <v>257</v>
      </c>
      <c r="C137" s="54" t="s">
        <v>86</v>
      </c>
      <c r="D137" s="50">
        <v>37013</v>
      </c>
      <c r="E137" s="50">
        <v>37009</v>
      </c>
      <c r="F137" s="53" t="s">
        <v>195</v>
      </c>
      <c r="G137" s="49">
        <v>3</v>
      </c>
      <c r="M137" s="49" t="s">
        <v>36</v>
      </c>
      <c r="N137" s="53" t="s">
        <v>47</v>
      </c>
    </row>
    <row r="138" spans="1:16" x14ac:dyDescent="0.35">
      <c r="A138" s="49" t="s">
        <v>36</v>
      </c>
      <c r="B138" s="49" t="s">
        <v>257</v>
      </c>
      <c r="C138" s="54" t="s">
        <v>86</v>
      </c>
      <c r="D138" s="50">
        <v>37013</v>
      </c>
      <c r="E138" s="50">
        <v>37010</v>
      </c>
      <c r="F138" s="53" t="s">
        <v>195</v>
      </c>
      <c r="G138" s="49">
        <v>3</v>
      </c>
      <c r="M138" s="49" t="s">
        <v>36</v>
      </c>
      <c r="N138" s="53" t="s">
        <v>47</v>
      </c>
    </row>
    <row r="139" spans="1:16" x14ac:dyDescent="0.35">
      <c r="A139" s="49" t="s">
        <v>36</v>
      </c>
      <c r="B139" s="49" t="s">
        <v>257</v>
      </c>
      <c r="C139" s="54" t="s">
        <v>86</v>
      </c>
      <c r="D139" s="50">
        <v>37013</v>
      </c>
      <c r="E139" s="50">
        <v>37011</v>
      </c>
      <c r="F139" s="53" t="s">
        <v>195</v>
      </c>
      <c r="G139" s="49">
        <v>3</v>
      </c>
      <c r="M139" s="49" t="s">
        <v>36</v>
      </c>
      <c r="N139" s="53" t="s">
        <v>47</v>
      </c>
    </row>
    <row r="140" spans="1:16" x14ac:dyDescent="0.35">
      <c r="A140" s="49" t="s">
        <v>36</v>
      </c>
      <c r="B140" s="49" t="s">
        <v>257</v>
      </c>
      <c r="C140" s="54" t="s">
        <v>86</v>
      </c>
      <c r="D140" s="50">
        <v>37018</v>
      </c>
      <c r="E140" s="50">
        <v>37012</v>
      </c>
      <c r="F140" s="53" t="s">
        <v>195</v>
      </c>
      <c r="G140" s="49">
        <v>3</v>
      </c>
      <c r="M140" s="49" t="s">
        <v>36</v>
      </c>
      <c r="N140" s="53" t="s">
        <v>47</v>
      </c>
    </row>
    <row r="141" spans="1:16" x14ac:dyDescent="0.35">
      <c r="A141" s="49" t="s">
        <v>36</v>
      </c>
      <c r="B141" s="49" t="s">
        <v>257</v>
      </c>
      <c r="C141" s="54" t="s">
        <v>61</v>
      </c>
      <c r="D141" s="50">
        <v>37015</v>
      </c>
      <c r="E141" s="50">
        <v>37012</v>
      </c>
      <c r="F141" s="53" t="s">
        <v>195</v>
      </c>
      <c r="G141" s="49">
        <v>5</v>
      </c>
      <c r="M141" s="49" t="s">
        <v>36</v>
      </c>
      <c r="N141" s="53" t="s">
        <v>47</v>
      </c>
    </row>
    <row r="142" spans="1:16" x14ac:dyDescent="0.35">
      <c r="A142" s="49" t="s">
        <v>36</v>
      </c>
      <c r="B142" s="49" t="s">
        <v>257</v>
      </c>
      <c r="C142" s="54" t="s">
        <v>86</v>
      </c>
      <c r="D142" s="50">
        <v>37013</v>
      </c>
      <c r="E142" s="50">
        <v>37012</v>
      </c>
      <c r="F142" s="53" t="s">
        <v>195</v>
      </c>
      <c r="G142" s="49">
        <v>1</v>
      </c>
      <c r="M142" s="49" t="s">
        <v>36</v>
      </c>
      <c r="N142" s="53" t="s">
        <v>47</v>
      </c>
    </row>
    <row r="143" spans="1:16" x14ac:dyDescent="0.35">
      <c r="A143" s="49" t="s">
        <v>36</v>
      </c>
      <c r="B143" s="49" t="s">
        <v>257</v>
      </c>
      <c r="C143" s="54" t="s">
        <v>55</v>
      </c>
      <c r="D143" s="50">
        <v>37014</v>
      </c>
      <c r="E143" s="50">
        <v>37013</v>
      </c>
      <c r="F143" s="53" t="s">
        <v>195</v>
      </c>
      <c r="G143" s="49">
        <v>3</v>
      </c>
      <c r="M143" s="49" t="s">
        <v>36</v>
      </c>
      <c r="N143" s="53" t="s">
        <v>47</v>
      </c>
    </row>
    <row r="144" spans="1:16" x14ac:dyDescent="0.35">
      <c r="A144" s="49" t="s">
        <v>36</v>
      </c>
      <c r="B144" s="49" t="s">
        <v>257</v>
      </c>
      <c r="C144" s="54" t="s">
        <v>86</v>
      </c>
      <c r="D144" s="50">
        <v>37018</v>
      </c>
      <c r="E144" s="50">
        <v>37013</v>
      </c>
      <c r="F144" s="53" t="s">
        <v>195</v>
      </c>
      <c r="G144" s="49">
        <v>2</v>
      </c>
      <c r="M144" s="49" t="s">
        <v>36</v>
      </c>
      <c r="N144" s="53" t="s">
        <v>47</v>
      </c>
    </row>
    <row r="145" spans="1:14" x14ac:dyDescent="0.35">
      <c r="A145" s="49" t="s">
        <v>36</v>
      </c>
      <c r="B145" s="49" t="s">
        <v>257</v>
      </c>
      <c r="C145" s="54" t="s">
        <v>86</v>
      </c>
      <c r="D145" s="50">
        <v>37018</v>
      </c>
      <c r="E145" s="50">
        <v>37014</v>
      </c>
      <c r="F145" s="53" t="s">
        <v>195</v>
      </c>
      <c r="G145" s="49">
        <v>9</v>
      </c>
      <c r="M145" s="49" t="s">
        <v>36</v>
      </c>
      <c r="N145" s="53" t="s">
        <v>47</v>
      </c>
    </row>
    <row r="146" spans="1:14" x14ac:dyDescent="0.35">
      <c r="A146" s="49" t="s">
        <v>36</v>
      </c>
      <c r="B146" s="49" t="s">
        <v>257</v>
      </c>
      <c r="C146" s="54" t="s">
        <v>86</v>
      </c>
      <c r="D146" s="50">
        <v>37018</v>
      </c>
      <c r="E146" s="50">
        <v>37016</v>
      </c>
      <c r="F146" s="53" t="s">
        <v>195</v>
      </c>
      <c r="G146" s="49">
        <v>2</v>
      </c>
      <c r="M146" s="49" t="s">
        <v>36</v>
      </c>
      <c r="N146" s="53" t="s">
        <v>47</v>
      </c>
    </row>
    <row r="147" spans="1:14" x14ac:dyDescent="0.35">
      <c r="A147" s="49" t="s">
        <v>36</v>
      </c>
      <c r="B147" s="49" t="s">
        <v>257</v>
      </c>
      <c r="C147" s="54" t="s">
        <v>86</v>
      </c>
      <c r="D147" s="50">
        <v>37021</v>
      </c>
      <c r="E147" s="50">
        <v>37019</v>
      </c>
      <c r="F147" s="53" t="s">
        <v>195</v>
      </c>
      <c r="G147" s="49">
        <v>2</v>
      </c>
      <c r="M147" s="49" t="s">
        <v>36</v>
      </c>
      <c r="N147" s="53" t="s">
        <v>47</v>
      </c>
    </row>
    <row r="148" spans="1:14" x14ac:dyDescent="0.35">
      <c r="A148" s="49" t="s">
        <v>36</v>
      </c>
      <c r="B148" s="49" t="s">
        <v>257</v>
      </c>
      <c r="C148" s="54" t="s">
        <v>86</v>
      </c>
      <c r="D148" s="50">
        <v>37025</v>
      </c>
      <c r="E148" s="50">
        <v>37021</v>
      </c>
      <c r="F148" s="53" t="s">
        <v>195</v>
      </c>
      <c r="G148" s="49">
        <v>2</v>
      </c>
      <c r="M148" s="49" t="s">
        <v>36</v>
      </c>
      <c r="N148" s="53" t="s">
        <v>47</v>
      </c>
    </row>
    <row r="149" spans="1:14" x14ac:dyDescent="0.35">
      <c r="A149" s="49" t="s">
        <v>36</v>
      </c>
      <c r="B149" s="49" t="s">
        <v>257</v>
      </c>
      <c r="C149" s="54" t="s">
        <v>86</v>
      </c>
      <c r="D149" s="50">
        <v>37027</v>
      </c>
      <c r="E149" s="50">
        <v>37025</v>
      </c>
      <c r="F149" s="53" t="s">
        <v>195</v>
      </c>
      <c r="G149" s="49">
        <v>2</v>
      </c>
      <c r="M149" s="49" t="s">
        <v>36</v>
      </c>
      <c r="N149" s="53" t="s">
        <v>47</v>
      </c>
    </row>
    <row r="150" spans="1:14" x14ac:dyDescent="0.35">
      <c r="A150" s="49" t="s">
        <v>36</v>
      </c>
      <c r="B150" s="49" t="s">
        <v>257</v>
      </c>
      <c r="C150" s="54" t="s">
        <v>86</v>
      </c>
      <c r="D150" s="50">
        <v>37029</v>
      </c>
      <c r="E150" s="50">
        <v>37026</v>
      </c>
      <c r="F150" s="53" t="s">
        <v>195</v>
      </c>
      <c r="G150" s="49">
        <v>2</v>
      </c>
      <c r="M150" s="49" t="s">
        <v>36</v>
      </c>
      <c r="N150" s="53" t="s">
        <v>47</v>
      </c>
    </row>
    <row r="151" spans="1:14" x14ac:dyDescent="0.35">
      <c r="A151" s="49" t="s">
        <v>36</v>
      </c>
      <c r="B151" s="49" t="s">
        <v>257</v>
      </c>
      <c r="C151" s="54" t="s">
        <v>86</v>
      </c>
      <c r="D151" s="50">
        <v>37029</v>
      </c>
      <c r="E151" s="50">
        <v>37027</v>
      </c>
      <c r="F151" s="53" t="s">
        <v>195</v>
      </c>
      <c r="G151" s="49">
        <v>2</v>
      </c>
      <c r="M151" s="49" t="s">
        <v>36</v>
      </c>
      <c r="N151" s="53" t="s">
        <v>47</v>
      </c>
    </row>
    <row r="152" spans="1:14" x14ac:dyDescent="0.35">
      <c r="A152" s="49" t="s">
        <v>36</v>
      </c>
      <c r="B152" s="49" t="s">
        <v>257</v>
      </c>
      <c r="C152" s="54" t="s">
        <v>86</v>
      </c>
      <c r="D152" s="50">
        <v>37032</v>
      </c>
      <c r="E152" s="50">
        <v>37028</v>
      </c>
      <c r="F152" s="53" t="s">
        <v>195</v>
      </c>
      <c r="G152" s="49">
        <v>3</v>
      </c>
      <c r="M152" s="49" t="s">
        <v>36</v>
      </c>
      <c r="N152" s="53" t="s">
        <v>47</v>
      </c>
    </row>
    <row r="153" spans="1:14" x14ac:dyDescent="0.35">
      <c r="A153" s="49" t="s">
        <v>36</v>
      </c>
      <c r="B153" s="49" t="s">
        <v>257</v>
      </c>
      <c r="C153" s="54" t="s">
        <v>86</v>
      </c>
      <c r="D153" s="50">
        <v>37040</v>
      </c>
      <c r="E153" s="50">
        <v>37034</v>
      </c>
      <c r="F153" s="53" t="s">
        <v>195</v>
      </c>
      <c r="G153" s="49">
        <v>2</v>
      </c>
      <c r="M153" s="49" t="s">
        <v>36</v>
      </c>
      <c r="N153" s="53" t="s">
        <v>47</v>
      </c>
    </row>
    <row r="154" spans="1:14" x14ac:dyDescent="0.35">
      <c r="A154" s="49" t="s">
        <v>36</v>
      </c>
      <c r="B154" s="49" t="s">
        <v>257</v>
      </c>
      <c r="C154" s="54" t="s">
        <v>54</v>
      </c>
      <c r="D154" s="50">
        <v>37013</v>
      </c>
      <c r="E154" s="50">
        <v>37006</v>
      </c>
      <c r="F154" s="53" t="s">
        <v>28</v>
      </c>
      <c r="G154" s="49">
        <v>2</v>
      </c>
      <c r="M154" s="49" t="s">
        <v>36</v>
      </c>
      <c r="N154" s="53" t="s">
        <v>47</v>
      </c>
    </row>
    <row r="155" spans="1:14" x14ac:dyDescent="0.35">
      <c r="A155" s="49" t="s">
        <v>36</v>
      </c>
      <c r="B155" s="49" t="s">
        <v>257</v>
      </c>
      <c r="C155" s="54" t="s">
        <v>54</v>
      </c>
      <c r="D155" s="50">
        <v>37013</v>
      </c>
      <c r="E155" s="50">
        <v>37007</v>
      </c>
      <c r="F155" s="53" t="s">
        <v>28</v>
      </c>
      <c r="G155" s="49">
        <v>2</v>
      </c>
      <c r="M155" s="49" t="s">
        <v>36</v>
      </c>
      <c r="N155" s="53" t="s">
        <v>47</v>
      </c>
    </row>
    <row r="156" spans="1:14" x14ac:dyDescent="0.35">
      <c r="A156" s="49" t="s">
        <v>36</v>
      </c>
      <c r="B156" s="49" t="s">
        <v>257</v>
      </c>
      <c r="C156" s="54" t="s">
        <v>54</v>
      </c>
      <c r="D156" s="50">
        <v>37013</v>
      </c>
      <c r="E156" s="50">
        <v>37008</v>
      </c>
      <c r="F156" s="53" t="s">
        <v>28</v>
      </c>
      <c r="G156" s="49">
        <v>2</v>
      </c>
      <c r="M156" s="49" t="s">
        <v>36</v>
      </c>
      <c r="N156" s="53" t="s">
        <v>47</v>
      </c>
    </row>
    <row r="157" spans="1:14" x14ac:dyDescent="0.35">
      <c r="A157" s="49" t="s">
        <v>36</v>
      </c>
      <c r="B157" s="49" t="s">
        <v>257</v>
      </c>
      <c r="C157" s="54" t="s">
        <v>54</v>
      </c>
      <c r="D157" s="50">
        <v>37013</v>
      </c>
      <c r="E157" s="50">
        <v>37010</v>
      </c>
      <c r="F157" s="53" t="s">
        <v>28</v>
      </c>
      <c r="G157" s="49">
        <v>2</v>
      </c>
      <c r="M157" s="49" t="s">
        <v>36</v>
      </c>
      <c r="N157" s="53" t="s">
        <v>47</v>
      </c>
    </row>
    <row r="158" spans="1:14" x14ac:dyDescent="0.35">
      <c r="A158" s="49" t="s">
        <v>36</v>
      </c>
      <c r="B158" s="49" t="s">
        <v>257</v>
      </c>
      <c r="C158" s="54" t="s">
        <v>54</v>
      </c>
      <c r="D158" s="50">
        <v>37013</v>
      </c>
      <c r="E158" s="50">
        <v>37011</v>
      </c>
      <c r="F158" s="53" t="s">
        <v>28</v>
      </c>
      <c r="G158" s="49">
        <v>2</v>
      </c>
      <c r="M158" s="49" t="s">
        <v>36</v>
      </c>
      <c r="N158" s="53" t="s">
        <v>47</v>
      </c>
    </row>
    <row r="159" spans="1:14" x14ac:dyDescent="0.35">
      <c r="A159" s="49" t="s">
        <v>36</v>
      </c>
      <c r="B159" s="49" t="s">
        <v>257</v>
      </c>
      <c r="C159" s="54" t="s">
        <v>54</v>
      </c>
      <c r="D159" s="50">
        <v>37020</v>
      </c>
      <c r="E159" s="50">
        <v>37012</v>
      </c>
      <c r="F159" s="53" t="s">
        <v>28</v>
      </c>
      <c r="G159" s="49">
        <v>2</v>
      </c>
      <c r="M159" s="49" t="s">
        <v>36</v>
      </c>
      <c r="N159" s="53" t="s">
        <v>47</v>
      </c>
    </row>
    <row r="160" spans="1:14" x14ac:dyDescent="0.35">
      <c r="A160" s="49" t="s">
        <v>36</v>
      </c>
      <c r="B160" s="49" t="s">
        <v>257</v>
      </c>
      <c r="C160" s="54" t="s">
        <v>54</v>
      </c>
      <c r="D160" s="50">
        <v>37020</v>
      </c>
      <c r="E160" s="50">
        <v>37017</v>
      </c>
      <c r="F160" s="53" t="s">
        <v>28</v>
      </c>
      <c r="G160" s="49">
        <v>2</v>
      </c>
      <c r="M160" s="49" t="s">
        <v>36</v>
      </c>
      <c r="N160" s="53" t="s">
        <v>47</v>
      </c>
    </row>
    <row r="161" spans="1:14" x14ac:dyDescent="0.35">
      <c r="A161" s="49" t="s">
        <v>36</v>
      </c>
      <c r="B161" s="49" t="s">
        <v>257</v>
      </c>
      <c r="C161" s="54" t="s">
        <v>54</v>
      </c>
      <c r="D161" s="50">
        <v>37020</v>
      </c>
      <c r="E161" s="50">
        <v>37018</v>
      </c>
      <c r="F161" s="53" t="s">
        <v>28</v>
      </c>
      <c r="G161" s="49">
        <v>2</v>
      </c>
      <c r="M161" s="49" t="s">
        <v>36</v>
      </c>
      <c r="N161" s="53" t="s">
        <v>47</v>
      </c>
    </row>
    <row r="162" spans="1:14" x14ac:dyDescent="0.35">
      <c r="A162" s="49" t="s">
        <v>36</v>
      </c>
      <c r="B162" s="49" t="s">
        <v>257</v>
      </c>
      <c r="C162" s="54" t="s">
        <v>26</v>
      </c>
      <c r="D162" s="50">
        <v>37023</v>
      </c>
      <c r="E162" s="50">
        <v>37020</v>
      </c>
      <c r="F162" s="53" t="s">
        <v>28</v>
      </c>
      <c r="G162" s="49">
        <v>2</v>
      </c>
      <c r="M162" s="49" t="s">
        <v>36</v>
      </c>
      <c r="N162" s="53" t="s">
        <v>47</v>
      </c>
    </row>
    <row r="163" spans="1:14" x14ac:dyDescent="0.35">
      <c r="A163" s="49" t="s">
        <v>36</v>
      </c>
      <c r="B163" s="49" t="s">
        <v>257</v>
      </c>
      <c r="C163" s="54" t="s">
        <v>26</v>
      </c>
      <c r="D163" s="50">
        <v>37023</v>
      </c>
      <c r="E163" s="50">
        <v>37021</v>
      </c>
      <c r="F163" s="53" t="s">
        <v>28</v>
      </c>
      <c r="G163" s="49">
        <v>2</v>
      </c>
      <c r="M163" s="49" t="s">
        <v>36</v>
      </c>
      <c r="N163" s="53" t="s">
        <v>47</v>
      </c>
    </row>
    <row r="164" spans="1:14" x14ac:dyDescent="0.35">
      <c r="A164" s="49" t="s">
        <v>36</v>
      </c>
      <c r="B164" s="49" t="s">
        <v>257</v>
      </c>
      <c r="C164" s="54" t="s">
        <v>26</v>
      </c>
      <c r="D164" s="50">
        <v>37024</v>
      </c>
      <c r="E164" s="50">
        <v>37022</v>
      </c>
      <c r="F164" s="53" t="s">
        <v>28</v>
      </c>
      <c r="G164" s="49">
        <v>2</v>
      </c>
      <c r="M164" s="49" t="s">
        <v>36</v>
      </c>
      <c r="N164" s="53" t="s">
        <v>47</v>
      </c>
    </row>
    <row r="165" spans="1:14" x14ac:dyDescent="0.35">
      <c r="A165" s="49" t="s">
        <v>36</v>
      </c>
      <c r="B165" s="49" t="s">
        <v>257</v>
      </c>
      <c r="C165" s="54" t="s">
        <v>54</v>
      </c>
      <c r="D165" s="50">
        <v>37034</v>
      </c>
      <c r="E165" s="50">
        <v>37023</v>
      </c>
      <c r="F165" s="53" t="s">
        <v>28</v>
      </c>
      <c r="G165" s="49">
        <v>2</v>
      </c>
      <c r="M165" s="49" t="s">
        <v>36</v>
      </c>
      <c r="N165" s="53" t="s">
        <v>47</v>
      </c>
    </row>
    <row r="166" spans="1:14" x14ac:dyDescent="0.35">
      <c r="A166" s="49" t="s">
        <v>36</v>
      </c>
      <c r="B166" s="49" t="s">
        <v>257</v>
      </c>
      <c r="C166" s="54" t="s">
        <v>54</v>
      </c>
      <c r="D166" s="50">
        <v>37034</v>
      </c>
      <c r="E166" s="50">
        <v>37025</v>
      </c>
      <c r="F166" s="53" t="s">
        <v>28</v>
      </c>
      <c r="G166" s="49">
        <v>2</v>
      </c>
      <c r="M166" s="49" t="s">
        <v>36</v>
      </c>
      <c r="N166" s="53" t="s">
        <v>47</v>
      </c>
    </row>
    <row r="167" spans="1:14" x14ac:dyDescent="0.35">
      <c r="A167" s="49" t="s">
        <v>36</v>
      </c>
      <c r="B167" s="49" t="s">
        <v>257</v>
      </c>
      <c r="C167" s="54" t="s">
        <v>54</v>
      </c>
      <c r="D167" s="50">
        <v>37034</v>
      </c>
      <c r="E167" s="50">
        <v>37026</v>
      </c>
      <c r="F167" s="53" t="s">
        <v>28</v>
      </c>
      <c r="G167" s="49">
        <v>2</v>
      </c>
      <c r="M167" s="49" t="s">
        <v>36</v>
      </c>
      <c r="N167" s="53" t="s">
        <v>47</v>
      </c>
    </row>
    <row r="168" spans="1:14" x14ac:dyDescent="0.35">
      <c r="A168" s="49" t="s">
        <v>36</v>
      </c>
      <c r="B168" s="49" t="s">
        <v>257</v>
      </c>
      <c r="C168" s="54" t="s">
        <v>54</v>
      </c>
      <c r="D168" s="50">
        <v>37034</v>
      </c>
      <c r="E168" s="50">
        <v>37027</v>
      </c>
      <c r="F168" s="53" t="s">
        <v>28</v>
      </c>
      <c r="G168" s="49">
        <v>2</v>
      </c>
      <c r="M168" s="49" t="s">
        <v>36</v>
      </c>
      <c r="N168" s="53" t="s">
        <v>47</v>
      </c>
    </row>
    <row r="169" spans="1:14" x14ac:dyDescent="0.35">
      <c r="A169" s="49" t="s">
        <v>36</v>
      </c>
      <c r="B169" s="49" t="s">
        <v>257</v>
      </c>
      <c r="C169" s="54" t="s">
        <v>54</v>
      </c>
      <c r="D169" s="50">
        <v>37034</v>
      </c>
      <c r="E169" s="50">
        <v>37028</v>
      </c>
      <c r="F169" s="53" t="s">
        <v>28</v>
      </c>
      <c r="G169" s="49">
        <v>2</v>
      </c>
      <c r="M169" s="49" t="s">
        <v>36</v>
      </c>
      <c r="N169" s="53" t="s">
        <v>47</v>
      </c>
    </row>
    <row r="170" spans="1:14" x14ac:dyDescent="0.35">
      <c r="A170" s="49" t="s">
        <v>36</v>
      </c>
      <c r="B170" s="49" t="s">
        <v>257</v>
      </c>
      <c r="C170" s="54" t="s">
        <v>54</v>
      </c>
      <c r="D170" s="50">
        <v>37034</v>
      </c>
      <c r="E170" s="50">
        <v>37029</v>
      </c>
      <c r="F170" s="53" t="s">
        <v>28</v>
      </c>
      <c r="G170" s="49">
        <v>2</v>
      </c>
      <c r="M170" s="49" t="s">
        <v>36</v>
      </c>
      <c r="N170" s="53" t="s">
        <v>47</v>
      </c>
    </row>
    <row r="171" spans="1:14" x14ac:dyDescent="0.35">
      <c r="A171" s="49" t="s">
        <v>36</v>
      </c>
      <c r="B171" s="49" t="s">
        <v>257</v>
      </c>
      <c r="C171" s="54" t="s">
        <v>54</v>
      </c>
      <c r="D171" s="50">
        <v>37041</v>
      </c>
      <c r="E171" s="50">
        <v>37037</v>
      </c>
      <c r="F171" s="53" t="s">
        <v>28</v>
      </c>
      <c r="G171" s="49">
        <v>2</v>
      </c>
      <c r="M171" s="49" t="s">
        <v>36</v>
      </c>
      <c r="N171" s="53" t="s">
        <v>47</v>
      </c>
    </row>
    <row r="172" spans="1:14" x14ac:dyDescent="0.35">
      <c r="A172" s="49" t="s">
        <v>36</v>
      </c>
      <c r="B172" s="49" t="s">
        <v>257</v>
      </c>
      <c r="C172" s="54" t="s">
        <v>24</v>
      </c>
      <c r="D172" s="50">
        <v>37025</v>
      </c>
      <c r="E172" s="50">
        <v>36982</v>
      </c>
      <c r="F172" s="53" t="s">
        <v>166</v>
      </c>
      <c r="G172" s="49">
        <v>2</v>
      </c>
      <c r="M172" s="49" t="s">
        <v>36</v>
      </c>
      <c r="N172" s="53" t="s">
        <v>47</v>
      </c>
    </row>
    <row r="173" spans="1:14" x14ac:dyDescent="0.35">
      <c r="A173" s="49" t="s">
        <v>36</v>
      </c>
      <c r="B173" s="49" t="s">
        <v>257</v>
      </c>
      <c r="C173" s="54" t="s">
        <v>24</v>
      </c>
      <c r="D173" s="50">
        <v>37025</v>
      </c>
      <c r="E173" s="50">
        <v>36983</v>
      </c>
      <c r="F173" s="53" t="s">
        <v>166</v>
      </c>
      <c r="G173" s="49">
        <v>2</v>
      </c>
      <c r="M173" s="49" t="s">
        <v>36</v>
      </c>
      <c r="N173" s="53" t="s">
        <v>47</v>
      </c>
    </row>
    <row r="174" spans="1:14" x14ac:dyDescent="0.35">
      <c r="A174" s="49" t="s">
        <v>36</v>
      </c>
      <c r="B174" s="49" t="s">
        <v>257</v>
      </c>
      <c r="C174" s="54" t="s">
        <v>24</v>
      </c>
      <c r="D174" s="50">
        <v>37025</v>
      </c>
      <c r="E174" s="50">
        <v>36984</v>
      </c>
      <c r="F174" s="53" t="s">
        <v>166</v>
      </c>
      <c r="G174" s="49">
        <v>2</v>
      </c>
      <c r="M174" s="49" t="s">
        <v>36</v>
      </c>
      <c r="N174" s="53" t="s">
        <v>47</v>
      </c>
    </row>
    <row r="175" spans="1:14" x14ac:dyDescent="0.35">
      <c r="A175" s="49" t="s">
        <v>36</v>
      </c>
      <c r="B175" s="49" t="s">
        <v>257</v>
      </c>
      <c r="C175" s="54" t="s">
        <v>24</v>
      </c>
      <c r="D175" s="50">
        <v>37025</v>
      </c>
      <c r="E175" s="50">
        <v>36985</v>
      </c>
      <c r="F175" s="53" t="s">
        <v>166</v>
      </c>
      <c r="G175" s="49">
        <v>2</v>
      </c>
      <c r="M175" s="49" t="s">
        <v>36</v>
      </c>
      <c r="N175" s="53" t="s">
        <v>47</v>
      </c>
    </row>
    <row r="176" spans="1:14" x14ac:dyDescent="0.35">
      <c r="A176" s="49" t="s">
        <v>36</v>
      </c>
      <c r="B176" s="49" t="s">
        <v>257</v>
      </c>
      <c r="C176" s="54" t="s">
        <v>24</v>
      </c>
      <c r="D176" s="50">
        <v>37036</v>
      </c>
      <c r="E176" s="50">
        <v>37015</v>
      </c>
      <c r="F176" s="53" t="s">
        <v>166</v>
      </c>
      <c r="G176" s="49">
        <v>2</v>
      </c>
      <c r="M176" s="49" t="s">
        <v>36</v>
      </c>
      <c r="N176" s="53" t="s">
        <v>47</v>
      </c>
    </row>
    <row r="177" spans="1:14" x14ac:dyDescent="0.35">
      <c r="A177" s="49" t="s">
        <v>36</v>
      </c>
      <c r="B177" s="49" t="s">
        <v>257</v>
      </c>
      <c r="C177" s="54" t="s">
        <v>24</v>
      </c>
      <c r="D177" s="50">
        <v>37015</v>
      </c>
      <c r="E177" s="50">
        <v>36982</v>
      </c>
      <c r="F177" s="53" t="s">
        <v>31</v>
      </c>
      <c r="G177" s="49">
        <v>2</v>
      </c>
      <c r="M177" s="49" t="s">
        <v>36</v>
      </c>
      <c r="N177" s="53" t="s">
        <v>47</v>
      </c>
    </row>
    <row r="178" spans="1:14" x14ac:dyDescent="0.35">
      <c r="A178" s="49" t="s">
        <v>36</v>
      </c>
      <c r="B178" s="49" t="s">
        <v>257</v>
      </c>
      <c r="C178" s="54" t="s">
        <v>24</v>
      </c>
      <c r="D178" s="50">
        <v>37025</v>
      </c>
      <c r="E178" s="50">
        <v>36982</v>
      </c>
      <c r="F178" s="53" t="s">
        <v>31</v>
      </c>
      <c r="G178" s="49">
        <v>2</v>
      </c>
      <c r="M178" s="49" t="s">
        <v>36</v>
      </c>
      <c r="N178" s="53" t="s">
        <v>47</v>
      </c>
    </row>
    <row r="179" spans="1:14" x14ac:dyDescent="0.35">
      <c r="A179" s="49" t="s">
        <v>36</v>
      </c>
      <c r="B179" s="49" t="s">
        <v>257</v>
      </c>
      <c r="C179" s="54" t="s">
        <v>24</v>
      </c>
      <c r="D179" s="50">
        <v>37025</v>
      </c>
      <c r="E179" s="50">
        <v>36983</v>
      </c>
      <c r="F179" s="53" t="s">
        <v>31</v>
      </c>
      <c r="G179" s="49">
        <v>2</v>
      </c>
      <c r="M179" s="49" t="s">
        <v>36</v>
      </c>
      <c r="N179" s="53" t="s">
        <v>47</v>
      </c>
    </row>
    <row r="180" spans="1:14" x14ac:dyDescent="0.35">
      <c r="A180" s="49" t="s">
        <v>36</v>
      </c>
      <c r="B180" s="49" t="s">
        <v>257</v>
      </c>
      <c r="C180" s="54" t="s">
        <v>24</v>
      </c>
      <c r="D180" s="50">
        <v>37015</v>
      </c>
      <c r="E180" s="50">
        <v>36984</v>
      </c>
      <c r="F180" s="53" t="s">
        <v>31</v>
      </c>
      <c r="G180" s="49">
        <v>2</v>
      </c>
      <c r="M180" s="49" t="s">
        <v>36</v>
      </c>
      <c r="N180" s="53" t="s">
        <v>47</v>
      </c>
    </row>
    <row r="181" spans="1:14" x14ac:dyDescent="0.35">
      <c r="A181" s="49" t="s">
        <v>36</v>
      </c>
      <c r="B181" s="49" t="s">
        <v>257</v>
      </c>
      <c r="C181" s="54" t="s">
        <v>24</v>
      </c>
      <c r="D181" s="50">
        <v>37025</v>
      </c>
      <c r="E181" s="50">
        <v>36984</v>
      </c>
      <c r="F181" s="53" t="s">
        <v>31</v>
      </c>
      <c r="G181" s="49">
        <v>2</v>
      </c>
      <c r="M181" s="49" t="s">
        <v>36</v>
      </c>
      <c r="N181" s="53" t="s">
        <v>47</v>
      </c>
    </row>
    <row r="182" spans="1:14" x14ac:dyDescent="0.35">
      <c r="A182" s="49" t="s">
        <v>36</v>
      </c>
      <c r="B182" s="49" t="s">
        <v>257</v>
      </c>
      <c r="C182" s="54" t="s">
        <v>24</v>
      </c>
      <c r="D182" s="50">
        <v>37015</v>
      </c>
      <c r="E182" s="50">
        <v>36985</v>
      </c>
      <c r="F182" s="53" t="s">
        <v>31</v>
      </c>
      <c r="G182" s="49">
        <v>2</v>
      </c>
      <c r="M182" s="49" t="s">
        <v>36</v>
      </c>
      <c r="N182" s="53" t="s">
        <v>47</v>
      </c>
    </row>
    <row r="183" spans="1:14" x14ac:dyDescent="0.35">
      <c r="A183" s="49" t="s">
        <v>36</v>
      </c>
      <c r="B183" s="49" t="s">
        <v>257</v>
      </c>
      <c r="C183" s="54" t="s">
        <v>24</v>
      </c>
      <c r="D183" s="50">
        <v>37025</v>
      </c>
      <c r="E183" s="50">
        <v>36985</v>
      </c>
      <c r="F183" s="53" t="s">
        <v>31</v>
      </c>
      <c r="G183" s="49">
        <v>2</v>
      </c>
      <c r="M183" s="49" t="s">
        <v>36</v>
      </c>
      <c r="N183" s="53" t="s">
        <v>47</v>
      </c>
    </row>
    <row r="184" spans="1:14" x14ac:dyDescent="0.35">
      <c r="A184" s="49" t="s">
        <v>36</v>
      </c>
      <c r="B184" s="49" t="s">
        <v>257</v>
      </c>
      <c r="C184" s="54" t="s">
        <v>24</v>
      </c>
      <c r="D184" s="50">
        <v>37015</v>
      </c>
      <c r="E184" s="50">
        <v>36986</v>
      </c>
      <c r="F184" s="53" t="s">
        <v>31</v>
      </c>
      <c r="G184" s="49">
        <v>2</v>
      </c>
      <c r="M184" s="49" t="s">
        <v>36</v>
      </c>
      <c r="N184" s="53" t="s">
        <v>47</v>
      </c>
    </row>
    <row r="185" spans="1:14" x14ac:dyDescent="0.35">
      <c r="A185" s="49" t="s">
        <v>36</v>
      </c>
      <c r="B185" s="49" t="s">
        <v>257</v>
      </c>
      <c r="C185" s="54" t="s">
        <v>24</v>
      </c>
      <c r="D185" s="50">
        <v>37015</v>
      </c>
      <c r="E185" s="50">
        <v>36987</v>
      </c>
      <c r="F185" s="53" t="s">
        <v>31</v>
      </c>
      <c r="G185" s="49">
        <v>2</v>
      </c>
      <c r="M185" s="49" t="s">
        <v>36</v>
      </c>
      <c r="N185" s="53" t="s">
        <v>47</v>
      </c>
    </row>
    <row r="186" spans="1:14" x14ac:dyDescent="0.35">
      <c r="A186" s="49" t="s">
        <v>36</v>
      </c>
      <c r="B186" s="49" t="s">
        <v>257</v>
      </c>
      <c r="C186" s="54" t="s">
        <v>24</v>
      </c>
      <c r="D186" s="50">
        <v>37020</v>
      </c>
      <c r="E186" s="50">
        <v>36987</v>
      </c>
      <c r="F186" s="53" t="s">
        <v>31</v>
      </c>
      <c r="G186" s="49">
        <v>2</v>
      </c>
      <c r="M186" s="49" t="s">
        <v>36</v>
      </c>
      <c r="N186" s="53" t="s">
        <v>47</v>
      </c>
    </row>
    <row r="187" spans="1:14" x14ac:dyDescent="0.35">
      <c r="A187" s="49" t="s">
        <v>36</v>
      </c>
      <c r="B187" s="49" t="s">
        <v>257</v>
      </c>
      <c r="C187" s="54" t="s">
        <v>24</v>
      </c>
      <c r="D187" s="50">
        <v>37015</v>
      </c>
      <c r="E187" s="50">
        <v>36988</v>
      </c>
      <c r="F187" s="53" t="s">
        <v>31</v>
      </c>
      <c r="G187" s="49">
        <v>4</v>
      </c>
      <c r="M187" s="49" t="s">
        <v>36</v>
      </c>
      <c r="N187" s="53" t="s">
        <v>47</v>
      </c>
    </row>
    <row r="188" spans="1:14" x14ac:dyDescent="0.35">
      <c r="A188" s="49" t="s">
        <v>36</v>
      </c>
      <c r="B188" s="49" t="s">
        <v>257</v>
      </c>
      <c r="C188" s="54" t="s">
        <v>24</v>
      </c>
      <c r="D188" s="50">
        <v>37015</v>
      </c>
      <c r="E188" s="50">
        <v>36989</v>
      </c>
      <c r="F188" s="53" t="s">
        <v>31</v>
      </c>
      <c r="G188" s="49">
        <v>2</v>
      </c>
      <c r="M188" s="49" t="s">
        <v>36</v>
      </c>
      <c r="N188" s="53" t="s">
        <v>47</v>
      </c>
    </row>
    <row r="189" spans="1:14" x14ac:dyDescent="0.35">
      <c r="A189" s="49" t="s">
        <v>36</v>
      </c>
      <c r="B189" s="49" t="s">
        <v>257</v>
      </c>
      <c r="C189" s="54" t="s">
        <v>24</v>
      </c>
      <c r="D189" s="50">
        <v>37014</v>
      </c>
      <c r="E189" s="50">
        <v>36993</v>
      </c>
      <c r="F189" s="53" t="s">
        <v>31</v>
      </c>
      <c r="G189" s="49">
        <v>4</v>
      </c>
      <c r="M189" s="49" t="s">
        <v>36</v>
      </c>
      <c r="N189" s="53" t="s">
        <v>47</v>
      </c>
    </row>
    <row r="190" spans="1:14" x14ac:dyDescent="0.35">
      <c r="A190" s="49" t="s">
        <v>36</v>
      </c>
      <c r="B190" s="49" t="s">
        <v>257</v>
      </c>
      <c r="C190" s="54" t="s">
        <v>24</v>
      </c>
      <c r="D190" s="50">
        <v>37014</v>
      </c>
      <c r="E190" s="50">
        <v>36996</v>
      </c>
      <c r="F190" s="53" t="s">
        <v>31</v>
      </c>
      <c r="G190" s="49">
        <v>2</v>
      </c>
      <c r="M190" s="49" t="s">
        <v>36</v>
      </c>
      <c r="N190" s="53" t="s">
        <v>47</v>
      </c>
    </row>
    <row r="191" spans="1:14" x14ac:dyDescent="0.35">
      <c r="A191" s="49" t="s">
        <v>36</v>
      </c>
      <c r="B191" s="49" t="s">
        <v>257</v>
      </c>
      <c r="C191" s="54" t="s">
        <v>24</v>
      </c>
      <c r="D191" s="50">
        <v>37012</v>
      </c>
      <c r="E191" s="50">
        <v>36998</v>
      </c>
      <c r="F191" s="53" t="s">
        <v>31</v>
      </c>
      <c r="G191" s="49">
        <v>2</v>
      </c>
      <c r="M191" s="49" t="s">
        <v>36</v>
      </c>
      <c r="N191" s="53" t="s">
        <v>47</v>
      </c>
    </row>
    <row r="192" spans="1:14" x14ac:dyDescent="0.35">
      <c r="A192" s="49" t="s">
        <v>36</v>
      </c>
      <c r="B192" s="49" t="s">
        <v>257</v>
      </c>
      <c r="C192" s="54" t="s">
        <v>24</v>
      </c>
      <c r="D192" s="50">
        <v>37012</v>
      </c>
      <c r="E192" s="50">
        <v>36999</v>
      </c>
      <c r="F192" s="53" t="s">
        <v>31</v>
      </c>
      <c r="G192" s="49">
        <v>4</v>
      </c>
      <c r="M192" s="49" t="s">
        <v>36</v>
      </c>
      <c r="N192" s="53" t="s">
        <v>47</v>
      </c>
    </row>
    <row r="193" spans="1:14" x14ac:dyDescent="0.35">
      <c r="A193" s="49" t="s">
        <v>36</v>
      </c>
      <c r="B193" s="49" t="s">
        <v>257</v>
      </c>
      <c r="C193" s="54" t="s">
        <v>24</v>
      </c>
      <c r="D193" s="50">
        <v>37012</v>
      </c>
      <c r="E193" s="50">
        <v>37001</v>
      </c>
      <c r="F193" s="53" t="s">
        <v>31</v>
      </c>
      <c r="G193" s="49">
        <v>4</v>
      </c>
      <c r="M193" s="49" t="s">
        <v>36</v>
      </c>
      <c r="N193" s="53" t="s">
        <v>47</v>
      </c>
    </row>
    <row r="194" spans="1:14" x14ac:dyDescent="0.35">
      <c r="A194" s="49" t="s">
        <v>36</v>
      </c>
      <c r="B194" s="49" t="s">
        <v>257</v>
      </c>
      <c r="C194" s="54" t="s">
        <v>24</v>
      </c>
      <c r="D194" s="50">
        <v>37012</v>
      </c>
      <c r="E194" s="50">
        <v>37002</v>
      </c>
      <c r="F194" s="53" t="s">
        <v>31</v>
      </c>
      <c r="G194" s="49">
        <v>2</v>
      </c>
      <c r="M194" s="49" t="s">
        <v>36</v>
      </c>
      <c r="N194" s="53" t="s">
        <v>47</v>
      </c>
    </row>
    <row r="195" spans="1:14" x14ac:dyDescent="0.35">
      <c r="A195" s="49" t="s">
        <v>36</v>
      </c>
      <c r="B195" s="49" t="s">
        <v>257</v>
      </c>
      <c r="C195" s="54" t="s">
        <v>24</v>
      </c>
      <c r="D195" s="50">
        <v>37012</v>
      </c>
      <c r="E195" s="50">
        <v>37003</v>
      </c>
      <c r="F195" s="53" t="s">
        <v>31</v>
      </c>
      <c r="G195" s="49">
        <v>2</v>
      </c>
      <c r="M195" s="49" t="s">
        <v>36</v>
      </c>
      <c r="N195" s="53" t="s">
        <v>47</v>
      </c>
    </row>
    <row r="196" spans="1:14" x14ac:dyDescent="0.35">
      <c r="A196" s="49" t="s">
        <v>36</v>
      </c>
      <c r="B196" s="49" t="s">
        <v>257</v>
      </c>
      <c r="C196" s="54" t="s">
        <v>24</v>
      </c>
      <c r="D196" s="50">
        <v>37012</v>
      </c>
      <c r="E196" s="50">
        <v>37004</v>
      </c>
      <c r="F196" s="53" t="s">
        <v>31</v>
      </c>
      <c r="G196" s="49">
        <v>2</v>
      </c>
      <c r="M196" s="49" t="s">
        <v>36</v>
      </c>
      <c r="N196" s="53" t="s">
        <v>47</v>
      </c>
    </row>
    <row r="197" spans="1:14" x14ac:dyDescent="0.35">
      <c r="A197" s="49" t="s">
        <v>36</v>
      </c>
      <c r="B197" s="49" t="s">
        <v>257</v>
      </c>
      <c r="C197" s="54" t="s">
        <v>24</v>
      </c>
      <c r="D197" s="50">
        <v>37012</v>
      </c>
      <c r="E197" s="50">
        <v>37005</v>
      </c>
      <c r="F197" s="53" t="s">
        <v>31</v>
      </c>
      <c r="G197" s="49">
        <v>6</v>
      </c>
      <c r="M197" s="49" t="s">
        <v>36</v>
      </c>
      <c r="N197" s="53" t="s">
        <v>47</v>
      </c>
    </row>
    <row r="198" spans="1:14" x14ac:dyDescent="0.35">
      <c r="A198" s="49" t="s">
        <v>36</v>
      </c>
      <c r="B198" s="49" t="s">
        <v>257</v>
      </c>
      <c r="C198" s="54" t="s">
        <v>24</v>
      </c>
      <c r="D198" s="50">
        <v>37012</v>
      </c>
      <c r="E198" s="50">
        <v>37006</v>
      </c>
      <c r="F198" s="53" t="s">
        <v>31</v>
      </c>
      <c r="G198" s="49">
        <v>1</v>
      </c>
      <c r="M198" s="49" t="s">
        <v>36</v>
      </c>
      <c r="N198" s="53" t="s">
        <v>47</v>
      </c>
    </row>
    <row r="199" spans="1:14" x14ac:dyDescent="0.35">
      <c r="A199" s="49" t="s">
        <v>36</v>
      </c>
      <c r="B199" s="49" t="s">
        <v>257</v>
      </c>
      <c r="C199" s="54" t="s">
        <v>24</v>
      </c>
      <c r="D199" s="50">
        <v>37012</v>
      </c>
      <c r="E199" s="50">
        <v>37008</v>
      </c>
      <c r="F199" s="53" t="s">
        <v>31</v>
      </c>
      <c r="G199" s="49">
        <v>2</v>
      </c>
      <c r="M199" s="49" t="s">
        <v>36</v>
      </c>
      <c r="N199" s="53" t="s">
        <v>47</v>
      </c>
    </row>
    <row r="200" spans="1:14" x14ac:dyDescent="0.35">
      <c r="A200" s="49" t="s">
        <v>36</v>
      </c>
      <c r="B200" s="49" t="s">
        <v>257</v>
      </c>
      <c r="C200" s="54" t="s">
        <v>24</v>
      </c>
      <c r="D200" s="50">
        <v>37012</v>
      </c>
      <c r="E200" s="50">
        <v>37009</v>
      </c>
      <c r="F200" s="53" t="s">
        <v>31</v>
      </c>
      <c r="G200" s="49">
        <v>2</v>
      </c>
      <c r="M200" s="49" t="s">
        <v>36</v>
      </c>
      <c r="N200" s="53" t="s">
        <v>47</v>
      </c>
    </row>
    <row r="201" spans="1:14" x14ac:dyDescent="0.35">
      <c r="A201" s="49" t="s">
        <v>36</v>
      </c>
      <c r="B201" s="49" t="s">
        <v>257</v>
      </c>
      <c r="C201" s="54" t="s">
        <v>24</v>
      </c>
      <c r="D201" s="50">
        <v>37012</v>
      </c>
      <c r="E201" s="50">
        <v>37010</v>
      </c>
      <c r="F201" s="53" t="s">
        <v>31</v>
      </c>
      <c r="G201" s="49">
        <v>2</v>
      </c>
      <c r="M201" s="49" t="s">
        <v>36</v>
      </c>
      <c r="N201" s="53" t="s">
        <v>47</v>
      </c>
    </row>
    <row r="202" spans="1:14" x14ac:dyDescent="0.35">
      <c r="A202" s="49" t="s">
        <v>36</v>
      </c>
      <c r="B202" s="49" t="s">
        <v>257</v>
      </c>
      <c r="C202" s="54" t="s">
        <v>24</v>
      </c>
      <c r="D202" s="50">
        <v>37015</v>
      </c>
      <c r="E202" s="50">
        <v>37011</v>
      </c>
      <c r="F202" s="53" t="s">
        <v>31</v>
      </c>
      <c r="G202" s="49">
        <v>2</v>
      </c>
      <c r="M202" s="49" t="s">
        <v>36</v>
      </c>
      <c r="N202" s="53" t="s">
        <v>47</v>
      </c>
    </row>
    <row r="203" spans="1:14" x14ac:dyDescent="0.35">
      <c r="A203" s="49" t="s">
        <v>36</v>
      </c>
      <c r="B203" s="49" t="s">
        <v>257</v>
      </c>
      <c r="C203" s="54" t="s">
        <v>24</v>
      </c>
      <c r="D203" s="50">
        <v>37015</v>
      </c>
      <c r="E203" s="50">
        <v>37012</v>
      </c>
      <c r="F203" s="53" t="s">
        <v>31</v>
      </c>
      <c r="G203" s="49">
        <v>2</v>
      </c>
      <c r="M203" s="49" t="s">
        <v>36</v>
      </c>
      <c r="N203" s="53" t="s">
        <v>47</v>
      </c>
    </row>
    <row r="204" spans="1:14" x14ac:dyDescent="0.35">
      <c r="A204" s="49" t="s">
        <v>36</v>
      </c>
      <c r="B204" s="49" t="s">
        <v>257</v>
      </c>
      <c r="C204" s="54" t="s">
        <v>24</v>
      </c>
      <c r="D204" s="50">
        <v>37020</v>
      </c>
      <c r="E204" s="50">
        <v>37013</v>
      </c>
      <c r="F204" s="53" t="s">
        <v>31</v>
      </c>
      <c r="G204" s="49">
        <v>2</v>
      </c>
      <c r="M204" s="49" t="s">
        <v>36</v>
      </c>
      <c r="N204" s="53" t="s">
        <v>47</v>
      </c>
    </row>
    <row r="205" spans="1:14" x14ac:dyDescent="0.35">
      <c r="A205" s="49" t="s">
        <v>36</v>
      </c>
      <c r="B205" s="49" t="s">
        <v>257</v>
      </c>
      <c r="C205" s="54" t="s">
        <v>55</v>
      </c>
      <c r="D205" s="50">
        <v>37016</v>
      </c>
      <c r="E205" s="50">
        <v>37014</v>
      </c>
      <c r="F205" s="53" t="s">
        <v>31</v>
      </c>
      <c r="G205" s="49">
        <v>3</v>
      </c>
      <c r="M205" s="49" t="s">
        <v>36</v>
      </c>
      <c r="N205" s="53" t="s">
        <v>47</v>
      </c>
    </row>
    <row r="206" spans="1:14" x14ac:dyDescent="0.35">
      <c r="A206" s="49" t="s">
        <v>36</v>
      </c>
      <c r="B206" s="49" t="s">
        <v>257</v>
      </c>
      <c r="C206" s="54" t="s">
        <v>24</v>
      </c>
      <c r="D206" s="50">
        <v>37020</v>
      </c>
      <c r="E206" s="50">
        <v>37014</v>
      </c>
      <c r="F206" s="53" t="s">
        <v>31</v>
      </c>
      <c r="G206" s="49">
        <v>2</v>
      </c>
      <c r="M206" s="49" t="s">
        <v>36</v>
      </c>
      <c r="N206" s="53" t="s">
        <v>47</v>
      </c>
    </row>
    <row r="207" spans="1:14" x14ac:dyDescent="0.35">
      <c r="A207" s="49" t="s">
        <v>36</v>
      </c>
      <c r="B207" s="49" t="s">
        <v>257</v>
      </c>
      <c r="C207" s="54" t="s">
        <v>55</v>
      </c>
      <c r="D207" s="50">
        <v>37017</v>
      </c>
      <c r="E207" s="50">
        <v>37015</v>
      </c>
      <c r="F207" s="53" t="s">
        <v>31</v>
      </c>
      <c r="G207" s="49">
        <v>4</v>
      </c>
      <c r="M207" s="49" t="s">
        <v>36</v>
      </c>
      <c r="N207" s="53" t="s">
        <v>47</v>
      </c>
    </row>
    <row r="208" spans="1:14" x14ac:dyDescent="0.35">
      <c r="A208" s="49" t="s">
        <v>36</v>
      </c>
      <c r="B208" s="49" t="s">
        <v>257</v>
      </c>
      <c r="C208" s="54" t="s">
        <v>24</v>
      </c>
      <c r="D208" s="50">
        <v>37036</v>
      </c>
      <c r="E208" s="50">
        <v>37015</v>
      </c>
      <c r="F208" s="53" t="s">
        <v>31</v>
      </c>
      <c r="G208" s="49">
        <v>2</v>
      </c>
      <c r="M208" s="49" t="s">
        <v>36</v>
      </c>
      <c r="N208" s="53" t="s">
        <v>47</v>
      </c>
    </row>
    <row r="209" spans="1:14" x14ac:dyDescent="0.35">
      <c r="A209" s="49" t="s">
        <v>36</v>
      </c>
      <c r="B209" s="49" t="s">
        <v>257</v>
      </c>
      <c r="C209" s="54" t="s">
        <v>24</v>
      </c>
      <c r="D209" s="50">
        <v>37020</v>
      </c>
      <c r="E209" s="50">
        <v>37016</v>
      </c>
      <c r="F209" s="53" t="s">
        <v>31</v>
      </c>
      <c r="G209" s="49">
        <v>4</v>
      </c>
      <c r="M209" s="49" t="s">
        <v>36</v>
      </c>
      <c r="N209" s="53" t="s">
        <v>47</v>
      </c>
    </row>
    <row r="210" spans="1:14" x14ac:dyDescent="0.35">
      <c r="A210" s="49" t="s">
        <v>36</v>
      </c>
      <c r="B210" s="49" t="s">
        <v>257</v>
      </c>
      <c r="C210" s="54" t="s">
        <v>24</v>
      </c>
      <c r="D210" s="50">
        <v>37020</v>
      </c>
      <c r="E210" s="50">
        <v>37017</v>
      </c>
      <c r="F210" s="53" t="s">
        <v>31</v>
      </c>
      <c r="G210" s="49">
        <v>4</v>
      </c>
      <c r="M210" s="49" t="s">
        <v>36</v>
      </c>
      <c r="N210" s="53" t="s">
        <v>47</v>
      </c>
    </row>
    <row r="211" spans="1:14" x14ac:dyDescent="0.35">
      <c r="A211" s="49" t="s">
        <v>36</v>
      </c>
      <c r="B211" s="49" t="s">
        <v>257</v>
      </c>
      <c r="C211" s="54" t="s">
        <v>24</v>
      </c>
      <c r="D211" s="50">
        <v>37021</v>
      </c>
      <c r="E211" s="50">
        <v>37018</v>
      </c>
      <c r="F211" s="53" t="s">
        <v>31</v>
      </c>
      <c r="G211" s="49">
        <v>4</v>
      </c>
      <c r="M211" s="49" t="s">
        <v>36</v>
      </c>
      <c r="N211" s="53" t="s">
        <v>47</v>
      </c>
    </row>
    <row r="212" spans="1:14" x14ac:dyDescent="0.35">
      <c r="A212" s="49" t="s">
        <v>36</v>
      </c>
      <c r="B212" s="49" t="s">
        <v>257</v>
      </c>
      <c r="C212" s="54" t="s">
        <v>24</v>
      </c>
      <c r="D212" s="50">
        <v>37021</v>
      </c>
      <c r="E212" s="50">
        <v>37019</v>
      </c>
      <c r="F212" s="53" t="s">
        <v>31</v>
      </c>
      <c r="G212" s="49">
        <v>3</v>
      </c>
      <c r="M212" s="49" t="s">
        <v>36</v>
      </c>
      <c r="N212" s="53" t="s">
        <v>47</v>
      </c>
    </row>
    <row r="213" spans="1:14" x14ac:dyDescent="0.35">
      <c r="A213" s="49" t="s">
        <v>36</v>
      </c>
      <c r="B213" s="49" t="s">
        <v>257</v>
      </c>
      <c r="C213" s="54" t="s">
        <v>24</v>
      </c>
      <c r="D213" s="50">
        <v>37022</v>
      </c>
      <c r="E213" s="50">
        <v>37020</v>
      </c>
      <c r="F213" s="53" t="s">
        <v>31</v>
      </c>
      <c r="G213" s="49">
        <v>2</v>
      </c>
      <c r="M213" s="49" t="s">
        <v>36</v>
      </c>
      <c r="N213" s="53" t="s">
        <v>47</v>
      </c>
    </row>
    <row r="214" spans="1:14" x14ac:dyDescent="0.35">
      <c r="A214" s="49" t="s">
        <v>36</v>
      </c>
      <c r="B214" s="49" t="s">
        <v>257</v>
      </c>
      <c r="C214" s="54" t="s">
        <v>24</v>
      </c>
      <c r="D214" s="50">
        <v>37023</v>
      </c>
      <c r="E214" s="50">
        <v>37021</v>
      </c>
      <c r="F214" s="53" t="s">
        <v>31</v>
      </c>
      <c r="G214" s="49">
        <v>4</v>
      </c>
      <c r="M214" s="49" t="s">
        <v>36</v>
      </c>
      <c r="N214" s="53" t="s">
        <v>47</v>
      </c>
    </row>
    <row r="215" spans="1:14" x14ac:dyDescent="0.35">
      <c r="A215" s="49" t="s">
        <v>36</v>
      </c>
      <c r="B215" s="49" t="s">
        <v>257</v>
      </c>
      <c r="C215" s="54" t="s">
        <v>24</v>
      </c>
      <c r="D215" s="50">
        <v>37024</v>
      </c>
      <c r="E215" s="50">
        <v>37022</v>
      </c>
      <c r="F215" s="53" t="s">
        <v>31</v>
      </c>
      <c r="G215" s="49">
        <v>2</v>
      </c>
      <c r="M215" s="49" t="s">
        <v>36</v>
      </c>
      <c r="N215" s="53" t="s">
        <v>47</v>
      </c>
    </row>
    <row r="216" spans="1:14" x14ac:dyDescent="0.35">
      <c r="A216" s="49" t="s">
        <v>36</v>
      </c>
      <c r="B216" s="49" t="s">
        <v>257</v>
      </c>
      <c r="C216" s="54" t="s">
        <v>24</v>
      </c>
      <c r="D216" s="50">
        <v>37025</v>
      </c>
      <c r="E216" s="50">
        <v>37023</v>
      </c>
      <c r="F216" s="53" t="s">
        <v>31</v>
      </c>
      <c r="G216" s="49">
        <v>2</v>
      </c>
      <c r="M216" s="49" t="s">
        <v>36</v>
      </c>
      <c r="N216" s="53" t="s">
        <v>47</v>
      </c>
    </row>
    <row r="217" spans="1:14" x14ac:dyDescent="0.35">
      <c r="A217" s="49" t="s">
        <v>36</v>
      </c>
      <c r="B217" s="49" t="s">
        <v>257</v>
      </c>
      <c r="C217" s="54" t="s">
        <v>24</v>
      </c>
      <c r="D217" s="50">
        <v>37026</v>
      </c>
      <c r="E217" s="50">
        <v>37024</v>
      </c>
      <c r="F217" s="53" t="s">
        <v>31</v>
      </c>
      <c r="G217" s="49">
        <v>4</v>
      </c>
      <c r="M217" s="49" t="s">
        <v>36</v>
      </c>
      <c r="N217" s="53" t="s">
        <v>47</v>
      </c>
    </row>
    <row r="218" spans="1:14" x14ac:dyDescent="0.35">
      <c r="A218" s="49" t="s">
        <v>36</v>
      </c>
      <c r="B218" s="49" t="s">
        <v>257</v>
      </c>
      <c r="C218" s="54" t="s">
        <v>24</v>
      </c>
      <c r="D218" s="50">
        <v>37027</v>
      </c>
      <c r="E218" s="50">
        <v>37025</v>
      </c>
      <c r="F218" s="53" t="s">
        <v>31</v>
      </c>
      <c r="G218" s="49">
        <v>4</v>
      </c>
      <c r="M218" s="49" t="s">
        <v>36</v>
      </c>
      <c r="N218" s="53" t="s">
        <v>47</v>
      </c>
    </row>
    <row r="219" spans="1:14" x14ac:dyDescent="0.35">
      <c r="A219" s="49" t="s">
        <v>36</v>
      </c>
      <c r="B219" s="49" t="s">
        <v>257</v>
      </c>
      <c r="C219" s="54" t="s">
        <v>25</v>
      </c>
      <c r="D219" s="50">
        <v>37028</v>
      </c>
      <c r="E219" s="50">
        <v>37026</v>
      </c>
      <c r="F219" s="53" t="s">
        <v>31</v>
      </c>
      <c r="G219" s="49">
        <v>3</v>
      </c>
      <c r="M219" s="49" t="s">
        <v>36</v>
      </c>
      <c r="N219" s="53" t="s">
        <v>47</v>
      </c>
    </row>
    <row r="220" spans="1:14" x14ac:dyDescent="0.35">
      <c r="A220" s="49" t="s">
        <v>36</v>
      </c>
      <c r="B220" s="49" t="s">
        <v>257</v>
      </c>
      <c r="C220" s="54" t="s">
        <v>25</v>
      </c>
      <c r="D220" s="50">
        <v>37029</v>
      </c>
      <c r="E220" s="50">
        <v>37026</v>
      </c>
      <c r="F220" s="53" t="s">
        <v>31</v>
      </c>
      <c r="G220" s="49">
        <v>4</v>
      </c>
      <c r="M220" s="49" t="s">
        <v>36</v>
      </c>
      <c r="N220" s="53" t="s">
        <v>47</v>
      </c>
    </row>
    <row r="221" spans="1:14" x14ac:dyDescent="0.35">
      <c r="A221" s="49" t="s">
        <v>36</v>
      </c>
      <c r="B221" s="49" t="s">
        <v>257</v>
      </c>
      <c r="C221" s="54" t="s">
        <v>25</v>
      </c>
      <c r="D221" s="50">
        <v>37029</v>
      </c>
      <c r="E221" s="50">
        <v>37027</v>
      </c>
      <c r="F221" s="53" t="s">
        <v>31</v>
      </c>
      <c r="G221" s="49">
        <v>2</v>
      </c>
      <c r="M221" s="49" t="s">
        <v>36</v>
      </c>
      <c r="N221" s="53" t="s">
        <v>47</v>
      </c>
    </row>
    <row r="222" spans="1:14" x14ac:dyDescent="0.35">
      <c r="A222" s="49" t="s">
        <v>36</v>
      </c>
      <c r="B222" s="49" t="s">
        <v>257</v>
      </c>
      <c r="C222" s="54" t="s">
        <v>25</v>
      </c>
      <c r="D222" s="50">
        <v>37031</v>
      </c>
      <c r="E222" s="50">
        <v>37028</v>
      </c>
      <c r="F222" s="53" t="s">
        <v>31</v>
      </c>
      <c r="G222" s="49">
        <v>2</v>
      </c>
      <c r="M222" s="49" t="s">
        <v>36</v>
      </c>
      <c r="N222" s="53" t="s">
        <v>47</v>
      </c>
    </row>
    <row r="223" spans="1:14" x14ac:dyDescent="0.35">
      <c r="A223" s="49" t="s">
        <v>36</v>
      </c>
      <c r="B223" s="49" t="s">
        <v>257</v>
      </c>
      <c r="C223" s="54" t="s">
        <v>24</v>
      </c>
      <c r="D223" s="50">
        <v>37033</v>
      </c>
      <c r="E223" s="50">
        <v>37029</v>
      </c>
      <c r="F223" s="53" t="s">
        <v>31</v>
      </c>
      <c r="G223" s="49">
        <v>2</v>
      </c>
      <c r="M223" s="49" t="s">
        <v>36</v>
      </c>
      <c r="N223" s="53" t="s">
        <v>47</v>
      </c>
    </row>
    <row r="224" spans="1:14" x14ac:dyDescent="0.35">
      <c r="A224" s="49" t="s">
        <v>36</v>
      </c>
      <c r="B224" s="49" t="s">
        <v>257</v>
      </c>
      <c r="C224" s="54" t="s">
        <v>25</v>
      </c>
      <c r="D224" s="50">
        <v>37031</v>
      </c>
      <c r="E224" s="50">
        <v>37029</v>
      </c>
      <c r="F224" s="53" t="s">
        <v>31</v>
      </c>
      <c r="G224" s="49">
        <v>6</v>
      </c>
      <c r="M224" s="49" t="s">
        <v>36</v>
      </c>
      <c r="N224" s="53" t="s">
        <v>47</v>
      </c>
    </row>
    <row r="225" spans="1:14" x14ac:dyDescent="0.35">
      <c r="A225" s="49" t="s">
        <v>36</v>
      </c>
      <c r="B225" s="49" t="s">
        <v>257</v>
      </c>
      <c r="C225" s="54" t="s">
        <v>24</v>
      </c>
      <c r="D225" s="50">
        <v>37032</v>
      </c>
      <c r="E225" s="50">
        <v>37030</v>
      </c>
      <c r="F225" s="53" t="s">
        <v>31</v>
      </c>
      <c r="G225" s="49">
        <v>2</v>
      </c>
      <c r="M225" s="49" t="s">
        <v>36</v>
      </c>
      <c r="N225" s="53" t="s">
        <v>47</v>
      </c>
    </row>
    <row r="226" spans="1:14" x14ac:dyDescent="0.35">
      <c r="A226" s="49" t="s">
        <v>36</v>
      </c>
      <c r="B226" s="49" t="s">
        <v>257</v>
      </c>
      <c r="C226" s="54" t="s">
        <v>24</v>
      </c>
      <c r="D226" s="50">
        <v>37033</v>
      </c>
      <c r="E226" s="50">
        <v>37030</v>
      </c>
      <c r="F226" s="53" t="s">
        <v>31</v>
      </c>
      <c r="G226" s="49">
        <v>3</v>
      </c>
      <c r="M226" s="49" t="s">
        <v>36</v>
      </c>
      <c r="N226" s="53" t="s">
        <v>47</v>
      </c>
    </row>
    <row r="227" spans="1:14" x14ac:dyDescent="0.35">
      <c r="A227" s="49" t="s">
        <v>36</v>
      </c>
      <c r="B227" s="49" t="s">
        <v>257</v>
      </c>
      <c r="C227" s="54" t="s">
        <v>24</v>
      </c>
      <c r="D227" s="50">
        <v>37035</v>
      </c>
      <c r="E227" s="50">
        <v>37031</v>
      </c>
      <c r="F227" s="53" t="s">
        <v>31</v>
      </c>
      <c r="G227" s="49">
        <v>2</v>
      </c>
      <c r="M227" s="49" t="s">
        <v>36</v>
      </c>
      <c r="N227" s="53" t="s">
        <v>47</v>
      </c>
    </row>
    <row r="228" spans="1:14" x14ac:dyDescent="0.35">
      <c r="A228" s="49" t="s">
        <v>36</v>
      </c>
      <c r="B228" s="49" t="s">
        <v>257</v>
      </c>
      <c r="C228" s="54" t="s">
        <v>24</v>
      </c>
      <c r="D228" s="50">
        <v>37035</v>
      </c>
      <c r="E228" s="50">
        <v>37032</v>
      </c>
      <c r="F228" s="53" t="s">
        <v>31</v>
      </c>
      <c r="G228" s="49">
        <v>2</v>
      </c>
      <c r="M228" s="49" t="s">
        <v>36</v>
      </c>
      <c r="N228" s="53" t="s">
        <v>47</v>
      </c>
    </row>
    <row r="229" spans="1:14" x14ac:dyDescent="0.35">
      <c r="A229" s="49" t="s">
        <v>36</v>
      </c>
      <c r="B229" s="49" t="s">
        <v>257</v>
      </c>
      <c r="C229" s="54" t="s">
        <v>24</v>
      </c>
      <c r="D229" s="50">
        <v>37035</v>
      </c>
      <c r="E229" s="50">
        <v>37033</v>
      </c>
      <c r="F229" s="53" t="s">
        <v>31</v>
      </c>
      <c r="G229" s="49">
        <v>6</v>
      </c>
      <c r="M229" s="49" t="s">
        <v>36</v>
      </c>
      <c r="N229" s="53" t="s">
        <v>47</v>
      </c>
    </row>
    <row r="230" spans="1:14" x14ac:dyDescent="0.35">
      <c r="A230" s="49" t="s">
        <v>36</v>
      </c>
      <c r="B230" s="49" t="s">
        <v>257</v>
      </c>
      <c r="C230" s="54" t="s">
        <v>24</v>
      </c>
      <c r="D230" s="50">
        <v>37036</v>
      </c>
      <c r="E230" s="50">
        <v>37034</v>
      </c>
      <c r="F230" s="53" t="s">
        <v>31</v>
      </c>
      <c r="G230" s="49">
        <v>2</v>
      </c>
      <c r="M230" s="49" t="s">
        <v>36</v>
      </c>
      <c r="N230" s="53" t="s">
        <v>47</v>
      </c>
    </row>
    <row r="231" spans="1:14" x14ac:dyDescent="0.35">
      <c r="A231" s="49" t="s">
        <v>36</v>
      </c>
      <c r="B231" s="49" t="s">
        <v>257</v>
      </c>
      <c r="C231" s="54" t="s">
        <v>24</v>
      </c>
      <c r="D231" s="50">
        <v>37037</v>
      </c>
      <c r="E231" s="50">
        <v>37035</v>
      </c>
      <c r="F231" s="53" t="s">
        <v>31</v>
      </c>
      <c r="G231" s="49">
        <v>6</v>
      </c>
      <c r="M231" s="49" t="s">
        <v>36</v>
      </c>
      <c r="N231" s="53" t="s">
        <v>47</v>
      </c>
    </row>
    <row r="232" spans="1:14" x14ac:dyDescent="0.35">
      <c r="A232" s="49" t="s">
        <v>36</v>
      </c>
      <c r="B232" s="49" t="s">
        <v>257</v>
      </c>
      <c r="C232" s="54" t="s">
        <v>24</v>
      </c>
      <c r="D232" s="50">
        <v>37038</v>
      </c>
      <c r="E232" s="50">
        <v>37036</v>
      </c>
      <c r="F232" s="53" t="s">
        <v>31</v>
      </c>
      <c r="G232" s="49">
        <v>8</v>
      </c>
      <c r="M232" s="49" t="s">
        <v>36</v>
      </c>
      <c r="N232" s="53" t="s">
        <v>47</v>
      </c>
    </row>
    <row r="233" spans="1:14" x14ac:dyDescent="0.35">
      <c r="A233" s="49" t="s">
        <v>36</v>
      </c>
      <c r="B233" s="49" t="s">
        <v>257</v>
      </c>
      <c r="C233" s="54" t="s">
        <v>24</v>
      </c>
      <c r="D233" s="50">
        <v>37039</v>
      </c>
      <c r="E233" s="50">
        <v>37037</v>
      </c>
      <c r="F233" s="53" t="s">
        <v>31</v>
      </c>
      <c r="G233" s="49">
        <v>8</v>
      </c>
      <c r="M233" s="49" t="s">
        <v>36</v>
      </c>
      <c r="N233" s="53" t="s">
        <v>47</v>
      </c>
    </row>
    <row r="234" spans="1:14" x14ac:dyDescent="0.35">
      <c r="A234" s="49" t="s">
        <v>36</v>
      </c>
      <c r="B234" s="49" t="s">
        <v>257</v>
      </c>
      <c r="C234" s="54" t="s">
        <v>24</v>
      </c>
      <c r="D234" s="50">
        <v>37040</v>
      </c>
      <c r="E234" s="50">
        <v>37038</v>
      </c>
      <c r="F234" s="53" t="s">
        <v>31</v>
      </c>
      <c r="G234" s="49">
        <v>8</v>
      </c>
      <c r="M234" s="49" t="s">
        <v>36</v>
      </c>
      <c r="N234" s="53" t="s">
        <v>47</v>
      </c>
    </row>
    <row r="235" spans="1:14" x14ac:dyDescent="0.35">
      <c r="A235" s="49" t="s">
        <v>36</v>
      </c>
      <c r="B235" s="49" t="s">
        <v>257</v>
      </c>
      <c r="C235" s="54" t="s">
        <v>24</v>
      </c>
      <c r="D235" s="50">
        <v>37041</v>
      </c>
      <c r="E235" s="50">
        <v>37039</v>
      </c>
      <c r="F235" s="53" t="s">
        <v>31</v>
      </c>
      <c r="G235" s="49">
        <v>8</v>
      </c>
      <c r="M235" s="49" t="s">
        <v>36</v>
      </c>
      <c r="N235" s="53" t="s">
        <v>47</v>
      </c>
    </row>
    <row r="236" spans="1:14" x14ac:dyDescent="0.35">
      <c r="A236" s="49" t="s">
        <v>36</v>
      </c>
      <c r="B236" s="49" t="s">
        <v>257</v>
      </c>
      <c r="C236" s="54" t="s">
        <v>86</v>
      </c>
      <c r="D236" s="50">
        <v>37041</v>
      </c>
      <c r="E236" s="50">
        <v>37013</v>
      </c>
      <c r="F236" s="53" t="s">
        <v>187</v>
      </c>
      <c r="G236" s="49">
        <v>8</v>
      </c>
      <c r="M236" s="49" t="s">
        <v>36</v>
      </c>
      <c r="N236" s="53" t="s">
        <v>47</v>
      </c>
    </row>
    <row r="237" spans="1:14" x14ac:dyDescent="0.35">
      <c r="A237" s="49" t="s">
        <v>36</v>
      </c>
      <c r="B237" s="49" t="s">
        <v>257</v>
      </c>
      <c r="C237" s="54" t="s">
        <v>86</v>
      </c>
      <c r="D237" s="50">
        <v>37040</v>
      </c>
      <c r="E237" s="50">
        <v>37014</v>
      </c>
      <c r="F237" s="53" t="s">
        <v>187</v>
      </c>
      <c r="G237" s="49">
        <v>2</v>
      </c>
      <c r="M237" s="49" t="s">
        <v>36</v>
      </c>
      <c r="N237" s="53" t="s">
        <v>47</v>
      </c>
    </row>
    <row r="238" spans="1:14" x14ac:dyDescent="0.35">
      <c r="A238" s="49" t="s">
        <v>36</v>
      </c>
      <c r="B238" s="49" t="s">
        <v>257</v>
      </c>
      <c r="C238" s="54" t="s">
        <v>86</v>
      </c>
      <c r="D238" s="50">
        <v>37041</v>
      </c>
      <c r="E238" s="50">
        <v>37014</v>
      </c>
      <c r="F238" s="53" t="s">
        <v>187</v>
      </c>
      <c r="G238" s="49">
        <v>4</v>
      </c>
      <c r="M238" s="49" t="s">
        <v>36</v>
      </c>
      <c r="N238" s="53" t="s">
        <v>47</v>
      </c>
    </row>
    <row r="239" spans="1:14" x14ac:dyDescent="0.35">
      <c r="C239" s="54"/>
      <c r="F239" s="53"/>
    </row>
    <row r="240" spans="1:14" x14ac:dyDescent="0.35">
      <c r="C240" s="54"/>
      <c r="D240" s="50"/>
      <c r="E240" s="50"/>
      <c r="F240" s="53"/>
    </row>
    <row r="241" spans="1:16" x14ac:dyDescent="0.35">
      <c r="A241" s="20" t="s">
        <v>344</v>
      </c>
      <c r="C241" s="54"/>
      <c r="F241" s="53"/>
    </row>
    <row r="242" spans="1:16" x14ac:dyDescent="0.35">
      <c r="C242" s="54" t="s">
        <v>25</v>
      </c>
      <c r="D242" s="50">
        <v>37028</v>
      </c>
      <c r="E242" s="50">
        <v>37027</v>
      </c>
      <c r="F242" s="53" t="s">
        <v>33</v>
      </c>
      <c r="G242" s="49">
        <v>5</v>
      </c>
    </row>
    <row r="243" spans="1:16" x14ac:dyDescent="0.35">
      <c r="C243" s="54" t="s">
        <v>25</v>
      </c>
      <c r="D243" s="50">
        <v>37030</v>
      </c>
      <c r="E243" s="50">
        <v>37029</v>
      </c>
      <c r="F243" s="53" t="s">
        <v>33</v>
      </c>
      <c r="G243" s="49">
        <v>1</v>
      </c>
    </row>
    <row r="244" spans="1:16" ht="24" thickBot="1" x14ac:dyDescent="0.4">
      <c r="A244" s="63"/>
      <c r="B244" s="63"/>
    </row>
    <row r="245" spans="1:16" ht="24" thickBot="1" x14ac:dyDescent="0.4">
      <c r="A245" s="72" t="s">
        <v>100</v>
      </c>
      <c r="B245" s="73"/>
      <c r="C245" s="62"/>
      <c r="G245" s="48">
        <f>SUM(G4:G243)</f>
        <v>593</v>
      </c>
    </row>
    <row r="246" spans="1:16" ht="24" thickBot="1" x14ac:dyDescent="0.4">
      <c r="A246" s="70"/>
      <c r="B246" s="70"/>
      <c r="C246" s="63"/>
      <c r="D246" s="63"/>
      <c r="E246" s="63"/>
      <c r="F246" s="74"/>
      <c r="G246" s="63"/>
      <c r="H246" s="63"/>
      <c r="I246" s="63"/>
      <c r="J246" s="63"/>
      <c r="K246" s="63"/>
      <c r="L246" s="63"/>
      <c r="M246" s="63"/>
      <c r="N246" s="74"/>
      <c r="O246" s="59"/>
    </row>
    <row r="247" spans="1:16" ht="24" thickBot="1" x14ac:dyDescent="0.4">
      <c r="A247" s="65" t="s">
        <v>101</v>
      </c>
      <c r="B247" s="66"/>
      <c r="C247" s="67"/>
      <c r="D247" s="68"/>
      <c r="E247" s="76"/>
      <c r="F247" s="77"/>
      <c r="G247" s="66"/>
      <c r="H247" s="66"/>
      <c r="I247" s="66"/>
      <c r="J247" s="66"/>
      <c r="K247" s="66"/>
      <c r="L247" s="66"/>
      <c r="M247" s="66"/>
      <c r="N247" s="78"/>
      <c r="O247" s="5">
        <f>SUM(O133,O117,O92,O47,O37)</f>
        <v>7405.2000000000007</v>
      </c>
      <c r="P247" s="58"/>
    </row>
    <row r="248" spans="1:16" ht="24" thickBot="1" x14ac:dyDescent="0.4">
      <c r="A248" s="69"/>
      <c r="B248" s="70"/>
      <c r="C248" s="71"/>
      <c r="D248" s="71"/>
      <c r="E248" s="70"/>
      <c r="F248" s="79"/>
      <c r="G248" s="70"/>
      <c r="H248" s="70"/>
      <c r="I248" s="70"/>
      <c r="J248" s="70"/>
      <c r="K248" s="70"/>
      <c r="L248" s="70"/>
      <c r="M248" s="70"/>
      <c r="N248" s="79"/>
      <c r="O248" s="61"/>
    </row>
    <row r="249" spans="1:16" ht="24" thickBot="1" x14ac:dyDescent="0.4">
      <c r="A249" s="65" t="s">
        <v>181</v>
      </c>
      <c r="B249" s="66"/>
      <c r="C249" s="67"/>
      <c r="D249" s="68"/>
      <c r="E249" s="76"/>
      <c r="F249" s="77"/>
      <c r="G249" s="66"/>
      <c r="H249" s="66"/>
      <c r="I249" s="66"/>
      <c r="J249" s="66"/>
      <c r="K249" s="66"/>
      <c r="L249" s="66"/>
      <c r="M249" s="66"/>
      <c r="N249" s="78"/>
      <c r="O249" s="5">
        <f>SUM('APR01'!O196,O247)</f>
        <v>75228.720000000016</v>
      </c>
      <c r="P249" s="58"/>
    </row>
    <row r="250" spans="1:16" x14ac:dyDescent="0.35">
      <c r="A250" s="64"/>
      <c r="B250" s="64"/>
      <c r="C250" s="64"/>
      <c r="D250" s="64"/>
      <c r="E250" s="64"/>
      <c r="F250" s="75"/>
      <c r="G250" s="64"/>
      <c r="H250" s="64"/>
      <c r="I250" s="64"/>
      <c r="J250" s="64"/>
      <c r="K250" s="64"/>
      <c r="L250" s="64"/>
      <c r="M250" s="64"/>
      <c r="N250" s="75"/>
      <c r="O250" s="60"/>
    </row>
  </sheetData>
  <phoneticPr fontId="0" type="noConversion"/>
  <pageMargins left="0" right="0" top="0.5" bottom="0" header="0.25" footer="0"/>
  <pageSetup paperSize="5" scale="43" orientation="landscape" r:id="rId1"/>
  <headerFooter alignWithMargins="0">
    <oddHeader>&amp;CMANUAL SCHEDULING
MAY 2001</oddHeader>
    <oddFooter>Page &amp;P&amp;R&amp;F</oddFooter>
  </headerFooter>
  <rowBreaks count="3" manualBreakCount="3">
    <brk id="53" max="14" man="1"/>
    <brk id="104" max="14" man="1"/>
    <brk id="156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topLeftCell="K1" zoomScale="75" zoomScaleNormal="75" workbookViewId="0">
      <pane ySplit="2" topLeftCell="A207" activePane="bottomLeft" state="frozen"/>
      <selection pane="bottomLeft"/>
    </sheetView>
  </sheetViews>
  <sheetFormatPr defaultRowHeight="12.75" x14ac:dyDescent="0.2"/>
  <cols>
    <col min="1" max="1" width="7.5703125" customWidth="1"/>
    <col min="2" max="2" width="8.85546875" customWidth="1"/>
    <col min="3" max="3" width="26.28515625" bestFit="1" customWidth="1"/>
    <col min="4" max="4" width="10" customWidth="1"/>
    <col min="5" max="5" width="10.85546875" bestFit="1" customWidth="1"/>
    <col min="6" max="6" width="24.140625" bestFit="1" customWidth="1"/>
    <col min="7" max="7" width="7.7109375" bestFit="1" customWidth="1"/>
    <col min="8" max="8" width="8.28515625" bestFit="1" customWidth="1"/>
    <col min="9" max="9" width="11.5703125" bestFit="1" customWidth="1"/>
    <col min="14" max="14" width="89" customWidth="1"/>
    <col min="15" max="15" width="13.140625" style="36" bestFit="1" customWidth="1"/>
  </cols>
  <sheetData>
    <row r="1" spans="1:15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3" t="s">
        <v>8</v>
      </c>
    </row>
    <row r="2" spans="1:15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3" t="s">
        <v>20</v>
      </c>
    </row>
    <row r="3" spans="1:15" x14ac:dyDescent="0.2">
      <c r="A3" s="39" t="s">
        <v>178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5" ht="13.5" thickBot="1" x14ac:dyDescent="0.25">
      <c r="A4" t="s">
        <v>36</v>
      </c>
      <c r="B4" t="s">
        <v>36</v>
      </c>
      <c r="C4" t="s">
        <v>27</v>
      </c>
      <c r="D4" s="4">
        <v>37059</v>
      </c>
      <c r="E4" s="4">
        <v>37058</v>
      </c>
      <c r="F4" t="s">
        <v>57</v>
      </c>
      <c r="G4">
        <v>9</v>
      </c>
      <c r="I4" t="s">
        <v>36</v>
      </c>
      <c r="N4" t="s">
        <v>390</v>
      </c>
      <c r="O4" s="36">
        <v>355.25</v>
      </c>
    </row>
    <row r="5" spans="1:15" ht="13.5" thickBot="1" x14ac:dyDescent="0.25">
      <c r="D5" s="4"/>
      <c r="E5" s="4"/>
      <c r="G5" s="82">
        <f>SUM(G4)</f>
        <v>9</v>
      </c>
      <c r="O5" s="25">
        <f>SUM(O4)</f>
        <v>355.25</v>
      </c>
    </row>
    <row r="6" spans="1:15" x14ac:dyDescent="0.2">
      <c r="A6" s="40" t="s">
        <v>179</v>
      </c>
      <c r="D6" s="4"/>
      <c r="E6" s="4"/>
    </row>
    <row r="7" spans="1:15" x14ac:dyDescent="0.2">
      <c r="A7" t="s">
        <v>36</v>
      </c>
      <c r="B7" t="s">
        <v>36</v>
      </c>
      <c r="C7" t="s">
        <v>27</v>
      </c>
      <c r="D7" s="4">
        <v>37046</v>
      </c>
      <c r="E7" s="4">
        <v>37040</v>
      </c>
      <c r="F7" t="s">
        <v>353</v>
      </c>
      <c r="G7">
        <v>1</v>
      </c>
      <c r="J7" t="s">
        <v>36</v>
      </c>
      <c r="N7" t="s">
        <v>441</v>
      </c>
      <c r="O7" s="36">
        <v>-98.81</v>
      </c>
    </row>
    <row r="8" spans="1:15" x14ac:dyDescent="0.2">
      <c r="A8" t="s">
        <v>36</v>
      </c>
      <c r="B8" t="s">
        <v>36</v>
      </c>
      <c r="C8" t="s">
        <v>34</v>
      </c>
      <c r="D8" s="4">
        <v>37046</v>
      </c>
      <c r="E8" s="4">
        <v>37043</v>
      </c>
      <c r="F8" t="s">
        <v>64</v>
      </c>
      <c r="G8">
        <v>6</v>
      </c>
      <c r="J8" t="s">
        <v>36</v>
      </c>
      <c r="N8" t="s">
        <v>504</v>
      </c>
      <c r="O8" s="36">
        <v>-287.69</v>
      </c>
    </row>
    <row r="9" spans="1:15" x14ac:dyDescent="0.2">
      <c r="A9" t="s">
        <v>36</v>
      </c>
      <c r="B9" t="s">
        <v>36</v>
      </c>
      <c r="C9" t="s">
        <v>34</v>
      </c>
      <c r="D9" s="4">
        <v>37046</v>
      </c>
      <c r="E9" s="4">
        <v>37044</v>
      </c>
      <c r="F9" t="s">
        <v>64</v>
      </c>
      <c r="G9">
        <v>2</v>
      </c>
      <c r="J9" t="s">
        <v>36</v>
      </c>
      <c r="N9" t="s">
        <v>505</v>
      </c>
      <c r="O9" s="36">
        <v>0</v>
      </c>
    </row>
    <row r="10" spans="1:15" x14ac:dyDescent="0.2">
      <c r="A10" t="s">
        <v>36</v>
      </c>
      <c r="B10" t="s">
        <v>36</v>
      </c>
      <c r="C10" t="s">
        <v>55</v>
      </c>
      <c r="D10" s="4">
        <v>37046</v>
      </c>
      <c r="E10" s="4">
        <v>37045</v>
      </c>
      <c r="F10" t="s">
        <v>57</v>
      </c>
      <c r="G10">
        <v>4</v>
      </c>
      <c r="J10" t="s">
        <v>36</v>
      </c>
      <c r="N10" t="s">
        <v>503</v>
      </c>
      <c r="O10" s="36">
        <v>2022.88</v>
      </c>
    </row>
    <row r="11" spans="1:15" x14ac:dyDescent="0.2">
      <c r="A11" t="s">
        <v>36</v>
      </c>
      <c r="B11" t="s">
        <v>36</v>
      </c>
      <c r="C11" t="s">
        <v>50</v>
      </c>
      <c r="D11" s="4">
        <v>37047</v>
      </c>
      <c r="E11" s="4">
        <v>37013</v>
      </c>
      <c r="F11" t="s">
        <v>188</v>
      </c>
      <c r="G11">
        <v>1</v>
      </c>
      <c r="J11" t="s">
        <v>36</v>
      </c>
      <c r="N11" t="s">
        <v>510</v>
      </c>
      <c r="O11" s="36">
        <v>0</v>
      </c>
    </row>
    <row r="12" spans="1:15" x14ac:dyDescent="0.2">
      <c r="A12" t="s">
        <v>36</v>
      </c>
      <c r="B12" t="s">
        <v>36</v>
      </c>
      <c r="C12" t="s">
        <v>27</v>
      </c>
      <c r="D12" s="4">
        <v>37048</v>
      </c>
      <c r="E12" s="4">
        <v>37040</v>
      </c>
      <c r="F12" t="s">
        <v>121</v>
      </c>
      <c r="G12">
        <v>2</v>
      </c>
      <c r="J12" t="s">
        <v>36</v>
      </c>
      <c r="N12" t="s">
        <v>442</v>
      </c>
      <c r="O12" s="36">
        <v>17.239999999999998</v>
      </c>
    </row>
    <row r="13" spans="1:15" x14ac:dyDescent="0.2">
      <c r="A13" t="s">
        <v>36</v>
      </c>
      <c r="B13" t="s">
        <v>36</v>
      </c>
      <c r="C13" t="s">
        <v>27</v>
      </c>
      <c r="D13" s="4">
        <v>37048</v>
      </c>
      <c r="E13" s="4">
        <v>37040</v>
      </c>
      <c r="F13" t="s">
        <v>73</v>
      </c>
      <c r="G13">
        <v>1</v>
      </c>
      <c r="J13" t="s">
        <v>36</v>
      </c>
      <c r="N13" t="s">
        <v>442</v>
      </c>
      <c r="O13" s="36">
        <v>20.52</v>
      </c>
    </row>
    <row r="14" spans="1:15" x14ac:dyDescent="0.2">
      <c r="A14" t="s">
        <v>36</v>
      </c>
      <c r="B14" t="s">
        <v>36</v>
      </c>
      <c r="C14" t="s">
        <v>27</v>
      </c>
      <c r="D14" s="4">
        <v>37048</v>
      </c>
      <c r="E14" s="4">
        <v>37040</v>
      </c>
      <c r="F14" t="s">
        <v>123</v>
      </c>
      <c r="G14">
        <v>8</v>
      </c>
      <c r="J14" t="s">
        <v>36</v>
      </c>
      <c r="N14" t="s">
        <v>442</v>
      </c>
      <c r="O14" s="36">
        <v>-61.05</v>
      </c>
    </row>
    <row r="15" spans="1:15" x14ac:dyDescent="0.2">
      <c r="A15" t="s">
        <v>36</v>
      </c>
      <c r="B15" t="s">
        <v>36</v>
      </c>
      <c r="C15" t="s">
        <v>34</v>
      </c>
      <c r="D15" s="4">
        <v>37055</v>
      </c>
      <c r="E15" s="4">
        <v>37054</v>
      </c>
      <c r="F15" t="s">
        <v>28</v>
      </c>
      <c r="G15">
        <v>2</v>
      </c>
      <c r="J15" t="s">
        <v>36</v>
      </c>
      <c r="N15" t="s">
        <v>361</v>
      </c>
      <c r="O15" s="36">
        <v>-0.01</v>
      </c>
    </row>
    <row r="16" spans="1:15" x14ac:dyDescent="0.2">
      <c r="A16" t="s">
        <v>36</v>
      </c>
      <c r="B16" t="s">
        <v>36</v>
      </c>
      <c r="C16" t="s">
        <v>34</v>
      </c>
      <c r="D16" s="4">
        <v>37057</v>
      </c>
      <c r="E16" s="4">
        <v>37052</v>
      </c>
      <c r="F16" t="s">
        <v>373</v>
      </c>
      <c r="G16">
        <v>5</v>
      </c>
      <c r="J16" t="s">
        <v>36</v>
      </c>
      <c r="N16" t="s">
        <v>506</v>
      </c>
      <c r="O16" s="36">
        <v>0</v>
      </c>
    </row>
    <row r="17" spans="1:15" ht="12" customHeight="1" x14ac:dyDescent="0.2">
      <c r="A17" t="s">
        <v>36</v>
      </c>
      <c r="C17" t="s">
        <v>21</v>
      </c>
      <c r="D17" s="4">
        <v>37061</v>
      </c>
      <c r="E17" s="4">
        <v>37057</v>
      </c>
      <c r="F17" t="s">
        <v>33</v>
      </c>
      <c r="G17">
        <v>2</v>
      </c>
      <c r="J17" t="s">
        <v>36</v>
      </c>
      <c r="N17" t="s">
        <v>483</v>
      </c>
      <c r="O17" s="36">
        <v>320</v>
      </c>
    </row>
    <row r="18" spans="1:15" x14ac:dyDescent="0.2">
      <c r="A18" t="s">
        <v>36</v>
      </c>
      <c r="B18" t="s">
        <v>36</v>
      </c>
      <c r="C18" t="s">
        <v>34</v>
      </c>
      <c r="D18" s="4">
        <v>37062</v>
      </c>
      <c r="E18" s="4">
        <v>37060</v>
      </c>
      <c r="F18" t="s">
        <v>113</v>
      </c>
      <c r="G18">
        <v>6</v>
      </c>
      <c r="J18" t="s">
        <v>36</v>
      </c>
      <c r="K18" t="s">
        <v>36</v>
      </c>
      <c r="N18" t="s">
        <v>419</v>
      </c>
      <c r="O18" s="36">
        <v>0</v>
      </c>
    </row>
    <row r="19" spans="1:15" x14ac:dyDescent="0.2">
      <c r="A19" t="s">
        <v>36</v>
      </c>
      <c r="B19" t="s">
        <v>36</v>
      </c>
      <c r="C19" t="s">
        <v>34</v>
      </c>
      <c r="D19" s="4">
        <v>37062</v>
      </c>
      <c r="E19" s="4">
        <v>37061</v>
      </c>
      <c r="F19" t="s">
        <v>113</v>
      </c>
      <c r="G19">
        <v>4</v>
      </c>
      <c r="J19" t="s">
        <v>36</v>
      </c>
      <c r="K19" t="s">
        <v>36</v>
      </c>
      <c r="N19" t="s">
        <v>507</v>
      </c>
      <c r="O19" s="36">
        <v>-204.6</v>
      </c>
    </row>
    <row r="20" spans="1:15" x14ac:dyDescent="0.2">
      <c r="A20" t="s">
        <v>36</v>
      </c>
      <c r="C20" t="s">
        <v>78</v>
      </c>
      <c r="D20" s="4">
        <v>37063</v>
      </c>
      <c r="E20" s="4">
        <v>37054</v>
      </c>
      <c r="F20" t="s">
        <v>399</v>
      </c>
      <c r="G20">
        <v>2</v>
      </c>
      <c r="J20" t="s">
        <v>36</v>
      </c>
      <c r="N20" t="s">
        <v>508</v>
      </c>
      <c r="O20" s="36">
        <v>0</v>
      </c>
    </row>
    <row r="21" spans="1:15" x14ac:dyDescent="0.2">
      <c r="A21" t="s">
        <v>36</v>
      </c>
      <c r="C21" t="s">
        <v>78</v>
      </c>
      <c r="D21" s="4">
        <v>37064</v>
      </c>
      <c r="E21" s="4">
        <v>37054</v>
      </c>
      <c r="F21" t="s">
        <v>399</v>
      </c>
      <c r="G21">
        <v>2</v>
      </c>
      <c r="J21" t="s">
        <v>36</v>
      </c>
      <c r="N21" t="s">
        <v>508</v>
      </c>
      <c r="O21" s="36">
        <v>0</v>
      </c>
    </row>
    <row r="22" spans="1:15" x14ac:dyDescent="0.2">
      <c r="A22" t="s">
        <v>36</v>
      </c>
      <c r="B22" t="s">
        <v>36</v>
      </c>
      <c r="C22" t="s">
        <v>55</v>
      </c>
      <c r="D22" s="4">
        <v>37064</v>
      </c>
      <c r="E22" s="4">
        <v>37062</v>
      </c>
      <c r="F22" t="s">
        <v>123</v>
      </c>
      <c r="G22">
        <v>3</v>
      </c>
      <c r="J22" t="s">
        <v>36</v>
      </c>
      <c r="N22" t="s">
        <v>409</v>
      </c>
      <c r="O22" s="36">
        <v>136.58000000000001</v>
      </c>
    </row>
    <row r="23" spans="1:15" ht="13.5" thickBot="1" x14ac:dyDescent="0.25">
      <c r="A23" t="s">
        <v>36</v>
      </c>
      <c r="B23" t="s">
        <v>36</v>
      </c>
      <c r="C23" t="s">
        <v>38</v>
      </c>
      <c r="D23" s="4">
        <v>37071</v>
      </c>
      <c r="E23" s="4">
        <v>37067</v>
      </c>
      <c r="F23" t="s">
        <v>426</v>
      </c>
      <c r="G23">
        <v>1</v>
      </c>
      <c r="J23" t="s">
        <v>36</v>
      </c>
      <c r="L23" t="s">
        <v>393</v>
      </c>
      <c r="N23" t="s">
        <v>450</v>
      </c>
      <c r="O23" s="36">
        <v>-41.9</v>
      </c>
    </row>
    <row r="24" spans="1:15" ht="13.5" thickBot="1" x14ac:dyDescent="0.25">
      <c r="D24" s="4"/>
      <c r="E24" s="4"/>
      <c r="G24" s="82">
        <f>SUM(G7:G23)</f>
        <v>52</v>
      </c>
      <c r="O24" s="25">
        <f>SUM(O7:O23)</f>
        <v>1823.16</v>
      </c>
    </row>
    <row r="25" spans="1:15" x14ac:dyDescent="0.2">
      <c r="A25" s="40" t="s">
        <v>445</v>
      </c>
      <c r="D25" s="4"/>
      <c r="E25" s="4"/>
    </row>
    <row r="26" spans="1:15" x14ac:dyDescent="0.2">
      <c r="A26" t="s">
        <v>36</v>
      </c>
      <c r="B26" t="s">
        <v>36</v>
      </c>
      <c r="C26" t="s">
        <v>61</v>
      </c>
      <c r="D26" s="4">
        <v>37048</v>
      </c>
      <c r="E26" s="4">
        <v>37046</v>
      </c>
      <c r="F26" t="s">
        <v>33</v>
      </c>
      <c r="G26">
        <v>2</v>
      </c>
      <c r="K26" t="s">
        <v>36</v>
      </c>
      <c r="N26" t="s">
        <v>364</v>
      </c>
      <c r="O26" s="36">
        <v>67.239999999999995</v>
      </c>
    </row>
    <row r="27" spans="1:15" x14ac:dyDescent="0.2">
      <c r="A27" t="s">
        <v>36</v>
      </c>
      <c r="B27" t="s">
        <v>36</v>
      </c>
      <c r="C27" t="s">
        <v>27</v>
      </c>
      <c r="D27" s="4">
        <v>37049</v>
      </c>
      <c r="E27" s="4">
        <v>37019</v>
      </c>
      <c r="F27" t="s">
        <v>146</v>
      </c>
      <c r="G27">
        <v>1</v>
      </c>
      <c r="K27" t="s">
        <v>36</v>
      </c>
      <c r="N27" t="s">
        <v>362</v>
      </c>
      <c r="O27" s="36">
        <v>0</v>
      </c>
    </row>
    <row r="28" spans="1:15" x14ac:dyDescent="0.2">
      <c r="A28" t="s">
        <v>36</v>
      </c>
      <c r="B28" t="s">
        <v>36</v>
      </c>
      <c r="C28" t="s">
        <v>27</v>
      </c>
      <c r="D28" s="4">
        <v>37050</v>
      </c>
      <c r="E28" s="4">
        <v>37049</v>
      </c>
      <c r="F28" t="s">
        <v>29</v>
      </c>
      <c r="G28">
        <v>15</v>
      </c>
      <c r="K28" t="s">
        <v>36</v>
      </c>
      <c r="N28" t="s">
        <v>368</v>
      </c>
      <c r="O28" s="36">
        <v>-1.53</v>
      </c>
    </row>
    <row r="29" spans="1:15" x14ac:dyDescent="0.2">
      <c r="A29" t="s">
        <v>36</v>
      </c>
      <c r="C29" t="s">
        <v>190</v>
      </c>
      <c r="D29" s="4">
        <v>37050</v>
      </c>
      <c r="E29" s="4">
        <v>37049</v>
      </c>
      <c r="F29" t="s">
        <v>29</v>
      </c>
      <c r="G29">
        <v>1</v>
      </c>
      <c r="K29" t="s">
        <v>36</v>
      </c>
      <c r="M29" t="s">
        <v>393</v>
      </c>
      <c r="N29" t="s">
        <v>454</v>
      </c>
      <c r="O29" s="36">
        <v>53.7</v>
      </c>
    </row>
    <row r="30" spans="1:15" x14ac:dyDescent="0.2">
      <c r="A30" t="s">
        <v>36</v>
      </c>
      <c r="B30" t="s">
        <v>36</v>
      </c>
      <c r="C30" t="s">
        <v>25</v>
      </c>
      <c r="D30" s="4">
        <v>37053</v>
      </c>
      <c r="E30" s="4">
        <v>37050</v>
      </c>
      <c r="F30" t="s">
        <v>22</v>
      </c>
      <c r="G30">
        <v>6</v>
      </c>
      <c r="K30" t="s">
        <v>36</v>
      </c>
      <c r="N30" t="s">
        <v>125</v>
      </c>
      <c r="O30" s="36">
        <v>61.96</v>
      </c>
    </row>
    <row r="31" spans="1:15" x14ac:dyDescent="0.2">
      <c r="A31" t="s">
        <v>36</v>
      </c>
      <c r="C31" t="s">
        <v>24</v>
      </c>
      <c r="D31" s="4">
        <v>37054</v>
      </c>
      <c r="E31" s="4">
        <v>37051</v>
      </c>
      <c r="F31" t="s">
        <v>57</v>
      </c>
      <c r="G31">
        <v>2</v>
      </c>
      <c r="K31" t="s">
        <v>36</v>
      </c>
      <c r="N31" t="s">
        <v>468</v>
      </c>
      <c r="O31" s="36">
        <v>16.96</v>
      </c>
    </row>
    <row r="32" spans="1:15" x14ac:dyDescent="0.2">
      <c r="A32" t="s">
        <v>36</v>
      </c>
      <c r="C32" t="s">
        <v>23</v>
      </c>
      <c r="D32" s="4">
        <v>37054</v>
      </c>
      <c r="E32" s="4">
        <v>37051</v>
      </c>
      <c r="F32" t="s">
        <v>89</v>
      </c>
      <c r="G32">
        <v>9</v>
      </c>
      <c r="K32" t="s">
        <v>36</v>
      </c>
      <c r="N32" t="s">
        <v>423</v>
      </c>
      <c r="O32" s="36">
        <v>0</v>
      </c>
    </row>
    <row r="33" spans="1:15" x14ac:dyDescent="0.2">
      <c r="A33" t="s">
        <v>36</v>
      </c>
      <c r="C33" t="s">
        <v>34</v>
      </c>
      <c r="D33" s="4">
        <v>37054</v>
      </c>
      <c r="E33" s="4">
        <v>37051</v>
      </c>
      <c r="F33" t="s">
        <v>310</v>
      </c>
      <c r="G33">
        <v>2</v>
      </c>
      <c r="K33" t="s">
        <v>36</v>
      </c>
      <c r="N33" t="s">
        <v>82</v>
      </c>
      <c r="O33" s="36">
        <v>0</v>
      </c>
    </row>
    <row r="34" spans="1:15" x14ac:dyDescent="0.2">
      <c r="A34" t="s">
        <v>36</v>
      </c>
      <c r="B34" t="s">
        <v>36</v>
      </c>
      <c r="C34" t="s">
        <v>25</v>
      </c>
      <c r="D34" s="4">
        <v>37054</v>
      </c>
      <c r="E34" s="4">
        <v>37051</v>
      </c>
      <c r="F34" t="s">
        <v>22</v>
      </c>
      <c r="G34">
        <v>3</v>
      </c>
      <c r="K34" t="s">
        <v>36</v>
      </c>
      <c r="N34" t="s">
        <v>125</v>
      </c>
      <c r="O34" s="36">
        <v>269.25</v>
      </c>
    </row>
    <row r="35" spans="1:15" x14ac:dyDescent="0.2">
      <c r="A35" t="s">
        <v>36</v>
      </c>
      <c r="B35" t="s">
        <v>36</v>
      </c>
      <c r="C35" t="s">
        <v>27</v>
      </c>
      <c r="D35" s="4">
        <v>37054</v>
      </c>
      <c r="E35" s="4">
        <v>37051</v>
      </c>
      <c r="F35" t="s">
        <v>57</v>
      </c>
      <c r="G35">
        <v>3</v>
      </c>
      <c r="K35" t="s">
        <v>36</v>
      </c>
      <c r="N35" t="s">
        <v>366</v>
      </c>
      <c r="O35" s="36">
        <v>-160.68</v>
      </c>
    </row>
    <row r="36" spans="1:15" x14ac:dyDescent="0.2">
      <c r="A36" t="s">
        <v>36</v>
      </c>
      <c r="B36" t="s">
        <v>36</v>
      </c>
      <c r="C36" t="s">
        <v>27</v>
      </c>
      <c r="D36" s="4">
        <v>37054</v>
      </c>
      <c r="E36" s="4">
        <v>37051</v>
      </c>
      <c r="F36" t="s">
        <v>22</v>
      </c>
      <c r="G36">
        <v>2</v>
      </c>
      <c r="K36" t="s">
        <v>36</v>
      </c>
      <c r="N36" t="s">
        <v>366</v>
      </c>
      <c r="O36" s="36">
        <v>0</v>
      </c>
    </row>
    <row r="37" spans="1:15" x14ac:dyDescent="0.2">
      <c r="A37" t="s">
        <v>36</v>
      </c>
      <c r="B37" t="s">
        <v>36</v>
      </c>
      <c r="C37" t="s">
        <v>27</v>
      </c>
      <c r="D37" s="4">
        <v>37054</v>
      </c>
      <c r="E37" s="4">
        <v>37051</v>
      </c>
      <c r="F37" t="s">
        <v>33</v>
      </c>
      <c r="G37">
        <v>1</v>
      </c>
      <c r="K37" t="s">
        <v>36</v>
      </c>
      <c r="N37" t="s">
        <v>366</v>
      </c>
      <c r="O37" s="36">
        <v>0</v>
      </c>
    </row>
    <row r="38" spans="1:15" x14ac:dyDescent="0.2">
      <c r="A38" t="s">
        <v>36</v>
      </c>
      <c r="C38" t="s">
        <v>34</v>
      </c>
      <c r="D38" s="4">
        <v>37054</v>
      </c>
      <c r="E38" s="4">
        <v>37052</v>
      </c>
      <c r="F38" t="s">
        <v>60</v>
      </c>
      <c r="G38">
        <v>1</v>
      </c>
      <c r="K38" t="s">
        <v>36</v>
      </c>
      <c r="N38" t="s">
        <v>458</v>
      </c>
      <c r="O38" s="36">
        <v>0</v>
      </c>
    </row>
    <row r="39" spans="1:15" x14ac:dyDescent="0.2">
      <c r="A39" t="s">
        <v>36</v>
      </c>
      <c r="C39" t="s">
        <v>23</v>
      </c>
      <c r="D39" s="4">
        <v>37054</v>
      </c>
      <c r="E39" s="4">
        <v>37052</v>
      </c>
      <c r="F39" t="s">
        <v>89</v>
      </c>
      <c r="G39">
        <v>4</v>
      </c>
      <c r="K39" t="s">
        <v>36</v>
      </c>
      <c r="N39" t="s">
        <v>379</v>
      </c>
      <c r="O39" s="36">
        <v>0</v>
      </c>
    </row>
    <row r="40" spans="1:15" x14ac:dyDescent="0.2">
      <c r="A40" t="s">
        <v>36</v>
      </c>
      <c r="B40" t="s">
        <v>36</v>
      </c>
      <c r="C40" t="s">
        <v>25</v>
      </c>
      <c r="D40" s="4">
        <v>37054</v>
      </c>
      <c r="E40" s="4">
        <v>37052</v>
      </c>
      <c r="F40" t="s">
        <v>22</v>
      </c>
      <c r="G40">
        <v>5</v>
      </c>
      <c r="K40" t="s">
        <v>36</v>
      </c>
      <c r="N40" t="s">
        <v>125</v>
      </c>
      <c r="O40" s="36">
        <v>76.989999999999995</v>
      </c>
    </row>
    <row r="41" spans="1:15" x14ac:dyDescent="0.2">
      <c r="A41" t="s">
        <v>36</v>
      </c>
      <c r="B41" t="s">
        <v>36</v>
      </c>
      <c r="C41" t="s">
        <v>27</v>
      </c>
      <c r="D41" s="4">
        <v>37054</v>
      </c>
      <c r="E41" s="4">
        <v>37052</v>
      </c>
      <c r="F41" t="s">
        <v>57</v>
      </c>
      <c r="G41">
        <v>3</v>
      </c>
      <c r="K41" t="s">
        <v>36</v>
      </c>
      <c r="N41" t="s">
        <v>366</v>
      </c>
      <c r="O41" s="36">
        <v>-160.69</v>
      </c>
    </row>
    <row r="42" spans="1:15" x14ac:dyDescent="0.2">
      <c r="A42" t="s">
        <v>36</v>
      </c>
      <c r="B42" t="s">
        <v>36</v>
      </c>
      <c r="C42" t="s">
        <v>27</v>
      </c>
      <c r="D42" s="4">
        <v>37054</v>
      </c>
      <c r="E42" s="4">
        <v>37052</v>
      </c>
      <c r="F42" t="s">
        <v>22</v>
      </c>
      <c r="G42">
        <v>2</v>
      </c>
      <c r="K42" t="s">
        <v>36</v>
      </c>
      <c r="N42" t="s">
        <v>366</v>
      </c>
      <c r="O42" s="36">
        <v>0</v>
      </c>
    </row>
    <row r="43" spans="1:15" x14ac:dyDescent="0.2">
      <c r="A43" t="s">
        <v>36</v>
      </c>
      <c r="B43" t="s">
        <v>36</v>
      </c>
      <c r="C43" t="s">
        <v>27</v>
      </c>
      <c r="D43" s="4">
        <v>37054</v>
      </c>
      <c r="E43" s="4">
        <v>37052</v>
      </c>
      <c r="F43" t="s">
        <v>33</v>
      </c>
      <c r="G43">
        <v>1</v>
      </c>
      <c r="K43" t="s">
        <v>36</v>
      </c>
      <c r="N43" t="s">
        <v>366</v>
      </c>
      <c r="O43" s="36">
        <v>0</v>
      </c>
    </row>
    <row r="44" spans="1:15" x14ac:dyDescent="0.2">
      <c r="A44" t="s">
        <v>36</v>
      </c>
      <c r="C44" t="s">
        <v>21</v>
      </c>
      <c r="D44" s="4">
        <v>37054</v>
      </c>
      <c r="E44" s="4">
        <v>37053</v>
      </c>
      <c r="F44" t="s">
        <v>33</v>
      </c>
      <c r="G44">
        <v>3</v>
      </c>
      <c r="K44" t="s">
        <v>36</v>
      </c>
      <c r="N44" t="s">
        <v>481</v>
      </c>
      <c r="O44" s="36">
        <v>46.09</v>
      </c>
    </row>
    <row r="45" spans="1:15" x14ac:dyDescent="0.2">
      <c r="A45" t="s">
        <v>36</v>
      </c>
      <c r="B45" t="s">
        <v>36</v>
      </c>
      <c r="C45" t="s">
        <v>61</v>
      </c>
      <c r="D45" s="4">
        <v>37054</v>
      </c>
      <c r="E45" s="4">
        <v>37053</v>
      </c>
      <c r="F45" t="s">
        <v>316</v>
      </c>
      <c r="G45">
        <v>9</v>
      </c>
      <c r="K45" t="s">
        <v>36</v>
      </c>
      <c r="N45" t="s">
        <v>371</v>
      </c>
      <c r="O45" s="36">
        <v>83.36</v>
      </c>
    </row>
    <row r="46" spans="1:15" x14ac:dyDescent="0.2">
      <c r="A46" t="s">
        <v>36</v>
      </c>
      <c r="C46" t="s">
        <v>21</v>
      </c>
      <c r="D46" s="4">
        <v>37055</v>
      </c>
      <c r="E46" s="4">
        <v>37049</v>
      </c>
      <c r="F46" t="s">
        <v>260</v>
      </c>
      <c r="G46">
        <v>2</v>
      </c>
      <c r="K46" t="s">
        <v>36</v>
      </c>
      <c r="N46" t="s">
        <v>477</v>
      </c>
      <c r="O46" s="36">
        <v>432.66</v>
      </c>
    </row>
    <row r="47" spans="1:15" x14ac:dyDescent="0.2">
      <c r="A47" t="s">
        <v>36</v>
      </c>
      <c r="C47" t="s">
        <v>21</v>
      </c>
      <c r="D47" s="4">
        <v>37055</v>
      </c>
      <c r="E47" s="4">
        <v>37051</v>
      </c>
      <c r="F47" t="s">
        <v>33</v>
      </c>
      <c r="G47">
        <v>1</v>
      </c>
      <c r="K47" t="s">
        <v>36</v>
      </c>
      <c r="N47" t="s">
        <v>481</v>
      </c>
      <c r="O47" s="36">
        <v>0</v>
      </c>
    </row>
    <row r="48" spans="1:15" x14ac:dyDescent="0.2">
      <c r="A48" t="s">
        <v>36</v>
      </c>
      <c r="C48" t="s">
        <v>78</v>
      </c>
      <c r="D48" s="4">
        <v>37055</v>
      </c>
      <c r="E48" s="4">
        <v>37051</v>
      </c>
      <c r="F48" t="s">
        <v>200</v>
      </c>
      <c r="G48">
        <v>1</v>
      </c>
      <c r="K48" t="s">
        <v>36</v>
      </c>
      <c r="N48" t="s">
        <v>369</v>
      </c>
      <c r="O48" s="36">
        <v>79.55</v>
      </c>
    </row>
    <row r="49" spans="1:15" x14ac:dyDescent="0.2">
      <c r="A49" t="s">
        <v>36</v>
      </c>
      <c r="C49" t="s">
        <v>34</v>
      </c>
      <c r="D49" s="4">
        <v>37055</v>
      </c>
      <c r="E49" s="4">
        <v>37051</v>
      </c>
      <c r="F49" t="s">
        <v>60</v>
      </c>
      <c r="G49">
        <v>3</v>
      </c>
      <c r="K49" t="s">
        <v>36</v>
      </c>
      <c r="N49" t="s">
        <v>358</v>
      </c>
      <c r="O49" s="36">
        <v>0</v>
      </c>
    </row>
    <row r="50" spans="1:15" x14ac:dyDescent="0.2">
      <c r="A50" t="s">
        <v>36</v>
      </c>
      <c r="B50" t="s">
        <v>36</v>
      </c>
      <c r="C50" t="s">
        <v>27</v>
      </c>
      <c r="D50" s="4">
        <v>37055</v>
      </c>
      <c r="E50" s="4">
        <v>37051</v>
      </c>
      <c r="F50" t="s">
        <v>356</v>
      </c>
      <c r="G50">
        <v>2</v>
      </c>
      <c r="K50" t="s">
        <v>36</v>
      </c>
      <c r="N50" t="s">
        <v>367</v>
      </c>
      <c r="O50" s="36">
        <v>0.45</v>
      </c>
    </row>
    <row r="51" spans="1:15" x14ac:dyDescent="0.2">
      <c r="A51" t="s">
        <v>36</v>
      </c>
      <c r="C51" t="s">
        <v>21</v>
      </c>
      <c r="D51" s="4">
        <v>37055</v>
      </c>
      <c r="E51" s="4">
        <v>37052</v>
      </c>
      <c r="F51" t="s">
        <v>33</v>
      </c>
      <c r="G51">
        <v>8</v>
      </c>
      <c r="K51" t="s">
        <v>36</v>
      </c>
      <c r="N51" t="s">
        <v>481</v>
      </c>
      <c r="O51" s="36">
        <v>0</v>
      </c>
    </row>
    <row r="52" spans="1:15" x14ac:dyDescent="0.2">
      <c r="A52" t="s">
        <v>36</v>
      </c>
      <c r="C52" t="s">
        <v>23</v>
      </c>
      <c r="D52" s="4">
        <v>37055</v>
      </c>
      <c r="E52" s="4">
        <v>37052</v>
      </c>
      <c r="F52" t="s">
        <v>79</v>
      </c>
      <c r="G52">
        <v>1</v>
      </c>
      <c r="K52" t="s">
        <v>36</v>
      </c>
      <c r="N52" t="s">
        <v>420</v>
      </c>
      <c r="O52" s="36">
        <v>0</v>
      </c>
    </row>
    <row r="53" spans="1:15" x14ac:dyDescent="0.2">
      <c r="A53" t="s">
        <v>36</v>
      </c>
      <c r="C53" t="s">
        <v>34</v>
      </c>
      <c r="D53" s="4">
        <v>37055</v>
      </c>
      <c r="E53" s="4">
        <v>37052</v>
      </c>
      <c r="F53" t="s">
        <v>60</v>
      </c>
      <c r="G53">
        <v>3</v>
      </c>
      <c r="K53" t="s">
        <v>36</v>
      </c>
      <c r="N53" t="s">
        <v>359</v>
      </c>
      <c r="O53" s="36">
        <v>0</v>
      </c>
    </row>
    <row r="54" spans="1:15" x14ac:dyDescent="0.2">
      <c r="A54" t="s">
        <v>36</v>
      </c>
      <c r="C54" t="s">
        <v>27</v>
      </c>
      <c r="D54" s="4">
        <v>37055</v>
      </c>
      <c r="E54" s="4">
        <v>37052</v>
      </c>
      <c r="F54" t="s">
        <v>167</v>
      </c>
      <c r="G54">
        <v>1</v>
      </c>
      <c r="K54" t="s">
        <v>36</v>
      </c>
      <c r="N54" t="s">
        <v>365</v>
      </c>
      <c r="O54" s="36">
        <v>-19.02</v>
      </c>
    </row>
    <row r="55" spans="1:15" x14ac:dyDescent="0.2">
      <c r="A55" t="s">
        <v>36</v>
      </c>
      <c r="B55" t="s">
        <v>36</v>
      </c>
      <c r="C55" t="s">
        <v>27</v>
      </c>
      <c r="D55" s="4">
        <v>37055</v>
      </c>
      <c r="E55" s="4">
        <v>37052</v>
      </c>
      <c r="F55" t="s">
        <v>356</v>
      </c>
      <c r="G55">
        <v>5</v>
      </c>
      <c r="K55" t="s">
        <v>36</v>
      </c>
      <c r="N55" t="s">
        <v>367</v>
      </c>
      <c r="O55" s="36">
        <v>-265.61</v>
      </c>
    </row>
    <row r="56" spans="1:15" x14ac:dyDescent="0.2">
      <c r="A56" t="s">
        <v>36</v>
      </c>
      <c r="B56" t="s">
        <v>36</v>
      </c>
      <c r="C56" t="s">
        <v>27</v>
      </c>
      <c r="D56" s="4">
        <v>37055</v>
      </c>
      <c r="E56" s="4">
        <v>37052</v>
      </c>
      <c r="F56" t="s">
        <v>217</v>
      </c>
      <c r="G56">
        <v>3</v>
      </c>
      <c r="K56" t="s">
        <v>36</v>
      </c>
      <c r="N56" t="s">
        <v>365</v>
      </c>
      <c r="O56" s="36">
        <v>0</v>
      </c>
    </row>
    <row r="57" spans="1:15" x14ac:dyDescent="0.2">
      <c r="A57" t="s">
        <v>36</v>
      </c>
      <c r="B57" t="s">
        <v>36</v>
      </c>
      <c r="C57" t="s">
        <v>24</v>
      </c>
      <c r="D57" s="4">
        <v>37057</v>
      </c>
      <c r="E57" s="4">
        <v>37051</v>
      </c>
      <c r="F57" t="s">
        <v>52</v>
      </c>
      <c r="G57">
        <v>1</v>
      </c>
      <c r="K57" t="s">
        <v>36</v>
      </c>
      <c r="N57" t="s">
        <v>469</v>
      </c>
      <c r="O57" s="36">
        <v>3.12</v>
      </c>
    </row>
    <row r="58" spans="1:15" x14ac:dyDescent="0.2">
      <c r="A58" t="s">
        <v>36</v>
      </c>
      <c r="B58" t="s">
        <v>36</v>
      </c>
      <c r="C58" t="s">
        <v>61</v>
      </c>
      <c r="D58" s="4">
        <v>37057</v>
      </c>
      <c r="E58" s="4">
        <v>37051</v>
      </c>
      <c r="F58" t="s">
        <v>316</v>
      </c>
      <c r="G58">
        <v>4</v>
      </c>
      <c r="K58" t="s">
        <v>36</v>
      </c>
      <c r="N58" t="s">
        <v>381</v>
      </c>
      <c r="O58" s="36">
        <v>38.94</v>
      </c>
    </row>
    <row r="59" spans="1:15" x14ac:dyDescent="0.2">
      <c r="A59" t="s">
        <v>36</v>
      </c>
      <c r="B59" t="s">
        <v>36</v>
      </c>
      <c r="C59" t="s">
        <v>61</v>
      </c>
      <c r="D59" s="4">
        <v>37057</v>
      </c>
      <c r="E59" s="4">
        <v>37052</v>
      </c>
      <c r="F59" t="s">
        <v>316</v>
      </c>
      <c r="G59">
        <v>1</v>
      </c>
      <c r="K59" t="s">
        <v>36</v>
      </c>
      <c r="N59" t="s">
        <v>381</v>
      </c>
      <c r="O59" s="36">
        <v>38.94</v>
      </c>
    </row>
    <row r="60" spans="1:15" x14ac:dyDescent="0.2">
      <c r="A60" t="s">
        <v>36</v>
      </c>
      <c r="C60" t="s">
        <v>23</v>
      </c>
      <c r="D60" s="4">
        <v>37057</v>
      </c>
      <c r="E60" s="4">
        <v>37056</v>
      </c>
      <c r="F60" t="s">
        <v>89</v>
      </c>
      <c r="G60">
        <v>2</v>
      </c>
      <c r="K60" t="s">
        <v>36</v>
      </c>
      <c r="N60" t="s">
        <v>379</v>
      </c>
      <c r="O60" s="36">
        <v>0</v>
      </c>
    </row>
    <row r="61" spans="1:15" x14ac:dyDescent="0.2">
      <c r="A61" t="s">
        <v>36</v>
      </c>
      <c r="C61" t="s">
        <v>23</v>
      </c>
      <c r="D61" s="4">
        <v>37057</v>
      </c>
      <c r="E61" s="4">
        <v>37056</v>
      </c>
      <c r="F61" t="s">
        <v>374</v>
      </c>
      <c r="G61">
        <v>2</v>
      </c>
      <c r="K61" t="s">
        <v>36</v>
      </c>
      <c r="N61" t="s">
        <v>82</v>
      </c>
      <c r="O61" s="36">
        <v>0</v>
      </c>
    </row>
    <row r="62" spans="1:15" x14ac:dyDescent="0.2">
      <c r="A62" t="s">
        <v>36</v>
      </c>
      <c r="C62" t="s">
        <v>23</v>
      </c>
      <c r="D62" s="4">
        <v>37057</v>
      </c>
      <c r="E62" s="4">
        <v>37056</v>
      </c>
      <c r="F62" t="s">
        <v>89</v>
      </c>
      <c r="G62">
        <v>5</v>
      </c>
      <c r="K62" t="s">
        <v>36</v>
      </c>
      <c r="N62" t="s">
        <v>82</v>
      </c>
      <c r="O62" s="36">
        <v>12.54</v>
      </c>
    </row>
    <row r="63" spans="1:15" x14ac:dyDescent="0.2">
      <c r="A63" t="s">
        <v>36</v>
      </c>
      <c r="C63" t="s">
        <v>23</v>
      </c>
      <c r="D63" s="4">
        <v>37057</v>
      </c>
      <c r="E63" s="4">
        <v>37056</v>
      </c>
      <c r="F63" t="s">
        <v>375</v>
      </c>
      <c r="G63">
        <v>2</v>
      </c>
      <c r="K63" t="s">
        <v>36</v>
      </c>
      <c r="N63" t="s">
        <v>380</v>
      </c>
      <c r="O63" s="36">
        <v>0</v>
      </c>
    </row>
    <row r="64" spans="1:15" x14ac:dyDescent="0.2">
      <c r="A64" t="s">
        <v>36</v>
      </c>
      <c r="B64" t="s">
        <v>36</v>
      </c>
      <c r="C64" t="s">
        <v>61</v>
      </c>
      <c r="D64" s="4">
        <v>37057</v>
      </c>
      <c r="E64" s="4">
        <v>37056</v>
      </c>
      <c r="F64" t="s">
        <v>22</v>
      </c>
      <c r="G64">
        <v>2</v>
      </c>
      <c r="K64" t="s">
        <v>36</v>
      </c>
      <c r="N64" t="s">
        <v>125</v>
      </c>
      <c r="O64" s="36">
        <v>0</v>
      </c>
    </row>
    <row r="65" spans="1:15" x14ac:dyDescent="0.2">
      <c r="A65" t="s">
        <v>36</v>
      </c>
      <c r="B65" t="s">
        <v>36</v>
      </c>
      <c r="C65" t="s">
        <v>61</v>
      </c>
      <c r="D65" s="4">
        <v>37057</v>
      </c>
      <c r="E65" s="4">
        <v>37056</v>
      </c>
      <c r="F65" t="s">
        <v>33</v>
      </c>
      <c r="G65">
        <v>2</v>
      </c>
      <c r="K65" t="s">
        <v>36</v>
      </c>
      <c r="N65" t="s">
        <v>125</v>
      </c>
      <c r="O65" s="36">
        <v>4726.8599999999997</v>
      </c>
    </row>
    <row r="66" spans="1:15" x14ac:dyDescent="0.2">
      <c r="A66" t="s">
        <v>36</v>
      </c>
      <c r="B66" t="s">
        <v>36</v>
      </c>
      <c r="C66" t="s">
        <v>26</v>
      </c>
      <c r="D66" s="4">
        <v>37057</v>
      </c>
      <c r="E66" s="4">
        <v>37056</v>
      </c>
      <c r="F66" t="s">
        <v>376</v>
      </c>
      <c r="G66">
        <v>1</v>
      </c>
      <c r="K66" t="s">
        <v>36</v>
      </c>
      <c r="N66" t="s">
        <v>413</v>
      </c>
      <c r="O66" s="36">
        <v>52.79</v>
      </c>
    </row>
    <row r="67" spans="1:15" x14ac:dyDescent="0.2">
      <c r="A67" t="s">
        <v>36</v>
      </c>
      <c r="C67" t="s">
        <v>34</v>
      </c>
      <c r="D67" s="4">
        <v>37057</v>
      </c>
      <c r="E67" s="4">
        <v>37056</v>
      </c>
      <c r="F67" t="s">
        <v>60</v>
      </c>
      <c r="G67">
        <v>1</v>
      </c>
      <c r="K67" t="s">
        <v>36</v>
      </c>
      <c r="N67" t="s">
        <v>359</v>
      </c>
      <c r="O67" s="36">
        <v>0</v>
      </c>
    </row>
    <row r="68" spans="1:15" x14ac:dyDescent="0.2">
      <c r="A68" t="s">
        <v>36</v>
      </c>
      <c r="B68" t="s">
        <v>36</v>
      </c>
      <c r="C68" t="s">
        <v>63</v>
      </c>
      <c r="D68" s="4">
        <v>37058</v>
      </c>
      <c r="E68" s="4">
        <v>37057</v>
      </c>
      <c r="F68" t="s">
        <v>89</v>
      </c>
      <c r="G68">
        <v>3</v>
      </c>
      <c r="K68" t="s">
        <v>36</v>
      </c>
      <c r="N68" t="s">
        <v>382</v>
      </c>
      <c r="O68" s="36">
        <v>0</v>
      </c>
    </row>
    <row r="69" spans="1:15" x14ac:dyDescent="0.2">
      <c r="A69" t="s">
        <v>36</v>
      </c>
      <c r="B69" t="s">
        <v>36</v>
      </c>
      <c r="C69" t="s">
        <v>63</v>
      </c>
      <c r="D69" s="4">
        <v>37058</v>
      </c>
      <c r="E69" s="4">
        <v>37057</v>
      </c>
      <c r="F69" t="s">
        <v>60</v>
      </c>
      <c r="G69">
        <v>3</v>
      </c>
      <c r="K69" t="s">
        <v>36</v>
      </c>
      <c r="N69" t="s">
        <v>359</v>
      </c>
      <c r="O69" s="36">
        <v>62.32</v>
      </c>
    </row>
    <row r="70" spans="1:15" x14ac:dyDescent="0.2">
      <c r="A70" t="s">
        <v>36</v>
      </c>
      <c r="B70" t="s">
        <v>36</v>
      </c>
      <c r="C70" t="s">
        <v>27</v>
      </c>
      <c r="D70" s="4">
        <v>37059</v>
      </c>
      <c r="E70" s="4">
        <v>37058</v>
      </c>
      <c r="F70" t="s">
        <v>57</v>
      </c>
      <c r="G70">
        <v>2</v>
      </c>
      <c r="K70" t="s">
        <v>36</v>
      </c>
      <c r="N70" t="s">
        <v>383</v>
      </c>
      <c r="O70" s="36">
        <v>0</v>
      </c>
    </row>
    <row r="71" spans="1:15" x14ac:dyDescent="0.2">
      <c r="A71" t="s">
        <v>36</v>
      </c>
      <c r="B71" t="s">
        <v>36</v>
      </c>
      <c r="C71" t="s">
        <v>27</v>
      </c>
      <c r="D71" s="4">
        <v>37059</v>
      </c>
      <c r="E71" s="4">
        <v>37058</v>
      </c>
      <c r="F71" t="s">
        <v>22</v>
      </c>
      <c r="G71">
        <v>3</v>
      </c>
      <c r="K71" t="s">
        <v>36</v>
      </c>
      <c r="N71" t="s">
        <v>389</v>
      </c>
      <c r="O71" s="36">
        <v>0</v>
      </c>
    </row>
    <row r="72" spans="1:15" x14ac:dyDescent="0.2">
      <c r="A72" t="s">
        <v>36</v>
      </c>
      <c r="B72" t="s">
        <v>36</v>
      </c>
      <c r="C72" t="s">
        <v>27</v>
      </c>
      <c r="D72" s="4">
        <v>37059</v>
      </c>
      <c r="E72" s="4">
        <v>37058</v>
      </c>
      <c r="F72" t="s">
        <v>33</v>
      </c>
      <c r="G72">
        <v>2</v>
      </c>
      <c r="K72" t="s">
        <v>36</v>
      </c>
      <c r="N72" t="s">
        <v>389</v>
      </c>
      <c r="O72" s="36">
        <v>0</v>
      </c>
    </row>
    <row r="73" spans="1:15" x14ac:dyDescent="0.2">
      <c r="A73" t="s">
        <v>36</v>
      </c>
      <c r="B73" t="s">
        <v>36</v>
      </c>
      <c r="C73" t="s">
        <v>27</v>
      </c>
      <c r="D73" s="4">
        <v>37060</v>
      </c>
      <c r="E73" s="4">
        <v>37043</v>
      </c>
      <c r="F73" t="s">
        <v>217</v>
      </c>
      <c r="G73">
        <v>4</v>
      </c>
      <c r="K73" t="s">
        <v>36</v>
      </c>
      <c r="N73" t="s">
        <v>392</v>
      </c>
      <c r="O73" s="36">
        <v>53.12</v>
      </c>
    </row>
    <row r="74" spans="1:15" x14ac:dyDescent="0.2">
      <c r="A74" t="s">
        <v>36</v>
      </c>
      <c r="B74" t="s">
        <v>36</v>
      </c>
      <c r="C74" t="s">
        <v>50</v>
      </c>
      <c r="D74" s="4">
        <v>37060</v>
      </c>
      <c r="E74" s="4">
        <v>37051</v>
      </c>
      <c r="F74" t="s">
        <v>378</v>
      </c>
      <c r="G74">
        <v>1</v>
      </c>
      <c r="K74" t="s">
        <v>36</v>
      </c>
      <c r="L74" t="s">
        <v>393</v>
      </c>
      <c r="M74" t="s">
        <v>393</v>
      </c>
      <c r="N74" t="s">
        <v>394</v>
      </c>
      <c r="O74" s="36">
        <v>2.87</v>
      </c>
    </row>
    <row r="75" spans="1:15" x14ac:dyDescent="0.2">
      <c r="A75" t="s">
        <v>36</v>
      </c>
      <c r="C75" t="s">
        <v>24</v>
      </c>
      <c r="D75" s="4">
        <v>37060</v>
      </c>
      <c r="E75" s="4">
        <v>37051</v>
      </c>
      <c r="F75" t="s">
        <v>57</v>
      </c>
      <c r="G75">
        <v>6</v>
      </c>
      <c r="K75" t="s">
        <v>36</v>
      </c>
      <c r="N75" t="s">
        <v>470</v>
      </c>
      <c r="O75" s="36">
        <v>-92.52</v>
      </c>
    </row>
    <row r="76" spans="1:15" x14ac:dyDescent="0.2">
      <c r="A76" t="s">
        <v>36</v>
      </c>
      <c r="B76" t="s">
        <v>36</v>
      </c>
      <c r="C76" t="s">
        <v>61</v>
      </c>
      <c r="D76" s="4">
        <v>37060</v>
      </c>
      <c r="E76" s="4">
        <v>37051</v>
      </c>
      <c r="F76" t="s">
        <v>187</v>
      </c>
      <c r="G76">
        <v>1</v>
      </c>
      <c r="K76" t="s">
        <v>36</v>
      </c>
      <c r="N76" t="s">
        <v>407</v>
      </c>
      <c r="O76" s="36">
        <v>2.09</v>
      </c>
    </row>
    <row r="77" spans="1:15" x14ac:dyDescent="0.2">
      <c r="A77" t="s">
        <v>36</v>
      </c>
      <c r="C77" t="s">
        <v>24</v>
      </c>
      <c r="D77" s="4">
        <v>37060</v>
      </c>
      <c r="E77" s="4">
        <v>37052</v>
      </c>
      <c r="F77" t="s">
        <v>57</v>
      </c>
      <c r="G77">
        <v>3</v>
      </c>
      <c r="K77" t="s">
        <v>36</v>
      </c>
      <c r="N77" t="s">
        <v>469</v>
      </c>
      <c r="O77" s="36">
        <v>3.12</v>
      </c>
    </row>
    <row r="78" spans="1:15" x14ac:dyDescent="0.2">
      <c r="A78" t="s">
        <v>36</v>
      </c>
      <c r="B78" t="s">
        <v>36</v>
      </c>
      <c r="C78" t="s">
        <v>61</v>
      </c>
      <c r="D78" s="4">
        <v>37060</v>
      </c>
      <c r="E78" s="4">
        <v>37052</v>
      </c>
      <c r="F78" t="s">
        <v>187</v>
      </c>
      <c r="G78">
        <v>1</v>
      </c>
      <c r="K78" t="s">
        <v>36</v>
      </c>
      <c r="N78" t="s">
        <v>407</v>
      </c>
      <c r="O78" s="36">
        <v>2.09</v>
      </c>
    </row>
    <row r="79" spans="1:15" x14ac:dyDescent="0.2">
      <c r="A79" t="s">
        <v>36</v>
      </c>
      <c r="C79" t="s">
        <v>27</v>
      </c>
      <c r="D79" s="4">
        <v>37060</v>
      </c>
      <c r="E79" s="4">
        <v>37056</v>
      </c>
      <c r="F79" t="s">
        <v>75</v>
      </c>
      <c r="G79">
        <v>1</v>
      </c>
      <c r="K79" t="s">
        <v>36</v>
      </c>
      <c r="N79" t="s">
        <v>415</v>
      </c>
      <c r="O79" s="36">
        <v>0</v>
      </c>
    </row>
    <row r="80" spans="1:15" x14ac:dyDescent="0.2">
      <c r="A80" t="s">
        <v>36</v>
      </c>
      <c r="B80" t="s">
        <v>393</v>
      </c>
      <c r="C80" t="s">
        <v>27</v>
      </c>
      <c r="D80" s="4">
        <v>37060</v>
      </c>
      <c r="E80" s="4">
        <v>37056</v>
      </c>
      <c r="F80" t="s">
        <v>356</v>
      </c>
      <c r="G80">
        <v>1</v>
      </c>
      <c r="K80" t="s">
        <v>36</v>
      </c>
      <c r="N80" t="s">
        <v>447</v>
      </c>
      <c r="O80" s="36">
        <v>0</v>
      </c>
    </row>
    <row r="81" spans="1:15" x14ac:dyDescent="0.2">
      <c r="A81" t="s">
        <v>36</v>
      </c>
      <c r="C81" t="s">
        <v>27</v>
      </c>
      <c r="D81" s="4">
        <v>37060</v>
      </c>
      <c r="E81" s="4">
        <v>37056</v>
      </c>
      <c r="F81" t="s">
        <v>279</v>
      </c>
      <c r="G81">
        <v>10</v>
      </c>
      <c r="K81" t="s">
        <v>36</v>
      </c>
      <c r="N81" t="s">
        <v>415</v>
      </c>
      <c r="O81" s="36">
        <v>2.0699999999999998</v>
      </c>
    </row>
    <row r="82" spans="1:15" x14ac:dyDescent="0.2">
      <c r="A82" t="s">
        <v>36</v>
      </c>
      <c r="B82" t="s">
        <v>36</v>
      </c>
      <c r="C82" t="s">
        <v>27</v>
      </c>
      <c r="D82" s="4">
        <v>37060</v>
      </c>
      <c r="E82" s="4">
        <v>37059</v>
      </c>
      <c r="F82" t="s">
        <v>356</v>
      </c>
      <c r="G82">
        <v>1</v>
      </c>
      <c r="K82" t="s">
        <v>36</v>
      </c>
      <c r="N82" t="s">
        <v>414</v>
      </c>
      <c r="O82" s="36">
        <v>0</v>
      </c>
    </row>
    <row r="83" spans="1:15" x14ac:dyDescent="0.2">
      <c r="A83" t="s">
        <v>36</v>
      </c>
      <c r="C83" t="s">
        <v>24</v>
      </c>
      <c r="D83" s="4">
        <v>37061</v>
      </c>
      <c r="E83" s="4">
        <v>37052</v>
      </c>
      <c r="F83" t="s">
        <v>384</v>
      </c>
      <c r="G83">
        <v>1</v>
      </c>
      <c r="K83" t="s">
        <v>36</v>
      </c>
      <c r="N83" t="s">
        <v>471</v>
      </c>
      <c r="O83" s="36">
        <v>61.98</v>
      </c>
    </row>
    <row r="84" spans="1:15" x14ac:dyDescent="0.2">
      <c r="A84" t="s">
        <v>36</v>
      </c>
      <c r="B84" t="s">
        <v>36</v>
      </c>
      <c r="C84" t="s">
        <v>27</v>
      </c>
      <c r="D84" s="4">
        <v>37061</v>
      </c>
      <c r="E84" s="4">
        <v>37057</v>
      </c>
      <c r="F84" t="s">
        <v>316</v>
      </c>
      <c r="G84">
        <v>6</v>
      </c>
      <c r="K84" t="s">
        <v>36</v>
      </c>
      <c r="N84" t="s">
        <v>397</v>
      </c>
      <c r="O84" s="36">
        <v>51.21</v>
      </c>
    </row>
    <row r="85" spans="1:15" x14ac:dyDescent="0.2">
      <c r="A85" t="s">
        <v>36</v>
      </c>
      <c r="B85" t="s">
        <v>36</v>
      </c>
      <c r="C85" t="s">
        <v>61</v>
      </c>
      <c r="D85" s="4">
        <v>37063</v>
      </c>
      <c r="E85" s="4">
        <v>37041</v>
      </c>
      <c r="F85" t="s">
        <v>398</v>
      </c>
      <c r="G85">
        <v>4</v>
      </c>
      <c r="K85" t="s">
        <v>36</v>
      </c>
      <c r="N85" t="s">
        <v>406</v>
      </c>
      <c r="O85" s="36">
        <v>30.7</v>
      </c>
    </row>
    <row r="86" spans="1:15" x14ac:dyDescent="0.2">
      <c r="A86" t="s">
        <v>36</v>
      </c>
      <c r="C86" t="s">
        <v>78</v>
      </c>
      <c r="D86" s="4">
        <v>37063</v>
      </c>
      <c r="E86" s="4">
        <v>37058</v>
      </c>
      <c r="F86" t="s">
        <v>355</v>
      </c>
      <c r="G86">
        <v>1</v>
      </c>
      <c r="K86" t="s">
        <v>36</v>
      </c>
      <c r="N86" t="s">
        <v>402</v>
      </c>
      <c r="O86" s="36">
        <v>0</v>
      </c>
    </row>
    <row r="87" spans="1:15" x14ac:dyDescent="0.2">
      <c r="A87" t="s">
        <v>36</v>
      </c>
      <c r="C87" t="s">
        <v>24</v>
      </c>
      <c r="D87" s="4">
        <v>37064</v>
      </c>
      <c r="E87" s="4">
        <v>37062</v>
      </c>
      <c r="F87" t="s">
        <v>29</v>
      </c>
      <c r="G87">
        <v>1</v>
      </c>
      <c r="K87" t="s">
        <v>36</v>
      </c>
      <c r="N87" t="s">
        <v>465</v>
      </c>
      <c r="O87" s="36">
        <v>2.08</v>
      </c>
    </row>
    <row r="88" spans="1:15" x14ac:dyDescent="0.2">
      <c r="A88" t="s">
        <v>36</v>
      </c>
      <c r="B88" t="s">
        <v>393</v>
      </c>
      <c r="C88" t="s">
        <v>61</v>
      </c>
      <c r="D88" s="4">
        <v>37064</v>
      </c>
      <c r="E88" s="4">
        <v>37062</v>
      </c>
      <c r="F88" t="s">
        <v>401</v>
      </c>
      <c r="G88">
        <v>2</v>
      </c>
      <c r="K88" t="s">
        <v>36</v>
      </c>
      <c r="N88" t="s">
        <v>416</v>
      </c>
      <c r="O88" s="36">
        <v>0</v>
      </c>
    </row>
    <row r="89" spans="1:15" x14ac:dyDescent="0.2">
      <c r="A89" t="s">
        <v>36</v>
      </c>
      <c r="B89" t="s">
        <v>36</v>
      </c>
      <c r="C89" t="s">
        <v>55</v>
      </c>
      <c r="D89" s="4">
        <v>37064</v>
      </c>
      <c r="E89" s="4">
        <v>37063</v>
      </c>
      <c r="F89" t="s">
        <v>316</v>
      </c>
      <c r="G89">
        <v>14</v>
      </c>
      <c r="K89" t="s">
        <v>36</v>
      </c>
      <c r="N89" t="s">
        <v>405</v>
      </c>
      <c r="O89" s="36">
        <v>6.9</v>
      </c>
    </row>
    <row r="90" spans="1:15" x14ac:dyDescent="0.2">
      <c r="A90" t="s">
        <v>36</v>
      </c>
      <c r="C90" t="s">
        <v>78</v>
      </c>
      <c r="D90" s="4">
        <v>37064</v>
      </c>
      <c r="E90" s="4">
        <v>37063</v>
      </c>
      <c r="F90" t="s">
        <v>89</v>
      </c>
      <c r="G90">
        <v>2</v>
      </c>
      <c r="K90" t="s">
        <v>36</v>
      </c>
      <c r="N90" t="s">
        <v>404</v>
      </c>
      <c r="O90" s="36">
        <v>0</v>
      </c>
    </row>
    <row r="91" spans="1:15" x14ac:dyDescent="0.2">
      <c r="A91" t="s">
        <v>36</v>
      </c>
      <c r="C91" t="s">
        <v>78</v>
      </c>
      <c r="D91" s="4">
        <v>37064</v>
      </c>
      <c r="E91" s="4">
        <v>37063</v>
      </c>
      <c r="F91" t="s">
        <v>355</v>
      </c>
      <c r="G91">
        <v>1</v>
      </c>
      <c r="K91" t="s">
        <v>36</v>
      </c>
      <c r="N91" t="s">
        <v>403</v>
      </c>
      <c r="O91" s="36">
        <v>0</v>
      </c>
    </row>
    <row r="92" spans="1:15" x14ac:dyDescent="0.2">
      <c r="A92" t="s">
        <v>36</v>
      </c>
      <c r="C92" t="s">
        <v>61</v>
      </c>
      <c r="D92" s="4">
        <v>37064</v>
      </c>
      <c r="E92" s="4">
        <v>37063</v>
      </c>
      <c r="F92" t="s">
        <v>401</v>
      </c>
      <c r="G92">
        <v>2</v>
      </c>
      <c r="K92" t="s">
        <v>36</v>
      </c>
      <c r="N92" t="s">
        <v>416</v>
      </c>
      <c r="O92" s="36">
        <v>0</v>
      </c>
    </row>
    <row r="93" spans="1:15" x14ac:dyDescent="0.2">
      <c r="A93" t="s">
        <v>36</v>
      </c>
      <c r="B93" t="s">
        <v>36</v>
      </c>
      <c r="C93" t="s">
        <v>78</v>
      </c>
      <c r="D93" s="4">
        <v>37066</v>
      </c>
      <c r="E93" s="4">
        <v>37065</v>
      </c>
      <c r="F93" t="s">
        <v>89</v>
      </c>
      <c r="G93">
        <v>1</v>
      </c>
      <c r="K93" t="s">
        <v>36</v>
      </c>
      <c r="N93" t="s">
        <v>82</v>
      </c>
      <c r="O93" s="36">
        <v>0</v>
      </c>
    </row>
    <row r="94" spans="1:15" x14ac:dyDescent="0.2">
      <c r="A94" t="s">
        <v>36</v>
      </c>
      <c r="B94" t="s">
        <v>36</v>
      </c>
      <c r="C94" t="s">
        <v>55</v>
      </c>
      <c r="D94" s="4">
        <v>37067</v>
      </c>
      <c r="E94" s="4">
        <v>37051</v>
      </c>
      <c r="F94" t="s">
        <v>316</v>
      </c>
      <c r="G94">
        <v>1</v>
      </c>
      <c r="K94" t="s">
        <v>36</v>
      </c>
      <c r="N94" t="s">
        <v>417</v>
      </c>
      <c r="O94" s="36">
        <v>0</v>
      </c>
    </row>
    <row r="95" spans="1:15" x14ac:dyDescent="0.2">
      <c r="A95" t="s">
        <v>36</v>
      </c>
      <c r="B95" t="s">
        <v>36</v>
      </c>
      <c r="C95" t="s">
        <v>55</v>
      </c>
      <c r="D95" s="4">
        <v>37067</v>
      </c>
      <c r="E95" s="4">
        <v>37052</v>
      </c>
      <c r="F95" t="s">
        <v>316</v>
      </c>
      <c r="G95">
        <v>2</v>
      </c>
      <c r="K95" t="s">
        <v>36</v>
      </c>
      <c r="N95" t="s">
        <v>417</v>
      </c>
      <c r="O95" s="36">
        <v>0</v>
      </c>
    </row>
    <row r="96" spans="1:15" x14ac:dyDescent="0.2">
      <c r="A96" t="s">
        <v>36</v>
      </c>
      <c r="B96" t="s">
        <v>36</v>
      </c>
      <c r="C96" t="s">
        <v>55</v>
      </c>
      <c r="D96" s="4">
        <v>37068</v>
      </c>
      <c r="E96" s="4">
        <v>37065</v>
      </c>
      <c r="F96" t="s">
        <v>408</v>
      </c>
      <c r="G96">
        <v>4</v>
      </c>
      <c r="K96" t="s">
        <v>36</v>
      </c>
      <c r="N96" t="s">
        <v>424</v>
      </c>
      <c r="O96" s="36">
        <v>0</v>
      </c>
    </row>
    <row r="97" spans="1:15" x14ac:dyDescent="0.2">
      <c r="A97" t="s">
        <v>36</v>
      </c>
      <c r="C97" t="s">
        <v>24</v>
      </c>
      <c r="D97" s="4">
        <v>37070</v>
      </c>
      <c r="E97" s="4">
        <v>37030</v>
      </c>
      <c r="F97" t="s">
        <v>284</v>
      </c>
      <c r="G97">
        <v>2</v>
      </c>
      <c r="K97" t="s">
        <v>36</v>
      </c>
      <c r="N97" t="s">
        <v>464</v>
      </c>
      <c r="O97" s="36">
        <v>1.08</v>
      </c>
    </row>
    <row r="98" spans="1:15" x14ac:dyDescent="0.2">
      <c r="A98" t="s">
        <v>36</v>
      </c>
      <c r="C98" t="s">
        <v>55</v>
      </c>
      <c r="D98" s="4">
        <v>37070</v>
      </c>
      <c r="E98" s="4">
        <v>37064</v>
      </c>
      <c r="F98" t="s">
        <v>377</v>
      </c>
      <c r="G98">
        <v>1</v>
      </c>
      <c r="K98" t="s">
        <v>36</v>
      </c>
      <c r="N98" t="s">
        <v>428</v>
      </c>
      <c r="O98" s="36">
        <v>0</v>
      </c>
    </row>
    <row r="99" spans="1:15" ht="13.5" customHeight="1" x14ac:dyDescent="0.2">
      <c r="A99" t="s">
        <v>36</v>
      </c>
      <c r="C99" t="s">
        <v>467</v>
      </c>
      <c r="D99" s="4">
        <v>37070</v>
      </c>
      <c r="E99" s="4">
        <v>37069</v>
      </c>
      <c r="F99" t="s">
        <v>33</v>
      </c>
      <c r="G99">
        <v>1</v>
      </c>
      <c r="K99" t="s">
        <v>36</v>
      </c>
      <c r="N99" t="s">
        <v>481</v>
      </c>
      <c r="O99" s="36">
        <v>0</v>
      </c>
    </row>
    <row r="100" spans="1:15" x14ac:dyDescent="0.2">
      <c r="A100" t="s">
        <v>36</v>
      </c>
      <c r="C100" t="s">
        <v>24</v>
      </c>
      <c r="D100" s="4">
        <v>37070</v>
      </c>
      <c r="E100" s="4">
        <v>37069</v>
      </c>
      <c r="F100" t="s">
        <v>120</v>
      </c>
      <c r="G100">
        <v>2</v>
      </c>
      <c r="K100" t="s">
        <v>36</v>
      </c>
      <c r="N100" t="s">
        <v>470</v>
      </c>
      <c r="O100" s="36">
        <v>144.05000000000001</v>
      </c>
    </row>
    <row r="101" spans="1:15" x14ac:dyDescent="0.2">
      <c r="A101" t="s">
        <v>36</v>
      </c>
      <c r="C101" t="s">
        <v>27</v>
      </c>
      <c r="D101" s="4">
        <v>37070</v>
      </c>
      <c r="E101" s="4">
        <v>37069</v>
      </c>
      <c r="F101" t="s">
        <v>122</v>
      </c>
      <c r="G101">
        <v>5</v>
      </c>
      <c r="K101" t="s">
        <v>36</v>
      </c>
      <c r="N101" t="s">
        <v>429</v>
      </c>
      <c r="O101" s="36">
        <v>4.7699999999999996</v>
      </c>
    </row>
    <row r="102" spans="1:15" x14ac:dyDescent="0.2">
      <c r="A102" t="s">
        <v>36</v>
      </c>
      <c r="C102" t="s">
        <v>27</v>
      </c>
      <c r="D102" s="4">
        <v>37070</v>
      </c>
      <c r="E102" s="4">
        <v>37069</v>
      </c>
      <c r="F102" t="s">
        <v>425</v>
      </c>
      <c r="G102">
        <v>2</v>
      </c>
      <c r="K102" t="s">
        <v>36</v>
      </c>
      <c r="N102" t="s">
        <v>429</v>
      </c>
      <c r="O102" s="36">
        <v>14.14</v>
      </c>
    </row>
    <row r="103" spans="1:15" x14ac:dyDescent="0.2">
      <c r="A103" t="s">
        <v>36</v>
      </c>
      <c r="C103" t="s">
        <v>27</v>
      </c>
      <c r="D103" s="4">
        <v>37071</v>
      </c>
      <c r="E103" s="4">
        <v>37069</v>
      </c>
      <c r="F103" t="s">
        <v>123</v>
      </c>
      <c r="G103">
        <v>8</v>
      </c>
      <c r="K103" t="s">
        <v>36</v>
      </c>
      <c r="N103" t="s">
        <v>429</v>
      </c>
      <c r="O103" s="36">
        <v>5.41</v>
      </c>
    </row>
    <row r="104" spans="1:15" ht="13.5" thickBot="1" x14ac:dyDescent="0.25">
      <c r="A104" t="s">
        <v>36</v>
      </c>
      <c r="C104" t="s">
        <v>21</v>
      </c>
      <c r="D104" s="4">
        <v>37071</v>
      </c>
      <c r="E104" s="4">
        <v>37070</v>
      </c>
      <c r="F104" t="s">
        <v>33</v>
      </c>
      <c r="G104">
        <v>4</v>
      </c>
      <c r="K104" t="s">
        <v>36</v>
      </c>
      <c r="N104" t="s">
        <v>481</v>
      </c>
      <c r="O104" s="36">
        <v>0.19</v>
      </c>
    </row>
    <row r="105" spans="1:15" ht="13.5" thickBot="1" x14ac:dyDescent="0.25">
      <c r="D105" s="4"/>
      <c r="E105" s="4"/>
      <c r="G105" s="82">
        <f>SUM(G26:G104)</f>
        <v>237</v>
      </c>
      <c r="O105" s="25">
        <f>SUM(O26:O104)</f>
        <v>5811.5399999999981</v>
      </c>
    </row>
    <row r="106" spans="1:15" x14ac:dyDescent="0.2">
      <c r="A106" s="40" t="s">
        <v>18</v>
      </c>
      <c r="C106" s="40"/>
    </row>
    <row r="107" spans="1:15" x14ac:dyDescent="0.2">
      <c r="A107" t="s">
        <v>36</v>
      </c>
      <c r="B107" t="s">
        <v>36</v>
      </c>
      <c r="C107" t="s">
        <v>26</v>
      </c>
      <c r="D107" s="4">
        <v>37046</v>
      </c>
      <c r="E107" s="4">
        <v>37043</v>
      </c>
      <c r="F107" t="s">
        <v>281</v>
      </c>
      <c r="G107">
        <v>8</v>
      </c>
      <c r="L107" t="s">
        <v>36</v>
      </c>
      <c r="N107" t="s">
        <v>509</v>
      </c>
      <c r="O107" s="36">
        <v>-168.67</v>
      </c>
    </row>
    <row r="108" spans="1:15" x14ac:dyDescent="0.2">
      <c r="A108" t="s">
        <v>36</v>
      </c>
      <c r="B108" t="s">
        <v>36</v>
      </c>
      <c r="C108" t="s">
        <v>26</v>
      </c>
      <c r="D108" s="4">
        <v>37046</v>
      </c>
      <c r="E108" s="4">
        <v>37043</v>
      </c>
      <c r="F108" t="s">
        <v>72</v>
      </c>
      <c r="G108">
        <v>9</v>
      </c>
      <c r="L108" t="s">
        <v>36</v>
      </c>
      <c r="N108" t="s">
        <v>509</v>
      </c>
      <c r="O108" s="36">
        <v>-8.6300000000000008</v>
      </c>
    </row>
    <row r="109" spans="1:15" x14ac:dyDescent="0.2">
      <c r="A109" t="s">
        <v>36</v>
      </c>
      <c r="B109" t="s">
        <v>36</v>
      </c>
      <c r="C109" t="s">
        <v>63</v>
      </c>
      <c r="D109" s="4">
        <v>37047</v>
      </c>
      <c r="E109" s="4">
        <v>37046</v>
      </c>
      <c r="F109" t="s">
        <v>64</v>
      </c>
      <c r="G109">
        <v>2</v>
      </c>
      <c r="L109" t="s">
        <v>36</v>
      </c>
      <c r="N109" t="s">
        <v>363</v>
      </c>
      <c r="O109" s="36">
        <v>0</v>
      </c>
    </row>
    <row r="110" spans="1:15" x14ac:dyDescent="0.2">
      <c r="A110" t="s">
        <v>36</v>
      </c>
      <c r="B110" t="s">
        <v>36</v>
      </c>
      <c r="C110" t="s">
        <v>63</v>
      </c>
      <c r="D110" s="4">
        <v>37048</v>
      </c>
      <c r="E110" s="4">
        <v>37047</v>
      </c>
      <c r="F110" t="s">
        <v>64</v>
      </c>
      <c r="G110">
        <v>2</v>
      </c>
      <c r="L110" t="s">
        <v>36</v>
      </c>
      <c r="N110" t="s">
        <v>363</v>
      </c>
      <c r="O110" s="36">
        <v>0</v>
      </c>
    </row>
    <row r="111" spans="1:15" x14ac:dyDescent="0.2">
      <c r="A111" t="s">
        <v>36</v>
      </c>
      <c r="C111" t="s">
        <v>63</v>
      </c>
      <c r="D111" s="4">
        <v>37053</v>
      </c>
      <c r="E111" s="4">
        <v>37052</v>
      </c>
      <c r="F111" t="s">
        <v>52</v>
      </c>
      <c r="G111">
        <v>2</v>
      </c>
      <c r="L111" t="s">
        <v>36</v>
      </c>
      <c r="N111" t="s">
        <v>360</v>
      </c>
      <c r="O111" s="36">
        <v>0</v>
      </c>
    </row>
    <row r="112" spans="1:15" x14ac:dyDescent="0.2">
      <c r="A112" t="s">
        <v>36</v>
      </c>
      <c r="B112" t="s">
        <v>36</v>
      </c>
      <c r="C112" t="s">
        <v>26</v>
      </c>
      <c r="D112" s="4">
        <v>37053</v>
      </c>
      <c r="E112" s="4">
        <v>37052</v>
      </c>
      <c r="F112" t="s">
        <v>354</v>
      </c>
      <c r="G112">
        <v>3</v>
      </c>
      <c r="L112" t="s">
        <v>36</v>
      </c>
      <c r="N112" t="s">
        <v>360</v>
      </c>
      <c r="O112" s="36">
        <v>-88.93</v>
      </c>
    </row>
    <row r="113" spans="1:15" x14ac:dyDescent="0.2">
      <c r="A113" t="s">
        <v>36</v>
      </c>
      <c r="B113" t="s">
        <v>36</v>
      </c>
      <c r="C113" t="s">
        <v>26</v>
      </c>
      <c r="D113" s="4">
        <v>37053</v>
      </c>
      <c r="E113" s="4">
        <v>37052</v>
      </c>
      <c r="F113" t="s">
        <v>113</v>
      </c>
      <c r="G113">
        <v>3</v>
      </c>
      <c r="L113" t="s">
        <v>36</v>
      </c>
      <c r="N113" t="s">
        <v>360</v>
      </c>
      <c r="O113" s="36">
        <v>88.96</v>
      </c>
    </row>
    <row r="114" spans="1:15" x14ac:dyDescent="0.2">
      <c r="A114" t="s">
        <v>36</v>
      </c>
      <c r="C114" t="s">
        <v>78</v>
      </c>
      <c r="D114" s="4">
        <v>37054</v>
      </c>
      <c r="E114" s="4">
        <v>37051</v>
      </c>
      <c r="F114" t="s">
        <v>79</v>
      </c>
      <c r="G114">
        <v>1</v>
      </c>
      <c r="L114" t="s">
        <v>36</v>
      </c>
      <c r="M114" t="s">
        <v>36</v>
      </c>
      <c r="N114" t="s">
        <v>370</v>
      </c>
      <c r="O114" s="36">
        <v>88.58</v>
      </c>
    </row>
    <row r="115" spans="1:15" x14ac:dyDescent="0.2">
      <c r="A115" t="s">
        <v>36</v>
      </c>
      <c r="B115" t="s">
        <v>36</v>
      </c>
      <c r="C115" t="s">
        <v>26</v>
      </c>
      <c r="D115" s="4">
        <v>37054</v>
      </c>
      <c r="E115" s="4">
        <v>37051</v>
      </c>
      <c r="F115" t="s">
        <v>354</v>
      </c>
      <c r="G115">
        <v>3</v>
      </c>
      <c r="L115" t="s">
        <v>36</v>
      </c>
      <c r="N115" t="s">
        <v>357</v>
      </c>
      <c r="O115" s="36">
        <v>-0.01</v>
      </c>
    </row>
    <row r="116" spans="1:15" x14ac:dyDescent="0.2">
      <c r="A116" t="s">
        <v>36</v>
      </c>
      <c r="B116" t="s">
        <v>36</v>
      </c>
      <c r="C116" t="s">
        <v>26</v>
      </c>
      <c r="D116" s="4">
        <v>37054</v>
      </c>
      <c r="E116" s="4">
        <v>37051</v>
      </c>
      <c r="F116" t="s">
        <v>113</v>
      </c>
      <c r="G116">
        <v>3</v>
      </c>
      <c r="L116" t="s">
        <v>36</v>
      </c>
      <c r="N116" t="s">
        <v>357</v>
      </c>
      <c r="O116" s="36">
        <v>-0.03</v>
      </c>
    </row>
    <row r="117" spans="1:15" x14ac:dyDescent="0.2">
      <c r="A117" t="s">
        <v>36</v>
      </c>
      <c r="C117" t="s">
        <v>21</v>
      </c>
      <c r="D117" s="4">
        <v>37055</v>
      </c>
      <c r="E117" s="4">
        <v>37049</v>
      </c>
      <c r="F117" t="s">
        <v>33</v>
      </c>
      <c r="G117">
        <v>1</v>
      </c>
      <c r="L117" t="s">
        <v>36</v>
      </c>
      <c r="N117" t="s">
        <v>478</v>
      </c>
      <c r="O117" s="36">
        <v>0</v>
      </c>
    </row>
    <row r="118" spans="1:15" x14ac:dyDescent="0.2">
      <c r="A118" t="s">
        <v>36</v>
      </c>
      <c r="C118" t="s">
        <v>78</v>
      </c>
      <c r="D118" s="4">
        <v>37055</v>
      </c>
      <c r="E118" s="4">
        <v>37051</v>
      </c>
      <c r="F118" t="s">
        <v>79</v>
      </c>
      <c r="G118">
        <v>4</v>
      </c>
      <c r="L118" t="s">
        <v>36</v>
      </c>
      <c r="M118" t="s">
        <v>36</v>
      </c>
      <c r="N118" t="s">
        <v>370</v>
      </c>
      <c r="O118" s="36">
        <v>0</v>
      </c>
    </row>
    <row r="119" spans="1:15" x14ac:dyDescent="0.2">
      <c r="A119" t="s">
        <v>36</v>
      </c>
      <c r="C119" t="s">
        <v>78</v>
      </c>
      <c r="D119" s="4">
        <v>37055</v>
      </c>
      <c r="E119" s="4">
        <v>37051</v>
      </c>
      <c r="F119" t="s">
        <v>355</v>
      </c>
      <c r="G119">
        <v>3</v>
      </c>
      <c r="L119" t="s">
        <v>36</v>
      </c>
      <c r="M119" t="s">
        <v>36</v>
      </c>
      <c r="N119" t="s">
        <v>370</v>
      </c>
      <c r="O119" s="36">
        <v>0</v>
      </c>
    </row>
    <row r="120" spans="1:15" x14ac:dyDescent="0.2">
      <c r="A120" t="s">
        <v>36</v>
      </c>
      <c r="C120" t="s">
        <v>21</v>
      </c>
      <c r="D120" s="4">
        <v>37055</v>
      </c>
      <c r="E120" s="4">
        <v>37051</v>
      </c>
      <c r="F120" t="s">
        <v>169</v>
      </c>
      <c r="G120">
        <v>10</v>
      </c>
      <c r="L120" t="s">
        <v>36</v>
      </c>
      <c r="N120" t="s">
        <v>479</v>
      </c>
      <c r="O120" s="36">
        <v>343.18</v>
      </c>
    </row>
    <row r="121" spans="1:15" x14ac:dyDescent="0.2">
      <c r="A121" t="s">
        <v>36</v>
      </c>
      <c r="C121" t="s">
        <v>21</v>
      </c>
      <c r="D121" s="4">
        <v>37055</v>
      </c>
      <c r="E121" s="4">
        <v>37051</v>
      </c>
      <c r="F121" t="s">
        <v>122</v>
      </c>
      <c r="G121">
        <v>3</v>
      </c>
      <c r="L121" t="s">
        <v>36</v>
      </c>
      <c r="N121" t="s">
        <v>480</v>
      </c>
      <c r="O121" s="36">
        <v>49.6</v>
      </c>
    </row>
    <row r="122" spans="1:15" x14ac:dyDescent="0.2">
      <c r="A122" t="s">
        <v>36</v>
      </c>
      <c r="C122" t="s">
        <v>23</v>
      </c>
      <c r="D122" s="4">
        <v>37055</v>
      </c>
      <c r="E122" s="4">
        <v>37051</v>
      </c>
      <c r="F122" t="s">
        <v>314</v>
      </c>
      <c r="G122">
        <v>1</v>
      </c>
      <c r="L122" t="s">
        <v>36</v>
      </c>
      <c r="N122" t="s">
        <v>422</v>
      </c>
      <c r="O122" s="36">
        <v>230.17</v>
      </c>
    </row>
    <row r="123" spans="1:15" x14ac:dyDescent="0.2">
      <c r="A123" t="s">
        <v>36</v>
      </c>
      <c r="B123" t="s">
        <v>393</v>
      </c>
      <c r="C123" t="s">
        <v>23</v>
      </c>
      <c r="D123" s="4">
        <v>37055</v>
      </c>
      <c r="E123" s="4">
        <v>37051</v>
      </c>
      <c r="F123" t="s">
        <v>89</v>
      </c>
      <c r="G123">
        <v>1</v>
      </c>
      <c r="L123" t="s">
        <v>36</v>
      </c>
      <c r="N123" t="s">
        <v>422</v>
      </c>
      <c r="O123" s="36">
        <v>349</v>
      </c>
    </row>
    <row r="124" spans="1:15" x14ac:dyDescent="0.2">
      <c r="A124" t="s">
        <v>36</v>
      </c>
      <c r="C124" t="s">
        <v>21</v>
      </c>
      <c r="D124" s="4">
        <v>37055</v>
      </c>
      <c r="E124" s="4">
        <v>37052</v>
      </c>
      <c r="F124" t="s">
        <v>169</v>
      </c>
      <c r="G124">
        <v>7</v>
      </c>
      <c r="L124" t="s">
        <v>36</v>
      </c>
      <c r="N124" t="s">
        <v>482</v>
      </c>
      <c r="O124" s="36">
        <v>135</v>
      </c>
    </row>
    <row r="125" spans="1:15" x14ac:dyDescent="0.2">
      <c r="A125" t="s">
        <v>36</v>
      </c>
      <c r="C125" t="s">
        <v>78</v>
      </c>
      <c r="D125" s="4">
        <v>37055</v>
      </c>
      <c r="E125" s="4">
        <v>37052</v>
      </c>
      <c r="F125" t="s">
        <v>79</v>
      </c>
      <c r="G125">
        <v>4</v>
      </c>
      <c r="L125" t="s">
        <v>36</v>
      </c>
      <c r="M125" t="s">
        <v>36</v>
      </c>
      <c r="N125" t="s">
        <v>370</v>
      </c>
      <c r="O125" s="36">
        <v>44.66</v>
      </c>
    </row>
    <row r="126" spans="1:15" x14ac:dyDescent="0.2">
      <c r="A126" t="s">
        <v>36</v>
      </c>
      <c r="C126" t="s">
        <v>78</v>
      </c>
      <c r="D126" s="4">
        <v>37055</v>
      </c>
      <c r="E126" s="4">
        <v>37052</v>
      </c>
      <c r="F126" t="s">
        <v>355</v>
      </c>
      <c r="G126">
        <v>3</v>
      </c>
      <c r="L126" t="s">
        <v>36</v>
      </c>
      <c r="M126" t="s">
        <v>36</v>
      </c>
      <c r="N126" t="s">
        <v>370</v>
      </c>
      <c r="O126" s="36">
        <v>0</v>
      </c>
    </row>
    <row r="127" spans="1:15" x14ac:dyDescent="0.2">
      <c r="A127" t="s">
        <v>36</v>
      </c>
      <c r="C127" t="s">
        <v>23</v>
      </c>
      <c r="D127" s="4">
        <v>37055</v>
      </c>
      <c r="E127" s="4">
        <v>37052</v>
      </c>
      <c r="F127" t="s">
        <v>89</v>
      </c>
      <c r="G127">
        <v>3</v>
      </c>
      <c r="L127" t="s">
        <v>36</v>
      </c>
      <c r="N127" t="s">
        <v>421</v>
      </c>
      <c r="O127" s="36">
        <v>349</v>
      </c>
    </row>
    <row r="128" spans="1:15" x14ac:dyDescent="0.2">
      <c r="A128" t="s">
        <v>36</v>
      </c>
      <c r="C128" t="s">
        <v>23</v>
      </c>
      <c r="D128" s="4">
        <v>37055</v>
      </c>
      <c r="E128" s="4">
        <v>37052</v>
      </c>
      <c r="F128" t="s">
        <v>314</v>
      </c>
      <c r="G128">
        <v>1</v>
      </c>
      <c r="L128" t="s">
        <v>36</v>
      </c>
      <c r="N128" t="s">
        <v>448</v>
      </c>
      <c r="O128" s="36">
        <v>230.17</v>
      </c>
    </row>
    <row r="129" spans="1:15" x14ac:dyDescent="0.2">
      <c r="A129" t="s">
        <v>36</v>
      </c>
      <c r="B129" t="s">
        <v>36</v>
      </c>
      <c r="C129" t="s">
        <v>26</v>
      </c>
      <c r="D129" s="4">
        <v>37056</v>
      </c>
      <c r="E129" s="4">
        <v>37051</v>
      </c>
      <c r="F129" t="s">
        <v>281</v>
      </c>
      <c r="G129">
        <v>1</v>
      </c>
      <c r="L129" t="s">
        <v>36</v>
      </c>
      <c r="M129" t="s">
        <v>36</v>
      </c>
      <c r="N129" t="s">
        <v>412</v>
      </c>
      <c r="O129" s="36">
        <v>-281.57</v>
      </c>
    </row>
    <row r="130" spans="1:15" x14ac:dyDescent="0.2">
      <c r="A130" t="s">
        <v>36</v>
      </c>
      <c r="B130" t="s">
        <v>36</v>
      </c>
      <c r="C130" t="s">
        <v>34</v>
      </c>
      <c r="D130" s="4">
        <v>37056</v>
      </c>
      <c r="E130" s="4">
        <v>37051</v>
      </c>
      <c r="F130" t="s">
        <v>372</v>
      </c>
      <c r="G130">
        <v>4</v>
      </c>
      <c r="L130" t="s">
        <v>36</v>
      </c>
      <c r="M130" t="s">
        <v>36</v>
      </c>
      <c r="N130" t="s">
        <v>412</v>
      </c>
      <c r="O130" s="36">
        <v>-560.91</v>
      </c>
    </row>
    <row r="131" spans="1:15" x14ac:dyDescent="0.2">
      <c r="A131" t="s">
        <v>36</v>
      </c>
      <c r="B131" t="s">
        <v>36</v>
      </c>
      <c r="C131" t="s">
        <v>26</v>
      </c>
      <c r="D131" s="4">
        <v>37056</v>
      </c>
      <c r="E131" s="4">
        <v>37052</v>
      </c>
      <c r="F131" t="s">
        <v>281</v>
      </c>
      <c r="G131">
        <v>2</v>
      </c>
      <c r="L131" t="s">
        <v>36</v>
      </c>
      <c r="M131" t="s">
        <v>36</v>
      </c>
      <c r="N131" t="s">
        <v>411</v>
      </c>
      <c r="O131" s="36">
        <v>-202.72</v>
      </c>
    </row>
    <row r="132" spans="1:15" x14ac:dyDescent="0.2">
      <c r="A132" t="s">
        <v>36</v>
      </c>
      <c r="B132" t="s">
        <v>36</v>
      </c>
      <c r="C132" t="s">
        <v>34</v>
      </c>
      <c r="D132" s="4">
        <v>37056</v>
      </c>
      <c r="E132" s="4">
        <v>37052</v>
      </c>
      <c r="F132" t="s">
        <v>372</v>
      </c>
      <c r="G132">
        <v>7</v>
      </c>
      <c r="L132" t="s">
        <v>36</v>
      </c>
      <c r="M132" t="s">
        <v>36</v>
      </c>
      <c r="N132" t="s">
        <v>412</v>
      </c>
      <c r="O132" s="36">
        <v>-576.92999999999995</v>
      </c>
    </row>
    <row r="133" spans="1:15" x14ac:dyDescent="0.2">
      <c r="A133" t="s">
        <v>36</v>
      </c>
      <c r="B133" t="s">
        <v>36</v>
      </c>
      <c r="C133" t="s">
        <v>26</v>
      </c>
      <c r="D133" s="4">
        <v>37061</v>
      </c>
      <c r="E133" s="4">
        <v>37051</v>
      </c>
      <c r="F133" t="s">
        <v>281</v>
      </c>
      <c r="G133">
        <v>2</v>
      </c>
      <c r="L133" t="s">
        <v>36</v>
      </c>
      <c r="N133" t="s">
        <v>412</v>
      </c>
      <c r="O133" s="36">
        <v>0</v>
      </c>
    </row>
    <row r="134" spans="1:15" x14ac:dyDescent="0.2">
      <c r="A134" t="s">
        <v>36</v>
      </c>
      <c r="C134" t="s">
        <v>24</v>
      </c>
      <c r="D134" s="4">
        <v>37061</v>
      </c>
      <c r="E134" s="4">
        <v>37052</v>
      </c>
      <c r="F134" t="s">
        <v>385</v>
      </c>
      <c r="G134">
        <v>1</v>
      </c>
      <c r="L134" t="s">
        <v>36</v>
      </c>
      <c r="N134" t="s">
        <v>466</v>
      </c>
      <c r="O134" s="36">
        <v>-12.9</v>
      </c>
    </row>
    <row r="135" spans="1:15" x14ac:dyDescent="0.2">
      <c r="A135" t="s">
        <v>36</v>
      </c>
      <c r="B135" t="s">
        <v>36</v>
      </c>
      <c r="C135" t="s">
        <v>55</v>
      </c>
      <c r="D135" s="4">
        <v>37062</v>
      </c>
      <c r="E135" s="4">
        <v>37051</v>
      </c>
      <c r="F135" t="s">
        <v>169</v>
      </c>
      <c r="G135">
        <v>2</v>
      </c>
      <c r="L135" t="s">
        <v>36</v>
      </c>
      <c r="N135" t="s">
        <v>396</v>
      </c>
      <c r="O135" s="36">
        <v>0</v>
      </c>
    </row>
    <row r="136" spans="1:15" x14ac:dyDescent="0.2">
      <c r="A136" t="s">
        <v>36</v>
      </c>
      <c r="B136" t="s">
        <v>36</v>
      </c>
      <c r="C136" t="s">
        <v>55</v>
      </c>
      <c r="D136" s="4">
        <v>37062</v>
      </c>
      <c r="E136" s="4">
        <v>37052</v>
      </c>
      <c r="F136" t="s">
        <v>169</v>
      </c>
      <c r="G136">
        <v>2</v>
      </c>
      <c r="L136" t="s">
        <v>36</v>
      </c>
      <c r="N136" t="s">
        <v>396</v>
      </c>
      <c r="O136" s="36">
        <v>0</v>
      </c>
    </row>
    <row r="137" spans="1:15" x14ac:dyDescent="0.2">
      <c r="A137" t="s">
        <v>36</v>
      </c>
      <c r="C137" t="s">
        <v>34</v>
      </c>
      <c r="D137" s="4">
        <v>37062</v>
      </c>
      <c r="E137" s="4">
        <v>37056</v>
      </c>
      <c r="F137" t="s">
        <v>376</v>
      </c>
      <c r="G137">
        <v>2</v>
      </c>
      <c r="L137" t="s">
        <v>36</v>
      </c>
      <c r="N137" t="s">
        <v>459</v>
      </c>
      <c r="O137" s="36">
        <v>3.69</v>
      </c>
    </row>
    <row r="138" spans="1:15" x14ac:dyDescent="0.2">
      <c r="A138" t="s">
        <v>36</v>
      </c>
      <c r="B138" t="s">
        <v>36</v>
      </c>
      <c r="C138" t="s">
        <v>25</v>
      </c>
      <c r="D138" s="4">
        <v>37062</v>
      </c>
      <c r="E138" s="4">
        <v>37056</v>
      </c>
      <c r="F138" t="s">
        <v>386</v>
      </c>
      <c r="G138">
        <v>3</v>
      </c>
      <c r="L138" t="s">
        <v>36</v>
      </c>
      <c r="N138" t="s">
        <v>395</v>
      </c>
      <c r="O138" s="36">
        <v>0</v>
      </c>
    </row>
    <row r="139" spans="1:15" x14ac:dyDescent="0.2">
      <c r="A139" t="s">
        <v>36</v>
      </c>
      <c r="B139" t="s">
        <v>36</v>
      </c>
      <c r="C139" t="s">
        <v>50</v>
      </c>
      <c r="D139" s="4">
        <v>37062</v>
      </c>
      <c r="E139" s="4">
        <v>37059</v>
      </c>
      <c r="F139" t="s">
        <v>387</v>
      </c>
      <c r="G139">
        <v>1</v>
      </c>
      <c r="L139" t="s">
        <v>36</v>
      </c>
      <c r="N139" t="s">
        <v>476</v>
      </c>
      <c r="O139" s="36">
        <v>0.81</v>
      </c>
    </row>
    <row r="140" spans="1:15" x14ac:dyDescent="0.2">
      <c r="A140" t="s">
        <v>36</v>
      </c>
      <c r="B140" t="s">
        <v>36</v>
      </c>
      <c r="C140" t="s">
        <v>38</v>
      </c>
      <c r="D140" s="4">
        <v>37062</v>
      </c>
      <c r="E140" s="4">
        <v>37061</v>
      </c>
      <c r="F140" t="s">
        <v>89</v>
      </c>
      <c r="G140">
        <v>3</v>
      </c>
      <c r="L140" t="s">
        <v>36</v>
      </c>
      <c r="N140" t="s">
        <v>410</v>
      </c>
      <c r="O140" s="36">
        <v>0</v>
      </c>
    </row>
    <row r="141" spans="1:15" x14ac:dyDescent="0.2">
      <c r="A141" t="s">
        <v>36</v>
      </c>
      <c r="B141" t="s">
        <v>36</v>
      </c>
      <c r="C141" t="s">
        <v>34</v>
      </c>
      <c r="D141" s="4">
        <v>37062</v>
      </c>
      <c r="E141" s="4">
        <v>37061</v>
      </c>
      <c r="F141" t="s">
        <v>388</v>
      </c>
      <c r="G141">
        <v>5</v>
      </c>
      <c r="L141" t="s">
        <v>36</v>
      </c>
      <c r="N141" t="s">
        <v>418</v>
      </c>
      <c r="O141" s="36">
        <v>-54.15</v>
      </c>
    </row>
    <row r="142" spans="1:15" x14ac:dyDescent="0.2">
      <c r="A142" t="s">
        <v>36</v>
      </c>
      <c r="C142" t="s">
        <v>55</v>
      </c>
      <c r="D142" s="4">
        <v>37071</v>
      </c>
      <c r="E142" s="4">
        <v>37069</v>
      </c>
      <c r="F142" t="s">
        <v>33</v>
      </c>
      <c r="G142">
        <v>1</v>
      </c>
      <c r="L142" t="s">
        <v>36</v>
      </c>
      <c r="N142" t="s">
        <v>437</v>
      </c>
      <c r="O142" s="36">
        <v>0</v>
      </c>
    </row>
    <row r="143" spans="1:15" ht="13.5" thickBot="1" x14ac:dyDescent="0.25">
      <c r="A143" t="s">
        <v>36</v>
      </c>
      <c r="B143" t="s">
        <v>36</v>
      </c>
      <c r="C143" t="s">
        <v>38</v>
      </c>
      <c r="D143" s="4">
        <v>37071</v>
      </c>
      <c r="E143" s="4">
        <v>37069</v>
      </c>
      <c r="F143" t="s">
        <v>427</v>
      </c>
      <c r="G143">
        <v>1</v>
      </c>
      <c r="L143" t="s">
        <v>36</v>
      </c>
      <c r="N143" t="s">
        <v>449</v>
      </c>
      <c r="O143" s="36">
        <v>0</v>
      </c>
    </row>
    <row r="144" spans="1:15" ht="13.5" thickBot="1" x14ac:dyDescent="0.25">
      <c r="D144" s="4"/>
      <c r="E144" s="4"/>
      <c r="G144" s="82">
        <f>SUM(G107:G143)</f>
        <v>114</v>
      </c>
      <c r="O144" s="25">
        <f>SUM(O107:O143)</f>
        <v>-42.629999999999924</v>
      </c>
    </row>
    <row r="145" spans="1:15" x14ac:dyDescent="0.2">
      <c r="A145" s="40" t="s">
        <v>180</v>
      </c>
      <c r="D145" s="4"/>
      <c r="E145" s="4"/>
    </row>
    <row r="146" spans="1:15" x14ac:dyDescent="0.2">
      <c r="A146" t="s">
        <v>36</v>
      </c>
      <c r="B146" t="s">
        <v>257</v>
      </c>
      <c r="C146" t="s">
        <v>21</v>
      </c>
      <c r="D146" s="4">
        <v>37043</v>
      </c>
      <c r="E146" s="4">
        <v>37040</v>
      </c>
      <c r="F146" t="s">
        <v>31</v>
      </c>
      <c r="G146">
        <v>3</v>
      </c>
      <c r="M146" t="s">
        <v>36</v>
      </c>
      <c r="N146" t="s">
        <v>47</v>
      </c>
      <c r="O146" s="36">
        <v>0</v>
      </c>
    </row>
    <row r="147" spans="1:15" x14ac:dyDescent="0.2">
      <c r="A147" t="s">
        <v>36</v>
      </c>
      <c r="B147" t="s">
        <v>257</v>
      </c>
      <c r="C147" t="s">
        <v>21</v>
      </c>
      <c r="D147" s="4">
        <v>37043</v>
      </c>
      <c r="E147" s="4">
        <v>37041</v>
      </c>
      <c r="F147" t="s">
        <v>31</v>
      </c>
      <c r="G147">
        <v>1</v>
      </c>
      <c r="M147" t="s">
        <v>36</v>
      </c>
      <c r="N147" t="s">
        <v>47</v>
      </c>
      <c r="O147" s="36">
        <v>0</v>
      </c>
    </row>
    <row r="148" spans="1:15" x14ac:dyDescent="0.2">
      <c r="A148" t="s">
        <v>36</v>
      </c>
      <c r="B148" t="s">
        <v>257</v>
      </c>
      <c r="C148" t="s">
        <v>21</v>
      </c>
      <c r="D148" s="4">
        <v>37046</v>
      </c>
      <c r="E148" s="4">
        <v>37040</v>
      </c>
      <c r="F148" t="s">
        <v>31</v>
      </c>
      <c r="G148">
        <v>1</v>
      </c>
      <c r="M148" t="s">
        <v>36</v>
      </c>
      <c r="N148" t="s">
        <v>47</v>
      </c>
      <c r="O148" s="36">
        <v>0</v>
      </c>
    </row>
    <row r="149" spans="1:15" x14ac:dyDescent="0.2">
      <c r="A149" t="s">
        <v>36</v>
      </c>
      <c r="B149" t="s">
        <v>257</v>
      </c>
      <c r="C149" t="s">
        <v>24</v>
      </c>
      <c r="D149" s="4">
        <v>37047</v>
      </c>
      <c r="E149" s="4">
        <v>37016</v>
      </c>
      <c r="F149" t="s">
        <v>166</v>
      </c>
      <c r="G149">
        <v>2</v>
      </c>
      <c r="M149" t="s">
        <v>36</v>
      </c>
      <c r="N149" t="s">
        <v>47</v>
      </c>
      <c r="O149" s="36">
        <v>0</v>
      </c>
    </row>
    <row r="150" spans="1:15" x14ac:dyDescent="0.2">
      <c r="A150" t="s">
        <v>36</v>
      </c>
      <c r="B150" t="s">
        <v>257</v>
      </c>
      <c r="C150" t="s">
        <v>24</v>
      </c>
      <c r="D150" s="4">
        <v>37047</v>
      </c>
      <c r="E150" s="4">
        <v>37016</v>
      </c>
      <c r="F150" t="s">
        <v>31</v>
      </c>
      <c r="G150">
        <v>2</v>
      </c>
      <c r="M150" t="s">
        <v>36</v>
      </c>
      <c r="N150" t="s">
        <v>47</v>
      </c>
      <c r="O150" s="36">
        <v>0</v>
      </c>
    </row>
    <row r="151" spans="1:15" x14ac:dyDescent="0.2">
      <c r="A151" t="s">
        <v>36</v>
      </c>
      <c r="B151" t="s">
        <v>257</v>
      </c>
      <c r="C151" t="s">
        <v>24</v>
      </c>
      <c r="D151" s="4">
        <v>37047</v>
      </c>
      <c r="E151" s="4">
        <v>37017</v>
      </c>
      <c r="F151" t="s">
        <v>166</v>
      </c>
      <c r="G151">
        <v>2</v>
      </c>
      <c r="M151" t="s">
        <v>36</v>
      </c>
      <c r="N151" t="s">
        <v>47</v>
      </c>
      <c r="O151" s="36">
        <v>0</v>
      </c>
    </row>
    <row r="152" spans="1:15" x14ac:dyDescent="0.2">
      <c r="A152" t="s">
        <v>36</v>
      </c>
      <c r="B152" t="s">
        <v>257</v>
      </c>
      <c r="C152" t="s">
        <v>24</v>
      </c>
      <c r="D152" s="4">
        <v>37047</v>
      </c>
      <c r="E152" s="4">
        <v>37017</v>
      </c>
      <c r="F152" t="s">
        <v>31</v>
      </c>
      <c r="G152">
        <v>2</v>
      </c>
      <c r="M152" t="s">
        <v>36</v>
      </c>
      <c r="N152" t="s">
        <v>47</v>
      </c>
      <c r="O152" s="36">
        <v>0</v>
      </c>
    </row>
    <row r="153" spans="1:15" x14ac:dyDescent="0.2">
      <c r="A153" t="s">
        <v>36</v>
      </c>
      <c r="B153" t="s">
        <v>257</v>
      </c>
      <c r="C153" t="s">
        <v>24</v>
      </c>
      <c r="D153" s="4">
        <v>37047</v>
      </c>
      <c r="E153" s="4">
        <v>37018</v>
      </c>
      <c r="F153" t="s">
        <v>166</v>
      </c>
      <c r="G153">
        <v>2</v>
      </c>
      <c r="M153" t="s">
        <v>36</v>
      </c>
      <c r="N153" t="s">
        <v>47</v>
      </c>
      <c r="O153" s="36">
        <v>0</v>
      </c>
    </row>
    <row r="154" spans="1:15" x14ac:dyDescent="0.2">
      <c r="A154" t="s">
        <v>36</v>
      </c>
      <c r="B154" t="s">
        <v>257</v>
      </c>
      <c r="C154" t="s">
        <v>24</v>
      </c>
      <c r="D154" s="4">
        <v>37047</v>
      </c>
      <c r="E154" s="4">
        <v>37018</v>
      </c>
      <c r="F154" t="s">
        <v>31</v>
      </c>
      <c r="G154">
        <v>2</v>
      </c>
      <c r="M154" t="s">
        <v>36</v>
      </c>
      <c r="N154" t="s">
        <v>47</v>
      </c>
      <c r="O154" s="36">
        <v>0</v>
      </c>
    </row>
    <row r="155" spans="1:15" x14ac:dyDescent="0.2">
      <c r="A155" t="s">
        <v>36</v>
      </c>
      <c r="B155" t="s">
        <v>257</v>
      </c>
      <c r="C155" t="s">
        <v>24</v>
      </c>
      <c r="D155" s="4">
        <v>37047</v>
      </c>
      <c r="E155" s="4">
        <v>37019</v>
      </c>
      <c r="F155" t="s">
        <v>166</v>
      </c>
      <c r="G155">
        <v>2</v>
      </c>
      <c r="M155" t="s">
        <v>36</v>
      </c>
      <c r="N155" t="s">
        <v>47</v>
      </c>
      <c r="O155" s="36">
        <v>0</v>
      </c>
    </row>
    <row r="156" spans="1:15" x14ac:dyDescent="0.2">
      <c r="A156" t="s">
        <v>36</v>
      </c>
      <c r="B156" t="s">
        <v>257</v>
      </c>
      <c r="C156" t="s">
        <v>24</v>
      </c>
      <c r="D156" s="4">
        <v>37047</v>
      </c>
      <c r="E156" s="4">
        <v>37019</v>
      </c>
      <c r="F156" t="s">
        <v>31</v>
      </c>
      <c r="G156">
        <v>2</v>
      </c>
      <c r="M156" t="s">
        <v>36</v>
      </c>
      <c r="N156" t="s">
        <v>47</v>
      </c>
      <c r="O156" s="36">
        <v>0</v>
      </c>
    </row>
    <row r="157" spans="1:15" x14ac:dyDescent="0.2">
      <c r="A157" t="s">
        <v>36</v>
      </c>
      <c r="B157" t="s">
        <v>257</v>
      </c>
      <c r="C157" t="s">
        <v>24</v>
      </c>
      <c r="D157" s="4">
        <v>37047</v>
      </c>
      <c r="E157" s="4">
        <v>37020</v>
      </c>
      <c r="F157" t="s">
        <v>31</v>
      </c>
      <c r="G157">
        <v>2</v>
      </c>
      <c r="M157" t="s">
        <v>36</v>
      </c>
      <c r="N157" t="s">
        <v>47</v>
      </c>
      <c r="O157" s="36">
        <v>0</v>
      </c>
    </row>
    <row r="158" spans="1:15" x14ac:dyDescent="0.2">
      <c r="A158" t="s">
        <v>36</v>
      </c>
      <c r="B158" t="s">
        <v>257</v>
      </c>
      <c r="C158" t="s">
        <v>24</v>
      </c>
      <c r="D158" s="4">
        <v>37047</v>
      </c>
      <c r="E158" s="4">
        <v>37021</v>
      </c>
      <c r="F158" t="s">
        <v>166</v>
      </c>
      <c r="G158">
        <v>2</v>
      </c>
      <c r="M158" t="s">
        <v>36</v>
      </c>
      <c r="N158" t="s">
        <v>47</v>
      </c>
      <c r="O158" s="36">
        <v>0</v>
      </c>
    </row>
    <row r="159" spans="1:15" x14ac:dyDescent="0.2">
      <c r="A159" t="s">
        <v>36</v>
      </c>
      <c r="B159" t="s">
        <v>257</v>
      </c>
      <c r="C159" t="s">
        <v>24</v>
      </c>
      <c r="D159" s="4">
        <v>37047</v>
      </c>
      <c r="E159" s="4">
        <v>37021</v>
      </c>
      <c r="F159" t="s">
        <v>31</v>
      </c>
      <c r="G159">
        <v>2</v>
      </c>
      <c r="M159" t="s">
        <v>36</v>
      </c>
      <c r="N159" t="s">
        <v>47</v>
      </c>
      <c r="O159" s="36">
        <v>0</v>
      </c>
    </row>
    <row r="160" spans="1:15" x14ac:dyDescent="0.2">
      <c r="A160" t="s">
        <v>36</v>
      </c>
      <c r="B160" t="s">
        <v>257</v>
      </c>
      <c r="C160" t="s">
        <v>24</v>
      </c>
      <c r="D160" s="4">
        <v>37047</v>
      </c>
      <c r="E160" s="4">
        <v>37023</v>
      </c>
      <c r="F160" t="s">
        <v>31</v>
      </c>
      <c r="G160">
        <v>2</v>
      </c>
      <c r="M160" t="s">
        <v>36</v>
      </c>
      <c r="N160" t="s">
        <v>47</v>
      </c>
      <c r="O160" s="36">
        <v>0</v>
      </c>
    </row>
    <row r="161" spans="1:15" x14ac:dyDescent="0.2">
      <c r="A161" t="s">
        <v>36</v>
      </c>
      <c r="B161" t="s">
        <v>257</v>
      </c>
      <c r="C161" t="s">
        <v>24</v>
      </c>
      <c r="D161" s="4">
        <v>37047</v>
      </c>
      <c r="E161" s="4">
        <v>37024</v>
      </c>
      <c r="F161" t="s">
        <v>31</v>
      </c>
      <c r="G161">
        <v>2</v>
      </c>
      <c r="M161" t="s">
        <v>36</v>
      </c>
      <c r="N161" t="s">
        <v>47</v>
      </c>
      <c r="O161" s="36">
        <v>0</v>
      </c>
    </row>
    <row r="162" spans="1:15" x14ac:dyDescent="0.2">
      <c r="A162" t="s">
        <v>36</v>
      </c>
      <c r="B162" t="s">
        <v>257</v>
      </c>
      <c r="C162" t="s">
        <v>24</v>
      </c>
      <c r="D162" s="4">
        <v>37047</v>
      </c>
      <c r="E162" s="4">
        <v>37025</v>
      </c>
      <c r="F162" t="s">
        <v>31</v>
      </c>
      <c r="G162">
        <v>2</v>
      </c>
      <c r="M162" t="s">
        <v>36</v>
      </c>
      <c r="N162" t="s">
        <v>47</v>
      </c>
      <c r="O162" s="36">
        <v>0</v>
      </c>
    </row>
    <row r="163" spans="1:15" x14ac:dyDescent="0.2">
      <c r="A163" t="s">
        <v>36</v>
      </c>
      <c r="B163" t="s">
        <v>257</v>
      </c>
      <c r="C163" t="s">
        <v>24</v>
      </c>
      <c r="D163" s="4">
        <v>37047</v>
      </c>
      <c r="E163" s="4">
        <v>37030</v>
      </c>
      <c r="F163" t="s">
        <v>166</v>
      </c>
      <c r="G163">
        <v>2</v>
      </c>
      <c r="M163" t="s">
        <v>36</v>
      </c>
      <c r="N163" t="s">
        <v>47</v>
      </c>
      <c r="O163" s="36">
        <v>0</v>
      </c>
    </row>
    <row r="164" spans="1:15" x14ac:dyDescent="0.2">
      <c r="A164" t="s">
        <v>36</v>
      </c>
      <c r="B164" t="s">
        <v>257</v>
      </c>
      <c r="C164" t="s">
        <v>24</v>
      </c>
      <c r="D164" s="4">
        <v>37047</v>
      </c>
      <c r="E164" s="4">
        <v>37030</v>
      </c>
      <c r="F164" t="s">
        <v>31</v>
      </c>
      <c r="G164">
        <v>2</v>
      </c>
      <c r="M164" t="s">
        <v>36</v>
      </c>
      <c r="N164" t="s">
        <v>47</v>
      </c>
      <c r="O164" s="36">
        <v>0</v>
      </c>
    </row>
    <row r="165" spans="1:15" x14ac:dyDescent="0.2">
      <c r="A165" t="s">
        <v>36</v>
      </c>
      <c r="B165" t="s">
        <v>257</v>
      </c>
      <c r="C165" t="s">
        <v>24</v>
      </c>
      <c r="D165" s="4">
        <v>37047</v>
      </c>
      <c r="E165" s="4">
        <v>37033</v>
      </c>
      <c r="F165" t="s">
        <v>31</v>
      </c>
      <c r="G165">
        <v>2</v>
      </c>
      <c r="M165" t="s">
        <v>36</v>
      </c>
      <c r="N165" t="s">
        <v>47</v>
      </c>
      <c r="O165" s="36">
        <v>0</v>
      </c>
    </row>
    <row r="166" spans="1:15" x14ac:dyDescent="0.2">
      <c r="A166" t="s">
        <v>36</v>
      </c>
      <c r="B166" t="s">
        <v>257</v>
      </c>
      <c r="C166" t="s">
        <v>24</v>
      </c>
      <c r="D166" s="4">
        <v>37047</v>
      </c>
      <c r="E166" s="4">
        <v>37035</v>
      </c>
      <c r="F166" t="s">
        <v>31</v>
      </c>
      <c r="G166">
        <v>2</v>
      </c>
      <c r="M166" t="s">
        <v>36</v>
      </c>
      <c r="N166" t="s">
        <v>47</v>
      </c>
      <c r="O166" s="36">
        <v>0</v>
      </c>
    </row>
    <row r="167" spans="1:15" x14ac:dyDescent="0.2">
      <c r="A167" t="s">
        <v>36</v>
      </c>
      <c r="B167" t="s">
        <v>257</v>
      </c>
      <c r="C167" t="s">
        <v>24</v>
      </c>
      <c r="D167" s="4">
        <v>37047</v>
      </c>
      <c r="E167" s="4">
        <v>37036</v>
      </c>
      <c r="F167" t="s">
        <v>31</v>
      </c>
      <c r="G167">
        <v>4</v>
      </c>
      <c r="M167" t="s">
        <v>36</v>
      </c>
      <c r="N167" t="s">
        <v>47</v>
      </c>
      <c r="O167" s="36">
        <v>0</v>
      </c>
    </row>
    <row r="168" spans="1:15" x14ac:dyDescent="0.2">
      <c r="A168" t="s">
        <v>36</v>
      </c>
      <c r="B168" t="s">
        <v>257</v>
      </c>
      <c r="C168" t="s">
        <v>24</v>
      </c>
      <c r="D168" s="4">
        <v>37047</v>
      </c>
      <c r="E168" s="4">
        <v>37037</v>
      </c>
      <c r="F168" t="s">
        <v>31</v>
      </c>
      <c r="G168">
        <v>2</v>
      </c>
      <c r="M168" t="s">
        <v>36</v>
      </c>
      <c r="N168" t="s">
        <v>47</v>
      </c>
      <c r="O168" s="36">
        <v>0</v>
      </c>
    </row>
    <row r="169" spans="1:15" x14ac:dyDescent="0.2">
      <c r="A169" t="s">
        <v>36</v>
      </c>
      <c r="B169" t="s">
        <v>257</v>
      </c>
      <c r="C169" t="s">
        <v>24</v>
      </c>
      <c r="D169" s="4">
        <v>37047</v>
      </c>
      <c r="E169" s="4">
        <v>37038</v>
      </c>
      <c r="F169" t="s">
        <v>31</v>
      </c>
      <c r="G169">
        <v>4</v>
      </c>
      <c r="M169" t="s">
        <v>36</v>
      </c>
      <c r="N169" t="s">
        <v>47</v>
      </c>
      <c r="O169" s="36">
        <v>0</v>
      </c>
    </row>
    <row r="170" spans="1:15" x14ac:dyDescent="0.2">
      <c r="A170" t="s">
        <v>36</v>
      </c>
      <c r="B170" t="s">
        <v>257</v>
      </c>
      <c r="C170" t="s">
        <v>86</v>
      </c>
      <c r="D170" s="4">
        <v>37047</v>
      </c>
      <c r="E170" s="4">
        <v>37043</v>
      </c>
      <c r="F170" t="s">
        <v>195</v>
      </c>
      <c r="G170">
        <v>2</v>
      </c>
      <c r="M170" t="s">
        <v>36</v>
      </c>
      <c r="N170" t="s">
        <v>47</v>
      </c>
      <c r="O170" s="36">
        <v>0</v>
      </c>
    </row>
    <row r="171" spans="1:15" x14ac:dyDescent="0.2">
      <c r="A171" t="s">
        <v>36</v>
      </c>
      <c r="B171" t="s">
        <v>257</v>
      </c>
      <c r="C171" t="s">
        <v>24</v>
      </c>
      <c r="D171" s="4">
        <v>37047</v>
      </c>
      <c r="E171" s="4">
        <v>37044</v>
      </c>
      <c r="F171" t="s">
        <v>31</v>
      </c>
      <c r="G171">
        <v>4</v>
      </c>
      <c r="M171" t="s">
        <v>36</v>
      </c>
      <c r="N171" t="s">
        <v>47</v>
      </c>
      <c r="O171" s="36">
        <v>0</v>
      </c>
    </row>
    <row r="172" spans="1:15" x14ac:dyDescent="0.2">
      <c r="A172" t="s">
        <v>36</v>
      </c>
      <c r="B172" t="s">
        <v>257</v>
      </c>
      <c r="C172" t="s">
        <v>24</v>
      </c>
      <c r="D172" s="4">
        <v>37047</v>
      </c>
      <c r="E172" s="4">
        <v>37045</v>
      </c>
      <c r="F172" t="s">
        <v>31</v>
      </c>
      <c r="G172">
        <v>4</v>
      </c>
      <c r="M172" t="s">
        <v>36</v>
      </c>
      <c r="N172" t="s">
        <v>47</v>
      </c>
      <c r="O172" s="36">
        <v>0</v>
      </c>
    </row>
    <row r="173" spans="1:15" x14ac:dyDescent="0.2">
      <c r="A173" t="s">
        <v>36</v>
      </c>
      <c r="B173" t="s">
        <v>257</v>
      </c>
      <c r="C173" t="s">
        <v>34</v>
      </c>
      <c r="D173" s="4">
        <v>37049</v>
      </c>
      <c r="E173" s="4">
        <v>37043</v>
      </c>
      <c r="F173" t="s">
        <v>28</v>
      </c>
      <c r="G173">
        <v>3</v>
      </c>
      <c r="M173" t="s">
        <v>36</v>
      </c>
      <c r="N173" t="s">
        <v>47</v>
      </c>
      <c r="O173" s="36">
        <v>0</v>
      </c>
    </row>
    <row r="174" spans="1:15" x14ac:dyDescent="0.2">
      <c r="A174" t="s">
        <v>36</v>
      </c>
      <c r="B174" t="s">
        <v>257</v>
      </c>
      <c r="C174" t="s">
        <v>86</v>
      </c>
      <c r="D174" s="4">
        <v>37049</v>
      </c>
      <c r="E174" s="4">
        <v>37046</v>
      </c>
      <c r="F174" t="s">
        <v>195</v>
      </c>
      <c r="G174">
        <v>2</v>
      </c>
      <c r="M174" t="s">
        <v>36</v>
      </c>
      <c r="N174" t="s">
        <v>47</v>
      </c>
      <c r="O174" s="36">
        <v>0</v>
      </c>
    </row>
    <row r="175" spans="1:15" x14ac:dyDescent="0.2">
      <c r="A175" t="s">
        <v>36</v>
      </c>
      <c r="B175" t="s">
        <v>257</v>
      </c>
      <c r="C175" t="s">
        <v>26</v>
      </c>
      <c r="D175" s="4">
        <v>37052</v>
      </c>
      <c r="E175" s="4">
        <v>37050</v>
      </c>
      <c r="F175" t="s">
        <v>28</v>
      </c>
      <c r="G175">
        <v>2</v>
      </c>
      <c r="M175" t="s">
        <v>36</v>
      </c>
      <c r="N175" t="s">
        <v>47</v>
      </c>
      <c r="O175" s="36">
        <v>0</v>
      </c>
    </row>
    <row r="176" spans="1:15" x14ac:dyDescent="0.2">
      <c r="A176" t="s">
        <v>36</v>
      </c>
      <c r="B176" t="s">
        <v>257</v>
      </c>
      <c r="C176" t="s">
        <v>86</v>
      </c>
      <c r="D176" s="4">
        <v>37055</v>
      </c>
      <c r="E176" s="4">
        <v>37052</v>
      </c>
      <c r="F176" t="s">
        <v>195</v>
      </c>
      <c r="G176">
        <v>2</v>
      </c>
      <c r="M176" t="s">
        <v>36</v>
      </c>
      <c r="N176" t="s">
        <v>47</v>
      </c>
      <c r="O176" s="36">
        <v>0</v>
      </c>
    </row>
    <row r="177" spans="1:15" x14ac:dyDescent="0.2">
      <c r="A177" t="s">
        <v>36</v>
      </c>
      <c r="B177" t="s">
        <v>257</v>
      </c>
      <c r="C177" t="s">
        <v>86</v>
      </c>
      <c r="D177" s="4">
        <v>37055</v>
      </c>
      <c r="E177" s="4">
        <v>37053</v>
      </c>
      <c r="F177" t="s">
        <v>195</v>
      </c>
      <c r="G177">
        <v>2</v>
      </c>
      <c r="M177" t="s">
        <v>36</v>
      </c>
      <c r="N177" t="s">
        <v>47</v>
      </c>
      <c r="O177" s="36">
        <v>0</v>
      </c>
    </row>
    <row r="178" spans="1:15" x14ac:dyDescent="0.2">
      <c r="A178" t="s">
        <v>36</v>
      </c>
      <c r="B178" t="s">
        <v>257</v>
      </c>
      <c r="C178" t="s">
        <v>24</v>
      </c>
      <c r="D178" s="4">
        <v>37056</v>
      </c>
      <c r="E178" s="4">
        <v>37047</v>
      </c>
      <c r="F178" t="s">
        <v>31</v>
      </c>
      <c r="G178">
        <v>2</v>
      </c>
      <c r="M178" t="s">
        <v>36</v>
      </c>
      <c r="N178" t="s">
        <v>47</v>
      </c>
      <c r="O178" s="36">
        <v>0</v>
      </c>
    </row>
    <row r="179" spans="1:15" x14ac:dyDescent="0.2">
      <c r="A179" t="s">
        <v>36</v>
      </c>
      <c r="B179" t="s">
        <v>257</v>
      </c>
      <c r="C179" t="s">
        <v>24</v>
      </c>
      <c r="D179" s="4">
        <v>37056</v>
      </c>
      <c r="E179" s="4">
        <v>37048</v>
      </c>
      <c r="F179" t="s">
        <v>31</v>
      </c>
      <c r="G179">
        <v>4</v>
      </c>
      <c r="M179" t="s">
        <v>36</v>
      </c>
      <c r="N179" t="s">
        <v>47</v>
      </c>
      <c r="O179" s="36">
        <v>0</v>
      </c>
    </row>
    <row r="180" spans="1:15" x14ac:dyDescent="0.2">
      <c r="A180" t="s">
        <v>36</v>
      </c>
      <c r="B180" t="s">
        <v>257</v>
      </c>
      <c r="C180" t="s">
        <v>24</v>
      </c>
      <c r="D180" s="4">
        <v>37056</v>
      </c>
      <c r="E180" s="4">
        <v>37049</v>
      </c>
      <c r="F180" t="s">
        <v>31</v>
      </c>
      <c r="G180">
        <v>4</v>
      </c>
      <c r="M180" t="s">
        <v>36</v>
      </c>
      <c r="N180" t="s">
        <v>47</v>
      </c>
      <c r="O180" s="36">
        <v>0</v>
      </c>
    </row>
    <row r="181" spans="1:15" x14ac:dyDescent="0.2">
      <c r="A181" t="s">
        <v>36</v>
      </c>
      <c r="B181" t="s">
        <v>257</v>
      </c>
      <c r="C181" t="s">
        <v>24</v>
      </c>
      <c r="D181" s="4">
        <v>37056</v>
      </c>
      <c r="E181" s="4">
        <v>37050</v>
      </c>
      <c r="F181" t="s">
        <v>31</v>
      </c>
      <c r="G181">
        <v>4</v>
      </c>
      <c r="M181" t="s">
        <v>36</v>
      </c>
      <c r="N181" t="s">
        <v>47</v>
      </c>
      <c r="O181" s="36">
        <v>0</v>
      </c>
    </row>
    <row r="182" spans="1:15" x14ac:dyDescent="0.2">
      <c r="A182" t="s">
        <v>36</v>
      </c>
      <c r="B182" t="s">
        <v>257</v>
      </c>
      <c r="C182" t="s">
        <v>34</v>
      </c>
      <c r="D182" s="4">
        <v>37056</v>
      </c>
      <c r="E182" s="4">
        <v>37051</v>
      </c>
      <c r="F182" t="s">
        <v>28</v>
      </c>
      <c r="G182">
        <v>2</v>
      </c>
      <c r="M182" t="s">
        <v>36</v>
      </c>
      <c r="N182" t="s">
        <v>47</v>
      </c>
      <c r="O182" s="36">
        <v>0</v>
      </c>
    </row>
    <row r="183" spans="1:15" x14ac:dyDescent="0.2">
      <c r="A183" t="s">
        <v>36</v>
      </c>
      <c r="B183" t="s">
        <v>257</v>
      </c>
      <c r="C183" t="s">
        <v>34</v>
      </c>
      <c r="D183" s="4">
        <v>37056</v>
      </c>
      <c r="E183" s="4">
        <v>37052</v>
      </c>
      <c r="F183" t="s">
        <v>28</v>
      </c>
      <c r="G183">
        <v>2</v>
      </c>
      <c r="M183" t="s">
        <v>36</v>
      </c>
      <c r="N183" t="s">
        <v>47</v>
      </c>
      <c r="O183" s="36">
        <v>0</v>
      </c>
    </row>
    <row r="184" spans="1:15" x14ac:dyDescent="0.2">
      <c r="A184" t="s">
        <v>36</v>
      </c>
      <c r="B184" t="s">
        <v>257</v>
      </c>
      <c r="C184" t="s">
        <v>24</v>
      </c>
      <c r="D184" s="4">
        <v>37056</v>
      </c>
      <c r="E184" s="4">
        <v>37053</v>
      </c>
      <c r="F184" t="s">
        <v>31</v>
      </c>
      <c r="G184">
        <v>4</v>
      </c>
      <c r="M184" t="s">
        <v>36</v>
      </c>
      <c r="N184" t="s">
        <v>47</v>
      </c>
      <c r="O184" s="36">
        <v>0</v>
      </c>
    </row>
    <row r="185" spans="1:15" x14ac:dyDescent="0.2">
      <c r="A185" t="s">
        <v>36</v>
      </c>
      <c r="B185" t="s">
        <v>257</v>
      </c>
      <c r="C185" t="s">
        <v>34</v>
      </c>
      <c r="D185" s="4">
        <v>37056</v>
      </c>
      <c r="E185" s="4">
        <v>37053</v>
      </c>
      <c r="F185" t="s">
        <v>28</v>
      </c>
      <c r="G185">
        <v>2</v>
      </c>
      <c r="M185" t="s">
        <v>36</v>
      </c>
      <c r="N185" t="s">
        <v>47</v>
      </c>
      <c r="O185" s="36">
        <v>0</v>
      </c>
    </row>
    <row r="186" spans="1:15" x14ac:dyDescent="0.2">
      <c r="A186" t="s">
        <v>36</v>
      </c>
      <c r="B186" t="s">
        <v>257</v>
      </c>
      <c r="C186" t="s">
        <v>34</v>
      </c>
      <c r="D186" s="4">
        <v>37056</v>
      </c>
      <c r="E186" s="4">
        <v>37054</v>
      </c>
      <c r="F186" t="s">
        <v>28</v>
      </c>
      <c r="G186">
        <v>2</v>
      </c>
      <c r="M186" t="s">
        <v>36</v>
      </c>
      <c r="N186" t="s">
        <v>47</v>
      </c>
      <c r="O186" s="36">
        <v>0</v>
      </c>
    </row>
    <row r="187" spans="1:15" x14ac:dyDescent="0.2">
      <c r="A187" t="s">
        <v>36</v>
      </c>
      <c r="B187" t="s">
        <v>257</v>
      </c>
      <c r="C187" t="s">
        <v>86</v>
      </c>
      <c r="D187" s="4">
        <v>37057</v>
      </c>
      <c r="E187" s="4">
        <v>37055</v>
      </c>
      <c r="F187" t="s">
        <v>195</v>
      </c>
      <c r="G187">
        <v>2</v>
      </c>
      <c r="M187" t="s">
        <v>36</v>
      </c>
      <c r="N187" t="s">
        <v>47</v>
      </c>
      <c r="O187" s="36">
        <v>0</v>
      </c>
    </row>
    <row r="188" spans="1:15" x14ac:dyDescent="0.2">
      <c r="A188" t="s">
        <v>36</v>
      </c>
      <c r="B188" t="s">
        <v>257</v>
      </c>
      <c r="C188" t="s">
        <v>86</v>
      </c>
      <c r="D188" s="4">
        <v>37057</v>
      </c>
      <c r="E188" s="4">
        <v>37056</v>
      </c>
      <c r="F188" t="s">
        <v>195</v>
      </c>
      <c r="G188">
        <v>2</v>
      </c>
      <c r="M188" t="s">
        <v>36</v>
      </c>
      <c r="N188" t="s">
        <v>47</v>
      </c>
      <c r="O188" s="36">
        <v>0</v>
      </c>
    </row>
    <row r="189" spans="1:15" x14ac:dyDescent="0.2">
      <c r="A189" t="s">
        <v>36</v>
      </c>
      <c r="B189" t="s">
        <v>36</v>
      </c>
      <c r="C189" t="s">
        <v>50</v>
      </c>
      <c r="D189" s="4">
        <v>37060</v>
      </c>
      <c r="E189" s="4">
        <v>37052</v>
      </c>
      <c r="F189" t="s">
        <v>378</v>
      </c>
      <c r="G189">
        <v>1</v>
      </c>
      <c r="M189" t="s">
        <v>36</v>
      </c>
      <c r="N189" t="s">
        <v>394</v>
      </c>
      <c r="O189" s="36">
        <v>2.87</v>
      </c>
    </row>
    <row r="190" spans="1:15" x14ac:dyDescent="0.2">
      <c r="A190" t="s">
        <v>36</v>
      </c>
      <c r="B190" t="s">
        <v>36</v>
      </c>
      <c r="C190" t="s">
        <v>25</v>
      </c>
      <c r="D190" s="4">
        <v>37061</v>
      </c>
      <c r="E190" s="4">
        <v>37039</v>
      </c>
      <c r="F190" t="s">
        <v>29</v>
      </c>
      <c r="G190">
        <v>3</v>
      </c>
      <c r="M190" t="s">
        <v>36</v>
      </c>
      <c r="N190" t="s">
        <v>391</v>
      </c>
      <c r="O190" s="36">
        <v>0</v>
      </c>
    </row>
    <row r="191" spans="1:15" x14ac:dyDescent="0.2">
      <c r="A191" t="s">
        <v>36</v>
      </c>
      <c r="B191" t="s">
        <v>36</v>
      </c>
      <c r="C191" t="s">
        <v>25</v>
      </c>
      <c r="D191" s="4">
        <v>37061</v>
      </c>
      <c r="E191" s="4">
        <v>37039</v>
      </c>
      <c r="F191" t="s">
        <v>29</v>
      </c>
      <c r="G191">
        <v>2</v>
      </c>
      <c r="M191" t="s">
        <v>36</v>
      </c>
      <c r="N191" t="s">
        <v>391</v>
      </c>
      <c r="O191" s="36">
        <v>0</v>
      </c>
    </row>
    <row r="192" spans="1:15" x14ac:dyDescent="0.2">
      <c r="A192" t="s">
        <v>36</v>
      </c>
      <c r="B192" t="s">
        <v>257</v>
      </c>
      <c r="C192" t="s">
        <v>54</v>
      </c>
      <c r="D192" s="4">
        <v>37064</v>
      </c>
      <c r="E192" s="4">
        <v>37055</v>
      </c>
      <c r="F192" t="s">
        <v>400</v>
      </c>
      <c r="G192">
        <v>2</v>
      </c>
      <c r="M192" t="s">
        <v>36</v>
      </c>
      <c r="N192" t="s">
        <v>47</v>
      </c>
      <c r="O192" s="36">
        <v>0</v>
      </c>
    </row>
    <row r="193" spans="1:15" x14ac:dyDescent="0.2">
      <c r="A193" t="s">
        <v>36</v>
      </c>
      <c r="B193" t="s">
        <v>257</v>
      </c>
      <c r="C193" t="s">
        <v>54</v>
      </c>
      <c r="D193" s="4">
        <v>37064</v>
      </c>
      <c r="E193" s="4">
        <v>37056</v>
      </c>
      <c r="F193" t="s">
        <v>400</v>
      </c>
      <c r="G193">
        <v>2</v>
      </c>
      <c r="M193" t="s">
        <v>36</v>
      </c>
      <c r="N193" t="s">
        <v>47</v>
      </c>
      <c r="O193" s="36">
        <v>0</v>
      </c>
    </row>
    <row r="194" spans="1:15" x14ac:dyDescent="0.2">
      <c r="A194" t="s">
        <v>36</v>
      </c>
      <c r="B194" t="s">
        <v>257</v>
      </c>
      <c r="C194" t="s">
        <v>54</v>
      </c>
      <c r="D194" s="4">
        <v>37064</v>
      </c>
      <c r="E194" s="4">
        <v>37058</v>
      </c>
      <c r="F194" t="s">
        <v>400</v>
      </c>
      <c r="G194">
        <v>2</v>
      </c>
      <c r="M194" t="s">
        <v>36</v>
      </c>
      <c r="N194" t="s">
        <v>47</v>
      </c>
      <c r="O194" s="36">
        <v>0</v>
      </c>
    </row>
    <row r="195" spans="1:15" x14ac:dyDescent="0.2">
      <c r="A195" t="s">
        <v>36</v>
      </c>
      <c r="B195" t="s">
        <v>257</v>
      </c>
      <c r="C195" t="s">
        <v>54</v>
      </c>
      <c r="D195" s="4">
        <v>37064</v>
      </c>
      <c r="E195" s="4">
        <v>37059</v>
      </c>
      <c r="F195" t="s">
        <v>400</v>
      </c>
      <c r="G195">
        <v>2</v>
      </c>
      <c r="M195" t="s">
        <v>36</v>
      </c>
      <c r="N195" t="s">
        <v>47</v>
      </c>
      <c r="O195" s="36">
        <v>0</v>
      </c>
    </row>
    <row r="196" spans="1:15" x14ac:dyDescent="0.2">
      <c r="A196" t="s">
        <v>36</v>
      </c>
      <c r="B196" t="s">
        <v>257</v>
      </c>
      <c r="C196" t="s">
        <v>54</v>
      </c>
      <c r="D196" s="4">
        <v>37064</v>
      </c>
      <c r="E196" s="4">
        <v>37060</v>
      </c>
      <c r="F196" t="s">
        <v>400</v>
      </c>
      <c r="G196">
        <v>2</v>
      </c>
      <c r="M196" t="s">
        <v>36</v>
      </c>
      <c r="N196" t="s">
        <v>47</v>
      </c>
      <c r="O196" s="36">
        <v>0</v>
      </c>
    </row>
    <row r="197" spans="1:15" ht="12" customHeight="1" x14ac:dyDescent="0.2">
      <c r="A197" t="s">
        <v>36</v>
      </c>
      <c r="B197" t="s">
        <v>257</v>
      </c>
      <c r="C197" t="s">
        <v>24</v>
      </c>
      <c r="D197" s="4">
        <v>37067</v>
      </c>
      <c r="E197" s="4">
        <v>37046</v>
      </c>
      <c r="F197" t="s">
        <v>31</v>
      </c>
      <c r="G197">
        <v>2</v>
      </c>
      <c r="M197" t="s">
        <v>36</v>
      </c>
      <c r="N197" t="s">
        <v>47</v>
      </c>
      <c r="O197" s="36">
        <v>0</v>
      </c>
    </row>
    <row r="198" spans="1:15" ht="12" customHeight="1" x14ac:dyDescent="0.2">
      <c r="A198" t="s">
        <v>36</v>
      </c>
      <c r="B198" t="s">
        <v>257</v>
      </c>
      <c r="C198" t="s">
        <v>24</v>
      </c>
      <c r="D198" s="4">
        <v>37067</v>
      </c>
      <c r="E198" s="4">
        <v>37050</v>
      </c>
      <c r="F198" t="s">
        <v>31</v>
      </c>
      <c r="G198">
        <v>2</v>
      </c>
      <c r="M198" t="s">
        <v>36</v>
      </c>
      <c r="N198" t="s">
        <v>47</v>
      </c>
      <c r="O198" s="36">
        <v>0</v>
      </c>
    </row>
    <row r="199" spans="1:15" x14ac:dyDescent="0.2">
      <c r="A199" t="s">
        <v>36</v>
      </c>
      <c r="B199" t="s">
        <v>257</v>
      </c>
      <c r="C199" t="s">
        <v>24</v>
      </c>
      <c r="D199" s="4">
        <v>37067</v>
      </c>
      <c r="E199" s="4">
        <v>37054</v>
      </c>
      <c r="F199" t="s">
        <v>31</v>
      </c>
      <c r="G199">
        <v>2</v>
      </c>
      <c r="M199" t="s">
        <v>36</v>
      </c>
      <c r="N199" t="s">
        <v>47</v>
      </c>
      <c r="O199" s="36">
        <v>0</v>
      </c>
    </row>
    <row r="200" spans="1:15" x14ac:dyDescent="0.2">
      <c r="A200" t="s">
        <v>36</v>
      </c>
      <c r="B200" t="s">
        <v>257</v>
      </c>
      <c r="C200" t="s">
        <v>24</v>
      </c>
      <c r="D200" s="4">
        <v>37067</v>
      </c>
      <c r="E200" s="4">
        <v>37057</v>
      </c>
      <c r="F200" t="s">
        <v>31</v>
      </c>
      <c r="G200">
        <v>2</v>
      </c>
      <c r="M200" t="s">
        <v>36</v>
      </c>
      <c r="N200" t="s">
        <v>47</v>
      </c>
      <c r="O200" s="36">
        <v>0</v>
      </c>
    </row>
    <row r="201" spans="1:15" x14ac:dyDescent="0.2">
      <c r="A201" t="s">
        <v>36</v>
      </c>
      <c r="B201" t="s">
        <v>257</v>
      </c>
      <c r="C201" t="s">
        <v>24</v>
      </c>
      <c r="D201" s="4">
        <v>37067</v>
      </c>
      <c r="E201" s="4">
        <v>37060</v>
      </c>
      <c r="F201" t="s">
        <v>31</v>
      </c>
      <c r="G201">
        <v>4</v>
      </c>
      <c r="M201" t="s">
        <v>36</v>
      </c>
      <c r="N201" t="s">
        <v>47</v>
      </c>
      <c r="O201" s="36">
        <v>0</v>
      </c>
    </row>
    <row r="202" spans="1:15" x14ac:dyDescent="0.2">
      <c r="A202" t="s">
        <v>36</v>
      </c>
      <c r="B202" t="s">
        <v>257</v>
      </c>
      <c r="C202" t="s">
        <v>54</v>
      </c>
      <c r="D202" s="4">
        <v>37067</v>
      </c>
      <c r="E202" s="4">
        <v>37061</v>
      </c>
      <c r="F202" t="s">
        <v>400</v>
      </c>
      <c r="G202">
        <v>2</v>
      </c>
      <c r="M202" t="s">
        <v>36</v>
      </c>
      <c r="N202" t="s">
        <v>47</v>
      </c>
      <c r="O202" s="36">
        <v>0</v>
      </c>
    </row>
    <row r="203" spans="1:15" x14ac:dyDescent="0.2">
      <c r="A203" t="s">
        <v>36</v>
      </c>
      <c r="B203" t="s">
        <v>257</v>
      </c>
      <c r="C203" t="s">
        <v>54</v>
      </c>
      <c r="D203" s="4">
        <v>37067</v>
      </c>
      <c r="E203" s="4">
        <v>37062</v>
      </c>
      <c r="F203" t="s">
        <v>400</v>
      </c>
      <c r="G203">
        <v>2</v>
      </c>
      <c r="M203" t="s">
        <v>36</v>
      </c>
      <c r="N203" t="s">
        <v>47</v>
      </c>
      <c r="O203" s="36">
        <v>0</v>
      </c>
    </row>
    <row r="204" spans="1:15" x14ac:dyDescent="0.2">
      <c r="A204" t="s">
        <v>36</v>
      </c>
      <c r="B204" t="s">
        <v>257</v>
      </c>
      <c r="C204" t="s">
        <v>54</v>
      </c>
      <c r="D204" s="4">
        <v>37067</v>
      </c>
      <c r="E204" s="4">
        <v>37063</v>
      </c>
      <c r="F204" t="s">
        <v>400</v>
      </c>
      <c r="G204">
        <v>2</v>
      </c>
      <c r="M204" t="s">
        <v>36</v>
      </c>
      <c r="N204" t="s">
        <v>47</v>
      </c>
      <c r="O204" s="36">
        <v>0</v>
      </c>
    </row>
    <row r="205" spans="1:15" x14ac:dyDescent="0.2">
      <c r="A205" t="s">
        <v>36</v>
      </c>
      <c r="B205" t="s">
        <v>257</v>
      </c>
      <c r="C205" t="s">
        <v>54</v>
      </c>
      <c r="D205" s="4">
        <v>37067</v>
      </c>
      <c r="E205" s="4">
        <v>37064</v>
      </c>
      <c r="F205" t="s">
        <v>400</v>
      </c>
      <c r="G205">
        <v>2</v>
      </c>
      <c r="M205" t="s">
        <v>36</v>
      </c>
      <c r="N205" t="s">
        <v>47</v>
      </c>
      <c r="O205" s="36">
        <v>0</v>
      </c>
    </row>
    <row r="206" spans="1:15" x14ac:dyDescent="0.2">
      <c r="A206" t="s">
        <v>36</v>
      </c>
      <c r="B206" t="s">
        <v>257</v>
      </c>
      <c r="C206" t="s">
        <v>54</v>
      </c>
      <c r="D206" s="4">
        <v>37067</v>
      </c>
      <c r="E206" s="4">
        <v>37065</v>
      </c>
      <c r="F206" t="s">
        <v>400</v>
      </c>
      <c r="G206">
        <v>2</v>
      </c>
      <c r="M206" t="s">
        <v>36</v>
      </c>
      <c r="N206" t="s">
        <v>47</v>
      </c>
      <c r="O206" s="36">
        <v>0</v>
      </c>
    </row>
    <row r="207" spans="1:15" x14ac:dyDescent="0.2">
      <c r="A207" t="s">
        <v>36</v>
      </c>
      <c r="B207" t="s">
        <v>257</v>
      </c>
      <c r="C207" t="s">
        <v>24</v>
      </c>
      <c r="D207" s="4">
        <v>37069</v>
      </c>
      <c r="E207" s="4">
        <v>37067</v>
      </c>
      <c r="F207" t="s">
        <v>31</v>
      </c>
      <c r="G207">
        <v>3</v>
      </c>
      <c r="M207" t="s">
        <v>36</v>
      </c>
      <c r="N207" t="s">
        <v>47</v>
      </c>
      <c r="O207" s="36">
        <v>0</v>
      </c>
    </row>
    <row r="208" spans="1:15" x14ac:dyDescent="0.2">
      <c r="A208" t="s">
        <v>36</v>
      </c>
      <c r="B208" t="s">
        <v>257</v>
      </c>
      <c r="C208" t="s">
        <v>86</v>
      </c>
      <c r="D208" s="4">
        <v>37070</v>
      </c>
      <c r="E208" s="4">
        <v>37048</v>
      </c>
      <c r="F208" t="s">
        <v>187</v>
      </c>
      <c r="G208">
        <v>1</v>
      </c>
      <c r="M208" t="s">
        <v>36</v>
      </c>
      <c r="N208" t="s">
        <v>47</v>
      </c>
      <c r="O208" s="36">
        <v>0</v>
      </c>
    </row>
    <row r="209" spans="1:15" x14ac:dyDescent="0.2">
      <c r="A209" t="s">
        <v>36</v>
      </c>
      <c r="B209" t="s">
        <v>257</v>
      </c>
      <c r="C209" t="s">
        <v>86</v>
      </c>
      <c r="D209" s="4">
        <v>37070</v>
      </c>
      <c r="E209" s="4">
        <v>37061</v>
      </c>
      <c r="F209" t="s">
        <v>195</v>
      </c>
      <c r="G209">
        <v>2</v>
      </c>
      <c r="M209" t="s">
        <v>36</v>
      </c>
      <c r="N209" t="s">
        <v>47</v>
      </c>
      <c r="O209" s="36">
        <v>0</v>
      </c>
    </row>
    <row r="210" spans="1:15" x14ac:dyDescent="0.2">
      <c r="A210" t="s">
        <v>36</v>
      </c>
      <c r="B210" t="s">
        <v>257</v>
      </c>
      <c r="C210" t="s">
        <v>86</v>
      </c>
      <c r="D210" s="4">
        <v>37070</v>
      </c>
      <c r="E210" s="4">
        <v>37065</v>
      </c>
      <c r="F210" t="s">
        <v>195</v>
      </c>
      <c r="G210">
        <v>2</v>
      </c>
      <c r="M210" t="s">
        <v>36</v>
      </c>
      <c r="N210" t="s">
        <v>47</v>
      </c>
      <c r="O210" s="36">
        <v>0</v>
      </c>
    </row>
    <row r="211" spans="1:15" x14ac:dyDescent="0.2">
      <c r="A211" t="s">
        <v>36</v>
      </c>
      <c r="B211" t="s">
        <v>257</v>
      </c>
      <c r="C211" t="s">
        <v>86</v>
      </c>
      <c r="D211" s="4">
        <v>37070</v>
      </c>
      <c r="E211" s="4">
        <v>37067</v>
      </c>
      <c r="F211" t="s">
        <v>195</v>
      </c>
      <c r="G211">
        <v>2</v>
      </c>
      <c r="M211" t="s">
        <v>36</v>
      </c>
      <c r="N211" t="s">
        <v>47</v>
      </c>
      <c r="O211" s="36">
        <v>0</v>
      </c>
    </row>
    <row r="212" spans="1:15" x14ac:dyDescent="0.2">
      <c r="A212" t="s">
        <v>36</v>
      </c>
      <c r="B212" t="s">
        <v>257</v>
      </c>
      <c r="C212" t="s">
        <v>86</v>
      </c>
      <c r="D212" s="4">
        <v>37070</v>
      </c>
      <c r="E212" s="4">
        <v>37068</v>
      </c>
      <c r="F212" t="s">
        <v>195</v>
      </c>
      <c r="G212">
        <v>2</v>
      </c>
      <c r="M212" t="s">
        <v>36</v>
      </c>
      <c r="N212" t="s">
        <v>47</v>
      </c>
      <c r="O212" s="36">
        <v>0</v>
      </c>
    </row>
    <row r="213" spans="1:15" x14ac:dyDescent="0.2">
      <c r="A213" t="s">
        <v>36</v>
      </c>
      <c r="B213" t="s">
        <v>257</v>
      </c>
      <c r="C213" t="s">
        <v>24</v>
      </c>
      <c r="D213" s="4">
        <v>37070</v>
      </c>
      <c r="E213" s="4">
        <v>37068</v>
      </c>
      <c r="F213" t="s">
        <v>31</v>
      </c>
      <c r="G213">
        <v>2</v>
      </c>
      <c r="M213" t="s">
        <v>36</v>
      </c>
      <c r="N213" t="s">
        <v>47</v>
      </c>
      <c r="O213" s="36">
        <v>0</v>
      </c>
    </row>
    <row r="214" spans="1:15" x14ac:dyDescent="0.2">
      <c r="A214" t="s">
        <v>36</v>
      </c>
      <c r="B214" t="s">
        <v>257</v>
      </c>
      <c r="C214" t="s">
        <v>86</v>
      </c>
      <c r="D214" s="4">
        <v>37070</v>
      </c>
      <c r="E214" s="4">
        <v>37069</v>
      </c>
      <c r="F214" t="s">
        <v>195</v>
      </c>
      <c r="G214">
        <v>2</v>
      </c>
      <c r="M214" t="s">
        <v>36</v>
      </c>
      <c r="N214" t="s">
        <v>47</v>
      </c>
      <c r="O214" s="36">
        <v>0</v>
      </c>
    </row>
    <row r="215" spans="1:15" x14ac:dyDescent="0.2">
      <c r="A215" t="s">
        <v>36</v>
      </c>
      <c r="B215" t="s">
        <v>257</v>
      </c>
      <c r="C215" t="s">
        <v>86</v>
      </c>
      <c r="D215" s="4">
        <v>37071</v>
      </c>
      <c r="E215" s="4">
        <v>37044</v>
      </c>
      <c r="F215" t="s">
        <v>187</v>
      </c>
      <c r="G215">
        <v>2</v>
      </c>
      <c r="M215" t="s">
        <v>36</v>
      </c>
      <c r="N215" t="s">
        <v>47</v>
      </c>
      <c r="O215" s="36">
        <v>0</v>
      </c>
    </row>
    <row r="216" spans="1:15" x14ac:dyDescent="0.2">
      <c r="A216" t="s">
        <v>36</v>
      </c>
      <c r="B216" t="s">
        <v>257</v>
      </c>
      <c r="C216" t="s">
        <v>86</v>
      </c>
      <c r="D216" s="4">
        <v>37071</v>
      </c>
      <c r="E216" s="4">
        <v>37044</v>
      </c>
      <c r="F216" t="s">
        <v>195</v>
      </c>
      <c r="G216">
        <v>2</v>
      </c>
      <c r="M216" t="s">
        <v>36</v>
      </c>
      <c r="N216" t="s">
        <v>47</v>
      </c>
      <c r="O216" s="36">
        <v>0</v>
      </c>
    </row>
    <row r="217" spans="1:15" x14ac:dyDescent="0.2">
      <c r="A217" t="s">
        <v>36</v>
      </c>
      <c r="B217" t="s">
        <v>257</v>
      </c>
      <c r="C217" t="s">
        <v>86</v>
      </c>
      <c r="D217" s="4">
        <v>37071</v>
      </c>
      <c r="E217" s="4">
        <v>37045</v>
      </c>
      <c r="F217" t="s">
        <v>187</v>
      </c>
      <c r="G217">
        <v>1</v>
      </c>
      <c r="M217" t="s">
        <v>36</v>
      </c>
      <c r="N217" t="s">
        <v>47</v>
      </c>
      <c r="O217" s="36">
        <v>0</v>
      </c>
    </row>
    <row r="218" spans="1:15" x14ac:dyDescent="0.2">
      <c r="A218" t="s">
        <v>36</v>
      </c>
      <c r="B218" t="s">
        <v>257</v>
      </c>
      <c r="C218" t="s">
        <v>86</v>
      </c>
      <c r="D218" s="4">
        <v>37071</v>
      </c>
      <c r="E218" s="4">
        <v>37045</v>
      </c>
      <c r="F218" t="s">
        <v>195</v>
      </c>
      <c r="G218">
        <v>2</v>
      </c>
      <c r="M218" t="s">
        <v>36</v>
      </c>
      <c r="N218" t="s">
        <v>47</v>
      </c>
      <c r="O218" s="36">
        <v>0</v>
      </c>
    </row>
    <row r="219" spans="1:15" x14ac:dyDescent="0.2">
      <c r="A219" t="s">
        <v>36</v>
      </c>
      <c r="B219" t="s">
        <v>257</v>
      </c>
      <c r="C219" t="s">
        <v>86</v>
      </c>
      <c r="D219" s="4">
        <v>37071</v>
      </c>
      <c r="E219" s="4">
        <v>37046</v>
      </c>
      <c r="F219" t="s">
        <v>187</v>
      </c>
      <c r="G219">
        <v>1</v>
      </c>
      <c r="M219" t="s">
        <v>36</v>
      </c>
      <c r="N219" t="s">
        <v>47</v>
      </c>
      <c r="O219" s="36">
        <v>0</v>
      </c>
    </row>
    <row r="220" spans="1:15" x14ac:dyDescent="0.2">
      <c r="A220" t="s">
        <v>36</v>
      </c>
      <c r="B220" t="s">
        <v>257</v>
      </c>
      <c r="C220" t="s">
        <v>86</v>
      </c>
      <c r="D220" s="4">
        <v>37071</v>
      </c>
      <c r="E220" s="4">
        <v>37046</v>
      </c>
      <c r="F220" t="s">
        <v>195</v>
      </c>
      <c r="G220">
        <v>2</v>
      </c>
      <c r="M220" t="s">
        <v>36</v>
      </c>
      <c r="N220" t="s">
        <v>47</v>
      </c>
      <c r="O220" s="36">
        <v>0</v>
      </c>
    </row>
    <row r="221" spans="1:15" x14ac:dyDescent="0.2">
      <c r="A221" t="s">
        <v>36</v>
      </c>
      <c r="B221" t="s">
        <v>257</v>
      </c>
      <c r="C221" t="s">
        <v>86</v>
      </c>
      <c r="D221" s="4">
        <v>37071</v>
      </c>
      <c r="E221" s="4">
        <v>37048</v>
      </c>
      <c r="F221" t="s">
        <v>187</v>
      </c>
      <c r="G221">
        <v>1</v>
      </c>
      <c r="M221" t="s">
        <v>36</v>
      </c>
      <c r="N221" t="s">
        <v>47</v>
      </c>
      <c r="O221" s="36">
        <v>0</v>
      </c>
    </row>
    <row r="222" spans="1:15" x14ac:dyDescent="0.2">
      <c r="A222" t="s">
        <v>36</v>
      </c>
      <c r="B222" t="s">
        <v>257</v>
      </c>
      <c r="C222" t="s">
        <v>86</v>
      </c>
      <c r="D222" s="4">
        <v>37071</v>
      </c>
      <c r="E222" s="4">
        <v>37048</v>
      </c>
      <c r="F222" t="s">
        <v>195</v>
      </c>
      <c r="G222">
        <v>2</v>
      </c>
      <c r="M222" t="s">
        <v>36</v>
      </c>
      <c r="N222" t="s">
        <v>47</v>
      </c>
      <c r="O222" s="36">
        <v>0</v>
      </c>
    </row>
    <row r="223" spans="1:15" x14ac:dyDescent="0.2">
      <c r="A223" t="s">
        <v>36</v>
      </c>
      <c r="B223" t="s">
        <v>257</v>
      </c>
      <c r="C223" t="s">
        <v>54</v>
      </c>
      <c r="D223" s="4">
        <v>37071</v>
      </c>
      <c r="E223" s="4">
        <v>37066</v>
      </c>
      <c r="F223" t="s">
        <v>400</v>
      </c>
      <c r="G223">
        <v>2</v>
      </c>
      <c r="L223" t="s">
        <v>393</v>
      </c>
      <c r="M223" t="s">
        <v>36</v>
      </c>
      <c r="N223" t="s">
        <v>47</v>
      </c>
      <c r="O223" s="36">
        <v>0</v>
      </c>
    </row>
    <row r="224" spans="1:15" x14ac:dyDescent="0.2">
      <c r="A224" t="s">
        <v>36</v>
      </c>
      <c r="B224" t="s">
        <v>257</v>
      </c>
      <c r="C224" t="s">
        <v>54</v>
      </c>
      <c r="D224" s="4">
        <v>37071</v>
      </c>
      <c r="E224" s="4">
        <v>37067</v>
      </c>
      <c r="F224" t="s">
        <v>400</v>
      </c>
      <c r="G224">
        <v>2</v>
      </c>
      <c r="M224" t="s">
        <v>36</v>
      </c>
      <c r="N224" t="s">
        <v>47</v>
      </c>
      <c r="O224" s="36">
        <v>0</v>
      </c>
    </row>
    <row r="225" spans="1:15" x14ac:dyDescent="0.2">
      <c r="A225" t="s">
        <v>36</v>
      </c>
      <c r="B225" t="s">
        <v>257</v>
      </c>
      <c r="C225" t="s">
        <v>54</v>
      </c>
      <c r="D225" s="4">
        <v>37071</v>
      </c>
      <c r="E225" s="4">
        <v>37068</v>
      </c>
      <c r="F225" t="s">
        <v>400</v>
      </c>
      <c r="G225">
        <v>2</v>
      </c>
      <c r="M225" t="s">
        <v>36</v>
      </c>
      <c r="N225" t="s">
        <v>47</v>
      </c>
      <c r="O225" s="36">
        <v>0</v>
      </c>
    </row>
    <row r="226" spans="1:15" ht="13.5" thickBot="1" x14ac:dyDescent="0.25">
      <c r="A226" t="s">
        <v>36</v>
      </c>
      <c r="B226" t="s">
        <v>257</v>
      </c>
      <c r="C226" t="s">
        <v>54</v>
      </c>
      <c r="D226" s="4">
        <v>37071</v>
      </c>
      <c r="E226" s="4">
        <v>37069</v>
      </c>
      <c r="F226" t="s">
        <v>400</v>
      </c>
      <c r="G226">
        <v>2</v>
      </c>
      <c r="M226" t="s">
        <v>36</v>
      </c>
      <c r="N226" t="s">
        <v>440</v>
      </c>
      <c r="O226" s="36">
        <v>0</v>
      </c>
    </row>
    <row r="227" spans="1:15" ht="13.5" thickBot="1" x14ac:dyDescent="0.25">
      <c r="D227" s="4"/>
      <c r="E227" s="4"/>
      <c r="G227" s="82">
        <f>SUM(G146:G226)</f>
        <v>177</v>
      </c>
      <c r="O227" s="25">
        <f>SUM(O146:O226)</f>
        <v>2.87</v>
      </c>
    </row>
    <row r="228" spans="1:15" x14ac:dyDescent="0.2">
      <c r="A228" s="40" t="s">
        <v>446</v>
      </c>
      <c r="D228" s="4"/>
      <c r="E228" s="4"/>
    </row>
    <row r="229" spans="1:15" ht="12" customHeight="1" x14ac:dyDescent="0.2">
      <c r="A229" t="s">
        <v>257</v>
      </c>
      <c r="C229" t="s">
        <v>61</v>
      </c>
      <c r="D229" s="4">
        <v>37066</v>
      </c>
      <c r="E229" s="4">
        <v>37065</v>
      </c>
      <c r="F229" t="s">
        <v>408</v>
      </c>
      <c r="G229">
        <v>1</v>
      </c>
      <c r="N229" t="s">
        <v>444</v>
      </c>
    </row>
    <row r="230" spans="1:15" x14ac:dyDescent="0.2">
      <c r="A230" t="s">
        <v>257</v>
      </c>
      <c r="C230" t="s">
        <v>61</v>
      </c>
      <c r="D230" s="4">
        <v>37067</v>
      </c>
      <c r="E230" s="4">
        <v>37066</v>
      </c>
      <c r="F230" t="s">
        <v>187</v>
      </c>
      <c r="G230">
        <v>1</v>
      </c>
      <c r="N230" t="s">
        <v>444</v>
      </c>
    </row>
    <row r="231" spans="1:15" x14ac:dyDescent="0.2">
      <c r="A231" t="s">
        <v>257</v>
      </c>
      <c r="B231" t="s">
        <v>393</v>
      </c>
      <c r="C231" t="s">
        <v>190</v>
      </c>
      <c r="D231" s="4">
        <v>37050</v>
      </c>
      <c r="E231" s="4">
        <v>37049</v>
      </c>
      <c r="F231" t="s">
        <v>22</v>
      </c>
      <c r="G231">
        <v>4</v>
      </c>
      <c r="N231" t="s">
        <v>444</v>
      </c>
    </row>
    <row r="232" spans="1:15" x14ac:dyDescent="0.2">
      <c r="A232" t="s">
        <v>257</v>
      </c>
      <c r="B232" t="s">
        <v>393</v>
      </c>
      <c r="C232" t="s">
        <v>27</v>
      </c>
      <c r="D232" s="4">
        <v>37050</v>
      </c>
      <c r="E232" s="4">
        <v>37049</v>
      </c>
      <c r="F232" t="s">
        <v>22</v>
      </c>
      <c r="G232">
        <v>2</v>
      </c>
      <c r="N232" t="s">
        <v>444</v>
      </c>
    </row>
    <row r="233" spans="1:15" x14ac:dyDescent="0.2">
      <c r="A233" t="s">
        <v>257</v>
      </c>
      <c r="C233" t="s">
        <v>27</v>
      </c>
      <c r="D233" s="4">
        <v>37054</v>
      </c>
      <c r="E233" s="4">
        <v>37053</v>
      </c>
      <c r="F233" t="s">
        <v>316</v>
      </c>
      <c r="G233">
        <v>3</v>
      </c>
      <c r="N233" t="s">
        <v>444</v>
      </c>
    </row>
    <row r="234" spans="1:15" x14ac:dyDescent="0.2">
      <c r="A234" t="s">
        <v>257</v>
      </c>
      <c r="C234" t="s">
        <v>27</v>
      </c>
      <c r="D234" s="4">
        <v>37058</v>
      </c>
      <c r="E234" s="4">
        <v>37057</v>
      </c>
      <c r="F234" t="s">
        <v>22</v>
      </c>
      <c r="G234">
        <v>1</v>
      </c>
      <c r="N234" t="s">
        <v>444</v>
      </c>
    </row>
    <row r="235" spans="1:15" x14ac:dyDescent="0.2">
      <c r="A235" t="s">
        <v>257</v>
      </c>
      <c r="C235" t="s">
        <v>27</v>
      </c>
      <c r="D235" s="4">
        <v>37058</v>
      </c>
      <c r="E235" s="4">
        <v>37057</v>
      </c>
      <c r="F235" t="s">
        <v>33</v>
      </c>
      <c r="G235">
        <v>3</v>
      </c>
      <c r="N235" t="s">
        <v>444</v>
      </c>
    </row>
    <row r="236" spans="1:15" ht="13.5" thickBot="1" x14ac:dyDescent="0.25">
      <c r="A236" t="s">
        <v>257</v>
      </c>
      <c r="C236" t="s">
        <v>27</v>
      </c>
      <c r="D236" s="4">
        <v>37058</v>
      </c>
      <c r="E236" s="4">
        <v>37057</v>
      </c>
      <c r="F236" t="s">
        <v>377</v>
      </c>
      <c r="G236">
        <v>1</v>
      </c>
      <c r="N236" t="s">
        <v>444</v>
      </c>
    </row>
    <row r="237" spans="1:15" ht="13.5" thickBot="1" x14ac:dyDescent="0.25">
      <c r="D237" s="4"/>
      <c r="E237" s="4"/>
      <c r="G237" s="82">
        <f>SUM(G229:G236)</f>
        <v>16</v>
      </c>
    </row>
    <row r="238" spans="1:15" x14ac:dyDescent="0.2">
      <c r="A238" s="40" t="s">
        <v>297</v>
      </c>
      <c r="D238" s="4"/>
      <c r="E238" s="4"/>
    </row>
    <row r="239" spans="1:15" x14ac:dyDescent="0.2">
      <c r="A239" t="s">
        <v>393</v>
      </c>
      <c r="C239" t="s">
        <v>78</v>
      </c>
      <c r="D239" s="4">
        <v>37062</v>
      </c>
      <c r="E239" s="4">
        <v>37058</v>
      </c>
      <c r="F239" t="s">
        <v>355</v>
      </c>
      <c r="G239">
        <v>2</v>
      </c>
      <c r="K239" t="s">
        <v>393</v>
      </c>
      <c r="L239" t="s">
        <v>393</v>
      </c>
      <c r="N239" t="s">
        <v>460</v>
      </c>
      <c r="O239" s="36" t="s">
        <v>393</v>
      </c>
    </row>
    <row r="240" spans="1:15" ht="13.5" thickBot="1" x14ac:dyDescent="0.25"/>
    <row r="241" spans="1:15" ht="13.5" thickBot="1" x14ac:dyDescent="0.25">
      <c r="G241" s="82">
        <f>SUM(G239:G239)</f>
        <v>2</v>
      </c>
    </row>
    <row r="242" spans="1:15" ht="13.5" thickBot="1" x14ac:dyDescent="0.25"/>
    <row r="243" spans="1:15" ht="13.5" thickBot="1" x14ac:dyDescent="0.25">
      <c r="A243" s="40" t="s">
        <v>100</v>
      </c>
      <c r="B243" s="40"/>
      <c r="G243" s="83">
        <f>SUM(G5,G24,G105,G144,G227,G237,G241)</f>
        <v>607</v>
      </c>
    </row>
    <row r="244" spans="1:15" ht="13.5" thickBot="1" x14ac:dyDescent="0.25"/>
    <row r="245" spans="1:15" ht="13.5" thickBot="1" x14ac:dyDescent="0.25">
      <c r="A245" s="40" t="s">
        <v>101</v>
      </c>
      <c r="B245" s="40"/>
      <c r="C245" s="40"/>
      <c r="O245" s="5">
        <f>SUM(O5,O24,O105,O144,O227)</f>
        <v>7950.1899999999978</v>
      </c>
    </row>
    <row r="246" spans="1:15" ht="13.5" thickBot="1" x14ac:dyDescent="0.25"/>
    <row r="247" spans="1:15" ht="13.5" thickBot="1" x14ac:dyDescent="0.25">
      <c r="A247" s="40" t="s">
        <v>181</v>
      </c>
      <c r="B247" s="40"/>
      <c r="C247" s="40"/>
      <c r="O247" s="5">
        <f>SUM('MAY01'!O249,O245)</f>
        <v>83178.910000000018</v>
      </c>
    </row>
  </sheetData>
  <phoneticPr fontId="0" type="noConversion"/>
  <printOptions gridLines="1"/>
  <pageMargins left="0.75" right="0.75" top="1" bottom="1" header="0.5" footer="0.5"/>
  <pageSetup paperSize="5" scale="60" orientation="landscape" horizontalDpi="300" verticalDpi="300" r:id="rId1"/>
  <headerFooter alignWithMargins="0">
    <oddHeader>&amp;CMANUAL SCHEDULING 
JUNE 2001</oddHeader>
    <oddFooter>&amp;C&amp;P</oddFooter>
  </headerFooter>
  <rowBreaks count="1" manualBreakCount="1">
    <brk id="186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topLeftCell="K1" zoomScaleNormal="100" workbookViewId="0">
      <pane ySplit="2" topLeftCell="A246" activePane="bottomLeft" state="frozen"/>
      <selection pane="bottomLeft" activeCell="M273" sqref="M273"/>
    </sheetView>
  </sheetViews>
  <sheetFormatPr defaultRowHeight="12.75" x14ac:dyDescent="0.2"/>
  <cols>
    <col min="1" max="1" width="6.7109375" bestFit="1" customWidth="1"/>
    <col min="2" max="2" width="8.140625" bestFit="1" customWidth="1"/>
    <col min="3" max="3" width="17.28515625" bestFit="1" customWidth="1"/>
    <col min="4" max="4" width="10" customWidth="1"/>
    <col min="5" max="5" width="11" bestFit="1" customWidth="1"/>
    <col min="6" max="6" width="24" bestFit="1" customWidth="1"/>
    <col min="7" max="7" width="7.140625" customWidth="1"/>
    <col min="8" max="8" width="8.28515625" customWidth="1"/>
    <col min="9" max="9" width="11.5703125" bestFit="1" customWidth="1"/>
    <col min="10" max="10" width="9.28515625" bestFit="1" customWidth="1"/>
    <col min="11" max="11" width="10" bestFit="1" customWidth="1"/>
    <col min="12" max="12" width="7.5703125" bestFit="1" customWidth="1"/>
    <col min="14" max="14" width="86.7109375" customWidth="1"/>
    <col min="15" max="15" width="16.85546875" style="81" bestFit="1" customWidth="1"/>
  </cols>
  <sheetData>
    <row r="1" spans="1:16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80" t="s">
        <v>8</v>
      </c>
    </row>
    <row r="2" spans="1:16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80" t="s">
        <v>20</v>
      </c>
    </row>
    <row r="3" spans="1:16" x14ac:dyDescent="0.2">
      <c r="A3" s="39" t="s">
        <v>94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84"/>
    </row>
    <row r="4" spans="1:16" ht="13.5" thickBot="1" x14ac:dyDescent="0.25">
      <c r="A4" t="s">
        <v>36</v>
      </c>
      <c r="C4" t="s">
        <v>55</v>
      </c>
      <c r="D4" s="4">
        <v>37097</v>
      </c>
      <c r="E4" s="4">
        <v>37096</v>
      </c>
      <c r="F4" t="s">
        <v>434</v>
      </c>
      <c r="G4">
        <v>2</v>
      </c>
      <c r="H4" t="s">
        <v>36</v>
      </c>
      <c r="N4" t="s">
        <v>517</v>
      </c>
      <c r="O4" s="81">
        <v>-92.99</v>
      </c>
      <c r="P4" t="s">
        <v>393</v>
      </c>
    </row>
    <row r="5" spans="1:16" ht="13.5" thickBot="1" x14ac:dyDescent="0.25">
      <c r="D5" s="4"/>
      <c r="E5" s="4"/>
      <c r="G5" s="82">
        <f>SUM(G4)</f>
        <v>2</v>
      </c>
      <c r="O5" s="85">
        <f>SUM(O4)</f>
        <v>-92.99</v>
      </c>
    </row>
    <row r="6" spans="1:16" x14ac:dyDescent="0.2">
      <c r="A6" s="40" t="s">
        <v>178</v>
      </c>
      <c r="D6" s="4"/>
      <c r="E6" s="4"/>
    </row>
    <row r="7" spans="1:16" x14ac:dyDescent="0.2">
      <c r="A7" t="s">
        <v>36</v>
      </c>
      <c r="B7" t="s">
        <v>36</v>
      </c>
      <c r="C7" t="s">
        <v>38</v>
      </c>
      <c r="D7" s="4">
        <v>37074</v>
      </c>
      <c r="E7" s="4">
        <v>37072</v>
      </c>
      <c r="F7" t="s">
        <v>109</v>
      </c>
      <c r="G7">
        <v>8</v>
      </c>
      <c r="I7" t="s">
        <v>36</v>
      </c>
      <c r="N7" t="s">
        <v>451</v>
      </c>
      <c r="O7" s="81">
        <v>81.31</v>
      </c>
    </row>
    <row r="8" spans="1:16" x14ac:dyDescent="0.2">
      <c r="A8" t="s">
        <v>36</v>
      </c>
      <c r="B8" t="s">
        <v>36</v>
      </c>
      <c r="C8" t="s">
        <v>38</v>
      </c>
      <c r="D8" s="4">
        <v>37074</v>
      </c>
      <c r="E8" s="4">
        <v>37072</v>
      </c>
      <c r="F8" t="s">
        <v>432</v>
      </c>
      <c r="G8">
        <v>3</v>
      </c>
      <c r="I8" t="s">
        <v>36</v>
      </c>
      <c r="N8" t="s">
        <v>451</v>
      </c>
      <c r="O8" s="81">
        <v>0</v>
      </c>
    </row>
    <row r="9" spans="1:16" x14ac:dyDescent="0.2">
      <c r="A9" t="s">
        <v>36</v>
      </c>
      <c r="C9" t="s">
        <v>21</v>
      </c>
      <c r="D9" s="4">
        <v>37077</v>
      </c>
      <c r="E9" s="4">
        <v>37043</v>
      </c>
      <c r="F9" t="s">
        <v>433</v>
      </c>
      <c r="G9">
        <v>2</v>
      </c>
      <c r="I9" t="s">
        <v>36</v>
      </c>
      <c r="N9" t="s">
        <v>545</v>
      </c>
      <c r="O9" s="81">
        <v>1.95</v>
      </c>
    </row>
    <row r="10" spans="1:16" x14ac:dyDescent="0.2">
      <c r="A10" t="s">
        <v>36</v>
      </c>
      <c r="B10" t="s">
        <v>393</v>
      </c>
      <c r="C10" t="s">
        <v>21</v>
      </c>
      <c r="D10" s="4">
        <v>37077</v>
      </c>
      <c r="E10" s="4">
        <v>37045</v>
      </c>
      <c r="F10" t="s">
        <v>433</v>
      </c>
      <c r="G10">
        <v>1</v>
      </c>
      <c r="I10" t="s">
        <v>36</v>
      </c>
      <c r="N10" t="s">
        <v>545</v>
      </c>
      <c r="O10" s="81">
        <v>3.9</v>
      </c>
    </row>
    <row r="11" spans="1:16" ht="13.5" thickBot="1" x14ac:dyDescent="0.25">
      <c r="A11" t="s">
        <v>36</v>
      </c>
      <c r="B11" t="s">
        <v>36</v>
      </c>
      <c r="C11" t="s">
        <v>61</v>
      </c>
      <c r="D11" s="4">
        <v>37099</v>
      </c>
      <c r="E11" s="4">
        <v>37098</v>
      </c>
      <c r="F11" t="s">
        <v>217</v>
      </c>
      <c r="G11">
        <v>2</v>
      </c>
      <c r="I11" t="s">
        <v>36</v>
      </c>
      <c r="N11" t="s">
        <v>520</v>
      </c>
      <c r="O11" s="81">
        <v>10.75</v>
      </c>
    </row>
    <row r="12" spans="1:16" ht="13.5" thickBot="1" x14ac:dyDescent="0.25">
      <c r="A12" t="s">
        <v>393</v>
      </c>
      <c r="D12" s="4"/>
      <c r="E12" s="4"/>
      <c r="G12" s="82">
        <f>SUM(G7:G11)</f>
        <v>16</v>
      </c>
      <c r="O12" s="85">
        <f>SUM(O7:O11)</f>
        <v>97.910000000000011</v>
      </c>
    </row>
    <row r="13" spans="1:16" x14ac:dyDescent="0.2">
      <c r="A13" s="40" t="s">
        <v>179</v>
      </c>
      <c r="D13" s="4"/>
      <c r="E13" s="4"/>
    </row>
    <row r="14" spans="1:16" x14ac:dyDescent="0.2">
      <c r="A14" t="s">
        <v>36</v>
      </c>
      <c r="B14" t="s">
        <v>36</v>
      </c>
      <c r="C14" t="s">
        <v>55</v>
      </c>
      <c r="D14" s="4">
        <v>37074</v>
      </c>
      <c r="E14" s="4">
        <v>37072</v>
      </c>
      <c r="F14" t="s">
        <v>431</v>
      </c>
      <c r="G14">
        <v>2</v>
      </c>
      <c r="J14" t="s">
        <v>36</v>
      </c>
      <c r="K14" t="s">
        <v>36</v>
      </c>
      <c r="N14" t="s">
        <v>439</v>
      </c>
      <c r="O14" s="81">
        <v>0</v>
      </c>
    </row>
    <row r="15" spans="1:16" x14ac:dyDescent="0.2">
      <c r="A15" t="s">
        <v>36</v>
      </c>
      <c r="B15" t="s">
        <v>36</v>
      </c>
      <c r="C15" t="s">
        <v>61</v>
      </c>
      <c r="D15" s="4">
        <v>37078</v>
      </c>
      <c r="E15" s="4">
        <v>37073</v>
      </c>
      <c r="F15" t="s">
        <v>453</v>
      </c>
      <c r="G15">
        <v>2</v>
      </c>
      <c r="J15" t="s">
        <v>36</v>
      </c>
      <c r="N15" t="s">
        <v>457</v>
      </c>
      <c r="O15" s="81">
        <v>-128</v>
      </c>
    </row>
    <row r="16" spans="1:16" x14ac:dyDescent="0.2">
      <c r="A16" t="s">
        <v>36</v>
      </c>
      <c r="B16" t="s">
        <v>36</v>
      </c>
      <c r="C16" t="s">
        <v>61</v>
      </c>
      <c r="D16" s="4">
        <v>37078</v>
      </c>
      <c r="E16" s="4">
        <v>37074</v>
      </c>
      <c r="F16" t="s">
        <v>453</v>
      </c>
      <c r="G16">
        <v>2</v>
      </c>
      <c r="J16" t="s">
        <v>36</v>
      </c>
      <c r="N16" t="s">
        <v>457</v>
      </c>
      <c r="O16" s="81">
        <v>0</v>
      </c>
    </row>
    <row r="17" spans="1:16" x14ac:dyDescent="0.2">
      <c r="A17" t="s">
        <v>36</v>
      </c>
      <c r="B17" t="s">
        <v>36</v>
      </c>
      <c r="C17" t="s">
        <v>61</v>
      </c>
      <c r="D17" s="4">
        <v>37078</v>
      </c>
      <c r="E17" s="4">
        <v>37075</v>
      </c>
      <c r="F17" t="s">
        <v>453</v>
      </c>
      <c r="G17">
        <v>2</v>
      </c>
      <c r="J17" t="s">
        <v>36</v>
      </c>
      <c r="N17" t="s">
        <v>457</v>
      </c>
      <c r="O17" s="81">
        <v>128</v>
      </c>
    </row>
    <row r="18" spans="1:16" x14ac:dyDescent="0.2">
      <c r="A18" t="s">
        <v>36</v>
      </c>
      <c r="B18" t="s">
        <v>36</v>
      </c>
      <c r="C18" t="s">
        <v>61</v>
      </c>
      <c r="D18" s="4">
        <v>37078</v>
      </c>
      <c r="E18" s="4">
        <v>37076</v>
      </c>
      <c r="F18" t="s">
        <v>453</v>
      </c>
      <c r="G18">
        <v>2</v>
      </c>
      <c r="J18" t="s">
        <v>36</v>
      </c>
      <c r="N18" t="s">
        <v>457</v>
      </c>
      <c r="O18" s="81">
        <v>0</v>
      </c>
    </row>
    <row r="19" spans="1:16" ht="11.25" customHeight="1" x14ac:dyDescent="0.2">
      <c r="A19" t="s">
        <v>36</v>
      </c>
      <c r="C19" t="s">
        <v>21</v>
      </c>
      <c r="D19" s="4">
        <v>37081</v>
      </c>
      <c r="E19" s="4">
        <v>37073</v>
      </c>
      <c r="F19" t="s">
        <v>146</v>
      </c>
      <c r="G19">
        <v>1</v>
      </c>
      <c r="J19" t="s">
        <v>36</v>
      </c>
      <c r="N19" t="s">
        <v>549</v>
      </c>
      <c r="O19" s="81">
        <v>0</v>
      </c>
    </row>
    <row r="20" spans="1:16" x14ac:dyDescent="0.2">
      <c r="A20" t="s">
        <v>36</v>
      </c>
      <c r="C20" t="s">
        <v>21</v>
      </c>
      <c r="D20" s="4">
        <v>37081</v>
      </c>
      <c r="E20" s="4">
        <v>37074</v>
      </c>
      <c r="F20" t="s">
        <v>146</v>
      </c>
      <c r="G20">
        <v>1</v>
      </c>
      <c r="J20" t="s">
        <v>36</v>
      </c>
      <c r="K20" t="s">
        <v>393</v>
      </c>
      <c r="N20" t="s">
        <v>549</v>
      </c>
      <c r="O20" s="81">
        <v>0</v>
      </c>
    </row>
    <row r="21" spans="1:16" x14ac:dyDescent="0.2">
      <c r="A21" t="s">
        <v>36</v>
      </c>
      <c r="B21" t="s">
        <v>36</v>
      </c>
      <c r="C21" t="s">
        <v>27</v>
      </c>
      <c r="D21" s="4">
        <v>37082</v>
      </c>
      <c r="E21" s="4">
        <v>37079</v>
      </c>
      <c r="F21" t="s">
        <v>123</v>
      </c>
      <c r="G21">
        <v>6</v>
      </c>
      <c r="J21" t="s">
        <v>36</v>
      </c>
      <c r="N21" t="s">
        <v>473</v>
      </c>
      <c r="O21" s="81">
        <v>0</v>
      </c>
    </row>
    <row r="22" spans="1:16" x14ac:dyDescent="0.2">
      <c r="A22" t="s">
        <v>36</v>
      </c>
      <c r="B22" t="s">
        <v>36</v>
      </c>
      <c r="C22" t="s">
        <v>27</v>
      </c>
      <c r="D22" s="4">
        <v>37082</v>
      </c>
      <c r="E22" s="4">
        <v>37080</v>
      </c>
      <c r="F22" t="s">
        <v>123</v>
      </c>
      <c r="G22">
        <v>6</v>
      </c>
      <c r="J22" t="s">
        <v>36</v>
      </c>
      <c r="N22" t="s">
        <v>473</v>
      </c>
      <c r="O22" s="81">
        <v>0</v>
      </c>
    </row>
    <row r="23" spans="1:16" x14ac:dyDescent="0.2">
      <c r="A23" t="s">
        <v>36</v>
      </c>
      <c r="B23" t="s">
        <v>36</v>
      </c>
      <c r="C23" t="s">
        <v>63</v>
      </c>
      <c r="D23" s="4">
        <v>37086</v>
      </c>
      <c r="E23" s="4">
        <v>37085</v>
      </c>
      <c r="F23" t="s">
        <v>430</v>
      </c>
      <c r="G23">
        <v>3</v>
      </c>
      <c r="J23" t="s">
        <v>36</v>
      </c>
      <c r="M23" t="s">
        <v>393</v>
      </c>
      <c r="N23" t="s">
        <v>489</v>
      </c>
      <c r="O23" s="81">
        <v>0</v>
      </c>
    </row>
    <row r="24" spans="1:16" x14ac:dyDescent="0.2">
      <c r="A24" t="s">
        <v>36</v>
      </c>
      <c r="B24" t="s">
        <v>36</v>
      </c>
      <c r="C24" t="s">
        <v>27</v>
      </c>
      <c r="D24" s="4">
        <v>37097</v>
      </c>
      <c r="E24" s="4">
        <v>37096</v>
      </c>
      <c r="F24" t="s">
        <v>120</v>
      </c>
      <c r="G24">
        <v>8</v>
      </c>
      <c r="J24" t="s">
        <v>36</v>
      </c>
      <c r="N24" t="s">
        <v>516</v>
      </c>
      <c r="O24" s="81">
        <v>0</v>
      </c>
    </row>
    <row r="25" spans="1:16" x14ac:dyDescent="0.2">
      <c r="A25" t="s">
        <v>36</v>
      </c>
      <c r="C25" t="s">
        <v>78</v>
      </c>
      <c r="D25" s="4">
        <v>37098</v>
      </c>
      <c r="E25" s="4">
        <v>37079</v>
      </c>
      <c r="F25" t="s">
        <v>88</v>
      </c>
      <c r="G25">
        <v>3</v>
      </c>
      <c r="I25" t="s">
        <v>393</v>
      </c>
      <c r="J25" t="s">
        <v>36</v>
      </c>
      <c r="N25" t="s">
        <v>523</v>
      </c>
      <c r="O25" s="81">
        <v>0</v>
      </c>
      <c r="P25" t="s">
        <v>393</v>
      </c>
    </row>
    <row r="26" spans="1:16" x14ac:dyDescent="0.2">
      <c r="A26" t="s">
        <v>36</v>
      </c>
      <c r="C26" t="s">
        <v>78</v>
      </c>
      <c r="D26" s="4">
        <v>37098</v>
      </c>
      <c r="E26" s="4">
        <v>37080</v>
      </c>
      <c r="F26" t="s">
        <v>88</v>
      </c>
      <c r="G26">
        <v>3</v>
      </c>
      <c r="J26" t="s">
        <v>36</v>
      </c>
      <c r="N26" t="s">
        <v>523</v>
      </c>
      <c r="O26" s="81">
        <v>0</v>
      </c>
    </row>
    <row r="27" spans="1:16" x14ac:dyDescent="0.2">
      <c r="A27" t="s">
        <v>36</v>
      </c>
      <c r="C27" t="s">
        <v>78</v>
      </c>
      <c r="D27" s="4">
        <v>37098</v>
      </c>
      <c r="E27" s="4">
        <v>37081</v>
      </c>
      <c r="F27" t="s">
        <v>88</v>
      </c>
      <c r="G27">
        <v>3</v>
      </c>
      <c r="J27" t="s">
        <v>36</v>
      </c>
      <c r="N27" t="s">
        <v>523</v>
      </c>
      <c r="O27" s="81">
        <v>0</v>
      </c>
    </row>
    <row r="28" spans="1:16" x14ac:dyDescent="0.2">
      <c r="A28" t="s">
        <v>36</v>
      </c>
      <c r="C28" t="s">
        <v>78</v>
      </c>
      <c r="D28" s="4">
        <v>37098</v>
      </c>
      <c r="E28" s="4">
        <v>37082</v>
      </c>
      <c r="F28" t="s">
        <v>88</v>
      </c>
      <c r="G28">
        <v>3</v>
      </c>
      <c r="J28" t="s">
        <v>36</v>
      </c>
      <c r="N28" t="s">
        <v>523</v>
      </c>
      <c r="O28" s="81">
        <v>0</v>
      </c>
    </row>
    <row r="29" spans="1:16" x14ac:dyDescent="0.2">
      <c r="A29" t="s">
        <v>36</v>
      </c>
      <c r="C29" t="s">
        <v>78</v>
      </c>
      <c r="D29" s="4">
        <v>37098</v>
      </c>
      <c r="E29" s="4">
        <v>37084</v>
      </c>
      <c r="F29" t="s">
        <v>88</v>
      </c>
      <c r="G29">
        <v>5</v>
      </c>
      <c r="J29" t="s">
        <v>36</v>
      </c>
      <c r="N29" t="s">
        <v>523</v>
      </c>
      <c r="O29" s="81">
        <v>0</v>
      </c>
    </row>
    <row r="30" spans="1:16" x14ac:dyDescent="0.2">
      <c r="A30" t="s">
        <v>36</v>
      </c>
      <c r="C30" t="s">
        <v>78</v>
      </c>
      <c r="D30" s="4">
        <v>37098</v>
      </c>
      <c r="E30" s="4">
        <v>37085</v>
      </c>
      <c r="F30" t="s">
        <v>88</v>
      </c>
      <c r="G30">
        <v>7</v>
      </c>
      <c r="J30" t="s">
        <v>36</v>
      </c>
      <c r="N30" t="s">
        <v>523</v>
      </c>
      <c r="O30" s="81">
        <v>0</v>
      </c>
    </row>
    <row r="31" spans="1:16" x14ac:dyDescent="0.2">
      <c r="A31" t="s">
        <v>36</v>
      </c>
      <c r="C31" t="s">
        <v>34</v>
      </c>
      <c r="D31" s="4">
        <v>37098</v>
      </c>
      <c r="E31" s="4">
        <v>37086</v>
      </c>
      <c r="F31" t="s">
        <v>88</v>
      </c>
      <c r="G31">
        <v>5</v>
      </c>
      <c r="J31" t="s">
        <v>36</v>
      </c>
      <c r="N31" t="s">
        <v>523</v>
      </c>
      <c r="O31" s="81">
        <v>0</v>
      </c>
    </row>
    <row r="32" spans="1:16" x14ac:dyDescent="0.2">
      <c r="A32" t="s">
        <v>36</v>
      </c>
      <c r="C32" t="s">
        <v>34</v>
      </c>
      <c r="D32" s="4">
        <v>37098</v>
      </c>
      <c r="E32" s="4">
        <v>37087</v>
      </c>
      <c r="F32" t="s">
        <v>88</v>
      </c>
      <c r="G32">
        <v>3</v>
      </c>
      <c r="J32" t="s">
        <v>36</v>
      </c>
      <c r="N32" t="s">
        <v>523</v>
      </c>
      <c r="O32" s="81">
        <v>0</v>
      </c>
    </row>
    <row r="33" spans="1:15" x14ac:dyDescent="0.2">
      <c r="A33" t="s">
        <v>36</v>
      </c>
      <c r="C33" t="s">
        <v>34</v>
      </c>
      <c r="D33" s="4">
        <v>37098</v>
      </c>
      <c r="E33" s="4">
        <v>37090</v>
      </c>
      <c r="F33" t="s">
        <v>88</v>
      </c>
      <c r="G33">
        <v>2</v>
      </c>
      <c r="J33" t="s">
        <v>36</v>
      </c>
      <c r="N33" t="s">
        <v>523</v>
      </c>
      <c r="O33" s="81">
        <v>0</v>
      </c>
    </row>
    <row r="34" spans="1:15" x14ac:dyDescent="0.2">
      <c r="A34" t="s">
        <v>36</v>
      </c>
      <c r="C34" t="s">
        <v>34</v>
      </c>
      <c r="D34" s="4">
        <v>37098</v>
      </c>
      <c r="E34" s="4">
        <v>37091</v>
      </c>
      <c r="F34" t="s">
        <v>88</v>
      </c>
      <c r="G34">
        <v>3</v>
      </c>
      <c r="J34" t="s">
        <v>36</v>
      </c>
      <c r="N34" t="s">
        <v>523</v>
      </c>
      <c r="O34" s="81">
        <v>0</v>
      </c>
    </row>
    <row r="35" spans="1:15" x14ac:dyDescent="0.2">
      <c r="A35" t="s">
        <v>36</v>
      </c>
      <c r="C35" t="s">
        <v>34</v>
      </c>
      <c r="D35" s="4">
        <v>37098</v>
      </c>
      <c r="E35" s="4">
        <v>37092</v>
      </c>
      <c r="F35" t="s">
        <v>88</v>
      </c>
      <c r="G35">
        <v>7</v>
      </c>
      <c r="J35" t="s">
        <v>36</v>
      </c>
      <c r="N35" t="s">
        <v>523</v>
      </c>
      <c r="O35" s="81">
        <v>0</v>
      </c>
    </row>
    <row r="36" spans="1:15" x14ac:dyDescent="0.2">
      <c r="A36" t="s">
        <v>36</v>
      </c>
      <c r="B36" t="s">
        <v>36</v>
      </c>
      <c r="C36" t="s">
        <v>63</v>
      </c>
      <c r="D36" s="4">
        <v>37103</v>
      </c>
      <c r="E36" s="4">
        <v>37101</v>
      </c>
      <c r="F36" t="s">
        <v>527</v>
      </c>
      <c r="G36">
        <v>2</v>
      </c>
      <c r="J36" t="s">
        <v>36</v>
      </c>
      <c r="K36" t="s">
        <v>36</v>
      </c>
      <c r="N36" t="s">
        <v>528</v>
      </c>
      <c r="O36" s="81">
        <v>0</v>
      </c>
    </row>
    <row r="37" spans="1:15" x14ac:dyDescent="0.2">
      <c r="A37" t="s">
        <v>36</v>
      </c>
      <c r="B37" t="s">
        <v>36</v>
      </c>
      <c r="C37" t="s">
        <v>63</v>
      </c>
      <c r="D37" s="4">
        <v>37103</v>
      </c>
      <c r="E37" s="4">
        <v>37101</v>
      </c>
      <c r="F37" t="s">
        <v>432</v>
      </c>
      <c r="G37">
        <v>3</v>
      </c>
      <c r="J37" t="s">
        <v>36</v>
      </c>
      <c r="K37" t="s">
        <v>36</v>
      </c>
      <c r="N37" t="s">
        <v>528</v>
      </c>
      <c r="O37" s="81">
        <v>0</v>
      </c>
    </row>
    <row r="38" spans="1:15" ht="13.5" thickBot="1" x14ac:dyDescent="0.25">
      <c r="A38" t="s">
        <v>36</v>
      </c>
      <c r="B38" t="s">
        <v>36</v>
      </c>
      <c r="C38" t="s">
        <v>54</v>
      </c>
      <c r="D38" s="4">
        <v>37103</v>
      </c>
      <c r="E38" s="4">
        <v>37102</v>
      </c>
      <c r="F38" t="s">
        <v>400</v>
      </c>
      <c r="G38">
        <v>3</v>
      </c>
      <c r="J38" t="s">
        <v>36</v>
      </c>
      <c r="M38" t="s">
        <v>393</v>
      </c>
      <c r="N38" t="s">
        <v>530</v>
      </c>
      <c r="O38" s="81">
        <v>444.6</v>
      </c>
    </row>
    <row r="39" spans="1:15" ht="13.5" thickBot="1" x14ac:dyDescent="0.25">
      <c r="D39" s="4"/>
      <c r="E39" s="4"/>
      <c r="G39" s="82">
        <f>SUM(G14:G38)</f>
        <v>87</v>
      </c>
      <c r="O39" s="85">
        <f>SUM(O14:O38)</f>
        <v>444.6</v>
      </c>
    </row>
    <row r="40" spans="1:15" x14ac:dyDescent="0.2">
      <c r="A40" s="40" t="s">
        <v>445</v>
      </c>
      <c r="D40" s="4"/>
      <c r="E40" s="4"/>
    </row>
    <row r="41" spans="1:15" x14ac:dyDescent="0.2">
      <c r="A41" t="s">
        <v>36</v>
      </c>
      <c r="B41" t="s">
        <v>36</v>
      </c>
      <c r="C41" t="s">
        <v>55</v>
      </c>
      <c r="D41" s="4">
        <v>37074</v>
      </c>
      <c r="E41" s="4">
        <v>37072</v>
      </c>
      <c r="F41" t="s">
        <v>425</v>
      </c>
      <c r="G41">
        <v>1</v>
      </c>
      <c r="K41" t="s">
        <v>36</v>
      </c>
      <c r="N41" t="s">
        <v>438</v>
      </c>
      <c r="O41" s="81">
        <v>0</v>
      </c>
    </row>
    <row r="42" spans="1:15" x14ac:dyDescent="0.2">
      <c r="A42" t="s">
        <v>36</v>
      </c>
      <c r="C42" t="s">
        <v>190</v>
      </c>
      <c r="D42" s="4">
        <v>37075</v>
      </c>
      <c r="E42" s="4">
        <v>37050</v>
      </c>
      <c r="F42" t="s">
        <v>434</v>
      </c>
      <c r="G42">
        <v>1</v>
      </c>
      <c r="K42" t="s">
        <v>36</v>
      </c>
      <c r="N42" t="s">
        <v>535</v>
      </c>
      <c r="O42" s="81">
        <v>4.12</v>
      </c>
    </row>
    <row r="43" spans="1:15" x14ac:dyDescent="0.2">
      <c r="A43" t="s">
        <v>36</v>
      </c>
      <c r="C43" t="s">
        <v>54</v>
      </c>
      <c r="D43" s="4">
        <v>37075</v>
      </c>
      <c r="E43" s="4">
        <v>37059</v>
      </c>
      <c r="F43" t="s">
        <v>120</v>
      </c>
      <c r="G43">
        <v>2</v>
      </c>
      <c r="K43" t="s">
        <v>36</v>
      </c>
      <c r="N43" t="s">
        <v>435</v>
      </c>
      <c r="O43" s="81">
        <v>9.27</v>
      </c>
    </row>
    <row r="44" spans="1:15" x14ac:dyDescent="0.2">
      <c r="A44" t="s">
        <v>36</v>
      </c>
      <c r="B44" t="s">
        <v>36</v>
      </c>
      <c r="C44" t="s">
        <v>55</v>
      </c>
      <c r="D44" s="4">
        <v>37075</v>
      </c>
      <c r="E44" s="4">
        <v>37072</v>
      </c>
      <c r="F44" t="s">
        <v>122</v>
      </c>
      <c r="G44">
        <v>2</v>
      </c>
      <c r="K44" t="s">
        <v>36</v>
      </c>
      <c r="N44" t="s">
        <v>438</v>
      </c>
      <c r="O44" s="81">
        <v>1.94</v>
      </c>
    </row>
    <row r="45" spans="1:15" x14ac:dyDescent="0.2">
      <c r="A45" t="s">
        <v>36</v>
      </c>
      <c r="C45" t="s">
        <v>54</v>
      </c>
      <c r="D45" s="4">
        <v>37078</v>
      </c>
      <c r="E45" s="4">
        <v>37076</v>
      </c>
      <c r="F45" t="s">
        <v>64</v>
      </c>
      <c r="G45">
        <v>1</v>
      </c>
      <c r="K45" t="s">
        <v>36</v>
      </c>
      <c r="N45" t="s">
        <v>455</v>
      </c>
      <c r="O45" s="81">
        <v>321.60000000000002</v>
      </c>
    </row>
    <row r="46" spans="1:15" x14ac:dyDescent="0.2">
      <c r="A46" t="s">
        <v>36</v>
      </c>
      <c r="C46" t="s">
        <v>21</v>
      </c>
      <c r="D46" s="4">
        <v>37077</v>
      </c>
      <c r="E46" s="4">
        <v>37068</v>
      </c>
      <c r="F46" t="s">
        <v>434</v>
      </c>
      <c r="G46">
        <v>1</v>
      </c>
      <c r="K46" t="s">
        <v>36</v>
      </c>
      <c r="N46" t="s">
        <v>546</v>
      </c>
      <c r="O46" s="81">
        <v>0</v>
      </c>
    </row>
    <row r="47" spans="1:15" x14ac:dyDescent="0.2">
      <c r="A47" t="s">
        <v>81</v>
      </c>
      <c r="B47" t="s">
        <v>393</v>
      </c>
      <c r="C47" t="s">
        <v>24</v>
      </c>
      <c r="D47" s="4">
        <v>37082</v>
      </c>
      <c r="E47" s="4">
        <v>37081</v>
      </c>
      <c r="F47" t="s">
        <v>120</v>
      </c>
      <c r="G47">
        <v>2</v>
      </c>
      <c r="K47" t="s">
        <v>36</v>
      </c>
      <c r="N47" t="s">
        <v>561</v>
      </c>
      <c r="O47" s="81">
        <v>0.02</v>
      </c>
    </row>
    <row r="48" spans="1:15" x14ac:dyDescent="0.2">
      <c r="A48" t="s">
        <v>36</v>
      </c>
      <c r="C48" t="s">
        <v>24</v>
      </c>
      <c r="D48" s="4">
        <v>37082</v>
      </c>
      <c r="E48" s="4">
        <v>37074</v>
      </c>
      <c r="F48" t="s">
        <v>120</v>
      </c>
      <c r="G48">
        <v>2</v>
      </c>
      <c r="K48" t="s">
        <v>36</v>
      </c>
      <c r="N48" t="s">
        <v>560</v>
      </c>
      <c r="O48" s="81">
        <v>333.61</v>
      </c>
    </row>
    <row r="49" spans="1:15" x14ac:dyDescent="0.2">
      <c r="A49" t="s">
        <v>36</v>
      </c>
      <c r="B49" t="s">
        <v>36</v>
      </c>
      <c r="C49" t="s">
        <v>487</v>
      </c>
      <c r="D49" s="4">
        <v>37085</v>
      </c>
      <c r="E49" s="4">
        <v>37083</v>
      </c>
      <c r="F49" t="s">
        <v>185</v>
      </c>
      <c r="G49">
        <v>1</v>
      </c>
      <c r="K49" t="s">
        <v>36</v>
      </c>
      <c r="N49" t="s">
        <v>488</v>
      </c>
      <c r="O49" s="81">
        <v>0</v>
      </c>
    </row>
    <row r="50" spans="1:15" x14ac:dyDescent="0.2">
      <c r="A50" t="s">
        <v>36</v>
      </c>
      <c r="B50" t="s">
        <v>36</v>
      </c>
      <c r="C50" t="s">
        <v>487</v>
      </c>
      <c r="D50" s="4">
        <v>37085</v>
      </c>
      <c r="E50" s="4">
        <v>37083</v>
      </c>
      <c r="F50" t="s">
        <v>120</v>
      </c>
      <c r="G50">
        <v>1</v>
      </c>
      <c r="K50" t="s">
        <v>36</v>
      </c>
      <c r="N50" t="s">
        <v>488</v>
      </c>
      <c r="O50" s="81">
        <v>0</v>
      </c>
    </row>
    <row r="51" spans="1:15" x14ac:dyDescent="0.2">
      <c r="A51" t="s">
        <v>36</v>
      </c>
      <c r="B51" t="s">
        <v>36</v>
      </c>
      <c r="C51" t="s">
        <v>63</v>
      </c>
      <c r="D51" s="4">
        <v>37086</v>
      </c>
      <c r="E51" s="4">
        <v>37085</v>
      </c>
      <c r="F51" t="s">
        <v>120</v>
      </c>
      <c r="G51">
        <v>2</v>
      </c>
      <c r="K51" t="s">
        <v>36</v>
      </c>
      <c r="N51" t="s">
        <v>491</v>
      </c>
      <c r="O51" s="81">
        <v>0</v>
      </c>
    </row>
    <row r="52" spans="1:15" x14ac:dyDescent="0.2">
      <c r="A52" t="s">
        <v>36</v>
      </c>
      <c r="B52" t="s">
        <v>36</v>
      </c>
      <c r="C52" t="s">
        <v>63</v>
      </c>
      <c r="D52" s="4">
        <v>37086</v>
      </c>
      <c r="E52" s="4">
        <v>37085</v>
      </c>
      <c r="F52" t="s">
        <v>185</v>
      </c>
      <c r="G52">
        <v>1</v>
      </c>
      <c r="K52" t="s">
        <v>36</v>
      </c>
      <c r="N52" t="s">
        <v>490</v>
      </c>
      <c r="O52" s="81">
        <v>0</v>
      </c>
    </row>
    <row r="53" spans="1:15" x14ac:dyDescent="0.2">
      <c r="A53" t="s">
        <v>36</v>
      </c>
      <c r="B53" t="s">
        <v>36</v>
      </c>
      <c r="C53" t="s">
        <v>63</v>
      </c>
      <c r="D53" s="4">
        <v>37086</v>
      </c>
      <c r="E53" s="4">
        <v>37085</v>
      </c>
      <c r="F53" t="s">
        <v>120</v>
      </c>
      <c r="G53">
        <v>1</v>
      </c>
      <c r="K53" t="s">
        <v>36</v>
      </c>
      <c r="N53" t="s">
        <v>490</v>
      </c>
      <c r="O53" s="81">
        <v>0</v>
      </c>
    </row>
    <row r="54" spans="1:15" x14ac:dyDescent="0.2">
      <c r="A54" t="s">
        <v>36</v>
      </c>
      <c r="B54" t="s">
        <v>36</v>
      </c>
      <c r="C54" t="s">
        <v>86</v>
      </c>
      <c r="D54" s="4">
        <v>37087</v>
      </c>
      <c r="E54" s="4">
        <v>37085</v>
      </c>
      <c r="F54" t="s">
        <v>216</v>
      </c>
      <c r="G54">
        <v>1</v>
      </c>
      <c r="K54" t="s">
        <v>36</v>
      </c>
      <c r="N54" t="s">
        <v>537</v>
      </c>
      <c r="O54" s="81">
        <v>0.34</v>
      </c>
    </row>
    <row r="55" spans="1:15" x14ac:dyDescent="0.2">
      <c r="A55" t="s">
        <v>36</v>
      </c>
      <c r="C55" t="s">
        <v>54</v>
      </c>
      <c r="D55" s="4">
        <v>37088</v>
      </c>
      <c r="E55" s="4">
        <v>37085</v>
      </c>
      <c r="F55" t="s">
        <v>492</v>
      </c>
      <c r="G55">
        <v>2</v>
      </c>
      <c r="K55" t="s">
        <v>36</v>
      </c>
      <c r="N55" t="s">
        <v>515</v>
      </c>
      <c r="O55" s="81">
        <v>0</v>
      </c>
    </row>
    <row r="56" spans="1:15" x14ac:dyDescent="0.2">
      <c r="A56" t="s">
        <v>36</v>
      </c>
      <c r="C56" t="s">
        <v>54</v>
      </c>
      <c r="D56" s="4">
        <v>37088</v>
      </c>
      <c r="E56" s="4">
        <v>37086</v>
      </c>
      <c r="F56" t="s">
        <v>120</v>
      </c>
      <c r="G56">
        <v>1</v>
      </c>
      <c r="K56" t="s">
        <v>36</v>
      </c>
      <c r="N56" t="s">
        <v>515</v>
      </c>
      <c r="O56" s="81">
        <v>0</v>
      </c>
    </row>
    <row r="57" spans="1:15" x14ac:dyDescent="0.2">
      <c r="A57" t="s">
        <v>36</v>
      </c>
      <c r="C57" t="s">
        <v>54</v>
      </c>
      <c r="D57" s="4">
        <v>37088</v>
      </c>
      <c r="E57" s="4">
        <v>37086</v>
      </c>
      <c r="F57" t="s">
        <v>493</v>
      </c>
      <c r="G57">
        <v>1</v>
      </c>
      <c r="K57" t="s">
        <v>36</v>
      </c>
      <c r="N57" t="s">
        <v>515</v>
      </c>
      <c r="O57" s="81">
        <v>0</v>
      </c>
    </row>
    <row r="58" spans="1:15" x14ac:dyDescent="0.2">
      <c r="A58" t="s">
        <v>36</v>
      </c>
      <c r="C58" t="s">
        <v>54</v>
      </c>
      <c r="D58" s="4">
        <v>37088</v>
      </c>
      <c r="E58" s="4">
        <v>37086</v>
      </c>
      <c r="F58" t="s">
        <v>494</v>
      </c>
      <c r="G58">
        <v>1</v>
      </c>
      <c r="K58" t="s">
        <v>36</v>
      </c>
      <c r="N58" t="s">
        <v>515</v>
      </c>
      <c r="O58" s="81">
        <v>0</v>
      </c>
    </row>
    <row r="59" spans="1:15" x14ac:dyDescent="0.2">
      <c r="A59" t="s">
        <v>36</v>
      </c>
      <c r="B59" t="s">
        <v>393</v>
      </c>
      <c r="C59" t="s">
        <v>54</v>
      </c>
      <c r="D59" s="4">
        <v>37088</v>
      </c>
      <c r="E59" s="4">
        <v>37086</v>
      </c>
      <c r="F59" t="s">
        <v>495</v>
      </c>
      <c r="G59">
        <v>3</v>
      </c>
      <c r="K59" t="s">
        <v>36</v>
      </c>
      <c r="M59" t="s">
        <v>393</v>
      </c>
      <c r="N59" t="s">
        <v>515</v>
      </c>
      <c r="O59" s="81">
        <v>0</v>
      </c>
    </row>
    <row r="60" spans="1:15" x14ac:dyDescent="0.2">
      <c r="A60" t="s">
        <v>36</v>
      </c>
      <c r="C60" t="s">
        <v>54</v>
      </c>
      <c r="D60" s="4">
        <v>37088</v>
      </c>
      <c r="E60" s="4">
        <v>37086</v>
      </c>
      <c r="F60" t="s">
        <v>64</v>
      </c>
      <c r="G60">
        <v>1</v>
      </c>
      <c r="K60" t="s">
        <v>36</v>
      </c>
      <c r="N60" t="s">
        <v>515</v>
      </c>
      <c r="O60" s="81">
        <v>0</v>
      </c>
    </row>
    <row r="61" spans="1:15" x14ac:dyDescent="0.2">
      <c r="A61" t="s">
        <v>36</v>
      </c>
      <c r="C61" t="s">
        <v>54</v>
      </c>
      <c r="D61" s="4">
        <v>37089</v>
      </c>
      <c r="E61" s="4">
        <v>37085</v>
      </c>
      <c r="F61" t="s">
        <v>494</v>
      </c>
      <c r="G61">
        <v>1</v>
      </c>
      <c r="K61" t="s">
        <v>36</v>
      </c>
      <c r="N61" t="s">
        <v>515</v>
      </c>
      <c r="O61" s="81">
        <v>0</v>
      </c>
    </row>
    <row r="62" spans="1:15" x14ac:dyDescent="0.2">
      <c r="A62" t="s">
        <v>36</v>
      </c>
      <c r="C62" t="s">
        <v>54</v>
      </c>
      <c r="D62" s="4">
        <v>37089</v>
      </c>
      <c r="E62" s="4">
        <v>37085</v>
      </c>
      <c r="F62" t="s">
        <v>496</v>
      </c>
      <c r="G62">
        <v>1</v>
      </c>
      <c r="K62" t="s">
        <v>36</v>
      </c>
      <c r="N62" t="s">
        <v>515</v>
      </c>
      <c r="O62" s="81">
        <v>0</v>
      </c>
    </row>
    <row r="63" spans="1:15" x14ac:dyDescent="0.2">
      <c r="A63" t="s">
        <v>36</v>
      </c>
      <c r="C63" t="s">
        <v>54</v>
      </c>
      <c r="D63" s="4">
        <v>37089</v>
      </c>
      <c r="E63" s="4">
        <v>37085</v>
      </c>
      <c r="F63" t="s">
        <v>497</v>
      </c>
      <c r="G63">
        <v>1</v>
      </c>
      <c r="K63" t="s">
        <v>36</v>
      </c>
      <c r="N63" t="s">
        <v>515</v>
      </c>
      <c r="O63" s="81">
        <v>0</v>
      </c>
    </row>
    <row r="64" spans="1:15" x14ac:dyDescent="0.2">
      <c r="A64" t="s">
        <v>36</v>
      </c>
      <c r="C64" t="s">
        <v>54</v>
      </c>
      <c r="D64" s="4">
        <v>37089</v>
      </c>
      <c r="E64" s="4">
        <v>37085</v>
      </c>
      <c r="F64" t="s">
        <v>495</v>
      </c>
      <c r="G64">
        <v>1</v>
      </c>
      <c r="K64" t="s">
        <v>36</v>
      </c>
      <c r="N64" t="s">
        <v>515</v>
      </c>
      <c r="O64" s="81">
        <v>0</v>
      </c>
    </row>
    <row r="65" spans="1:15" x14ac:dyDescent="0.2">
      <c r="A65" t="s">
        <v>36</v>
      </c>
      <c r="C65" t="s">
        <v>54</v>
      </c>
      <c r="D65" s="4">
        <v>37089</v>
      </c>
      <c r="E65" s="4">
        <v>37085</v>
      </c>
      <c r="F65" t="s">
        <v>64</v>
      </c>
      <c r="G65">
        <v>1</v>
      </c>
      <c r="K65" t="s">
        <v>36</v>
      </c>
      <c r="N65" t="s">
        <v>515</v>
      </c>
      <c r="O65" s="81">
        <v>0</v>
      </c>
    </row>
    <row r="66" spans="1:15" x14ac:dyDescent="0.2">
      <c r="A66" t="s">
        <v>36</v>
      </c>
      <c r="C66" t="s">
        <v>54</v>
      </c>
      <c r="D66" s="4">
        <v>37089</v>
      </c>
      <c r="E66" s="4">
        <v>37087</v>
      </c>
      <c r="F66" t="s">
        <v>120</v>
      </c>
      <c r="G66">
        <v>1</v>
      </c>
      <c r="K66" t="s">
        <v>36</v>
      </c>
      <c r="N66" t="s">
        <v>515</v>
      </c>
      <c r="O66" s="81">
        <v>0</v>
      </c>
    </row>
    <row r="67" spans="1:15" x14ac:dyDescent="0.2">
      <c r="A67" t="s">
        <v>36</v>
      </c>
      <c r="C67" t="s">
        <v>54</v>
      </c>
      <c r="D67" s="4">
        <v>37089</v>
      </c>
      <c r="E67" s="4">
        <v>37087</v>
      </c>
      <c r="F67" t="s">
        <v>493</v>
      </c>
      <c r="G67">
        <v>1</v>
      </c>
      <c r="K67" t="s">
        <v>36</v>
      </c>
      <c r="N67" t="s">
        <v>515</v>
      </c>
      <c r="O67" s="81">
        <v>0</v>
      </c>
    </row>
    <row r="68" spans="1:15" x14ac:dyDescent="0.2">
      <c r="A68" t="s">
        <v>36</v>
      </c>
      <c r="C68" t="s">
        <v>54</v>
      </c>
      <c r="D68" s="4">
        <v>37089</v>
      </c>
      <c r="E68" s="4">
        <v>37087</v>
      </c>
      <c r="F68" t="s">
        <v>495</v>
      </c>
      <c r="G68">
        <v>4</v>
      </c>
      <c r="K68" t="s">
        <v>36</v>
      </c>
      <c r="N68" t="s">
        <v>515</v>
      </c>
      <c r="O68" s="81">
        <v>0</v>
      </c>
    </row>
    <row r="69" spans="1:15" x14ac:dyDescent="0.2">
      <c r="A69" t="s">
        <v>36</v>
      </c>
      <c r="C69" t="s">
        <v>54</v>
      </c>
      <c r="D69" s="4">
        <v>37089</v>
      </c>
      <c r="E69" s="4">
        <v>37088</v>
      </c>
      <c r="F69" t="s">
        <v>493</v>
      </c>
      <c r="G69">
        <v>1</v>
      </c>
      <c r="K69" t="s">
        <v>36</v>
      </c>
      <c r="N69" t="s">
        <v>515</v>
      </c>
      <c r="O69" s="81">
        <v>0</v>
      </c>
    </row>
    <row r="70" spans="1:15" x14ac:dyDescent="0.2">
      <c r="A70" t="s">
        <v>36</v>
      </c>
      <c r="C70" t="s">
        <v>54</v>
      </c>
      <c r="D70" s="4">
        <v>37089</v>
      </c>
      <c r="E70" s="4">
        <v>37088</v>
      </c>
      <c r="F70" t="s">
        <v>495</v>
      </c>
      <c r="G70">
        <v>3</v>
      </c>
      <c r="K70" t="s">
        <v>36</v>
      </c>
      <c r="N70" t="s">
        <v>515</v>
      </c>
      <c r="O70" s="81">
        <v>0</v>
      </c>
    </row>
    <row r="71" spans="1:15" x14ac:dyDescent="0.2">
      <c r="A71" t="s">
        <v>36</v>
      </c>
      <c r="B71" t="s">
        <v>393</v>
      </c>
      <c r="C71" t="s">
        <v>78</v>
      </c>
      <c r="D71" s="4">
        <v>37090</v>
      </c>
      <c r="E71" s="4">
        <v>37088</v>
      </c>
      <c r="F71" t="s">
        <v>120</v>
      </c>
      <c r="G71">
        <v>1</v>
      </c>
      <c r="K71" t="s">
        <v>36</v>
      </c>
      <c r="N71" t="s">
        <v>515</v>
      </c>
      <c r="O71" s="81">
        <v>163.95</v>
      </c>
    </row>
    <row r="72" spans="1:15" x14ac:dyDescent="0.2">
      <c r="A72" t="s">
        <v>36</v>
      </c>
      <c r="C72" t="s">
        <v>78</v>
      </c>
      <c r="D72" s="4">
        <v>37090</v>
      </c>
      <c r="E72" s="4">
        <v>37088</v>
      </c>
      <c r="F72" t="s">
        <v>493</v>
      </c>
      <c r="G72">
        <v>1</v>
      </c>
      <c r="K72" t="s">
        <v>36</v>
      </c>
      <c r="N72" t="s">
        <v>515</v>
      </c>
      <c r="O72" s="81">
        <v>99.25</v>
      </c>
    </row>
    <row r="73" spans="1:15" x14ac:dyDescent="0.2">
      <c r="A73" t="s">
        <v>36</v>
      </c>
      <c r="C73" t="s">
        <v>78</v>
      </c>
      <c r="D73" s="4">
        <v>37090</v>
      </c>
      <c r="E73" s="4">
        <v>37088</v>
      </c>
      <c r="F73" t="s">
        <v>494</v>
      </c>
      <c r="G73">
        <v>1</v>
      </c>
      <c r="K73" t="s">
        <v>36</v>
      </c>
      <c r="N73" t="s">
        <v>515</v>
      </c>
      <c r="O73" s="81">
        <v>69.94</v>
      </c>
    </row>
    <row r="74" spans="1:15" x14ac:dyDescent="0.2">
      <c r="A74" t="s">
        <v>36</v>
      </c>
      <c r="C74" t="s">
        <v>78</v>
      </c>
      <c r="D74" s="4">
        <v>37090</v>
      </c>
      <c r="E74" s="4">
        <v>37088</v>
      </c>
      <c r="F74" t="s">
        <v>495</v>
      </c>
      <c r="G74">
        <v>5</v>
      </c>
      <c r="K74" t="s">
        <v>36</v>
      </c>
      <c r="N74" t="s">
        <v>515</v>
      </c>
      <c r="O74" s="81">
        <v>31.33</v>
      </c>
    </row>
    <row r="75" spans="1:15" x14ac:dyDescent="0.2">
      <c r="A75" t="s">
        <v>36</v>
      </c>
      <c r="C75" t="s">
        <v>78</v>
      </c>
      <c r="D75" s="4">
        <v>37090</v>
      </c>
      <c r="E75" s="4">
        <v>37088</v>
      </c>
      <c r="F75" t="s">
        <v>430</v>
      </c>
      <c r="G75">
        <v>1</v>
      </c>
      <c r="K75" t="s">
        <v>36</v>
      </c>
      <c r="N75" t="s">
        <v>515</v>
      </c>
      <c r="O75" s="81">
        <v>0</v>
      </c>
    </row>
    <row r="76" spans="1:15" x14ac:dyDescent="0.2">
      <c r="A76" t="s">
        <v>36</v>
      </c>
      <c r="C76" t="s">
        <v>78</v>
      </c>
      <c r="D76" s="4">
        <v>37090</v>
      </c>
      <c r="E76" s="4">
        <v>37088</v>
      </c>
      <c r="F76" t="s">
        <v>64</v>
      </c>
      <c r="G76">
        <v>1</v>
      </c>
      <c r="K76" t="s">
        <v>36</v>
      </c>
      <c r="N76" t="s">
        <v>515</v>
      </c>
      <c r="O76" s="81">
        <v>51.16</v>
      </c>
    </row>
    <row r="77" spans="1:15" x14ac:dyDescent="0.2">
      <c r="A77" t="s">
        <v>36</v>
      </c>
      <c r="C77" t="s">
        <v>34</v>
      </c>
      <c r="D77" s="4">
        <v>37090</v>
      </c>
      <c r="E77" s="4">
        <v>37089</v>
      </c>
      <c r="F77" t="s">
        <v>120</v>
      </c>
      <c r="G77">
        <v>1</v>
      </c>
      <c r="K77" t="s">
        <v>36</v>
      </c>
      <c r="N77" t="s">
        <v>515</v>
      </c>
      <c r="O77" s="81">
        <v>0</v>
      </c>
    </row>
    <row r="78" spans="1:15" x14ac:dyDescent="0.2">
      <c r="A78" t="s">
        <v>36</v>
      </c>
      <c r="C78" t="s">
        <v>34</v>
      </c>
      <c r="D78" s="4">
        <v>37090</v>
      </c>
      <c r="E78" s="4">
        <v>37089</v>
      </c>
      <c r="F78" t="s">
        <v>493</v>
      </c>
      <c r="G78">
        <v>1</v>
      </c>
      <c r="K78" t="s">
        <v>36</v>
      </c>
      <c r="N78" t="s">
        <v>515</v>
      </c>
      <c r="O78" s="81">
        <v>0</v>
      </c>
    </row>
    <row r="79" spans="1:15" x14ac:dyDescent="0.2">
      <c r="A79" t="s">
        <v>36</v>
      </c>
      <c r="C79" t="s">
        <v>34</v>
      </c>
      <c r="D79" s="4">
        <v>37090</v>
      </c>
      <c r="E79" s="4">
        <v>37089</v>
      </c>
      <c r="F79" t="s">
        <v>494</v>
      </c>
      <c r="G79">
        <v>1</v>
      </c>
      <c r="K79" t="s">
        <v>36</v>
      </c>
      <c r="N79" t="s">
        <v>515</v>
      </c>
      <c r="O79" s="81">
        <v>0</v>
      </c>
    </row>
    <row r="80" spans="1:15" x14ac:dyDescent="0.2">
      <c r="A80" t="s">
        <v>36</v>
      </c>
      <c r="C80" t="s">
        <v>34</v>
      </c>
      <c r="D80" s="4">
        <v>37090</v>
      </c>
      <c r="E80" s="4">
        <v>37089</v>
      </c>
      <c r="F80" t="s">
        <v>495</v>
      </c>
      <c r="G80">
        <v>3</v>
      </c>
      <c r="K80" t="s">
        <v>36</v>
      </c>
      <c r="N80" t="s">
        <v>515</v>
      </c>
      <c r="O80" s="81">
        <v>0</v>
      </c>
    </row>
    <row r="81" spans="1:15" x14ac:dyDescent="0.2">
      <c r="A81" t="s">
        <v>36</v>
      </c>
      <c r="C81" t="s">
        <v>34</v>
      </c>
      <c r="D81" s="4">
        <v>37090</v>
      </c>
      <c r="E81" s="4">
        <v>37089</v>
      </c>
      <c r="F81" t="s">
        <v>430</v>
      </c>
      <c r="G81">
        <v>1</v>
      </c>
      <c r="K81" t="s">
        <v>36</v>
      </c>
      <c r="N81" t="s">
        <v>515</v>
      </c>
      <c r="O81" s="81">
        <v>0</v>
      </c>
    </row>
    <row r="82" spans="1:15" x14ac:dyDescent="0.2">
      <c r="A82" t="s">
        <v>36</v>
      </c>
      <c r="C82" t="s">
        <v>34</v>
      </c>
      <c r="D82" s="4">
        <v>37090</v>
      </c>
      <c r="E82" s="4">
        <v>37089</v>
      </c>
      <c r="F82" t="s">
        <v>64</v>
      </c>
      <c r="G82">
        <v>1</v>
      </c>
      <c r="K82" t="s">
        <v>36</v>
      </c>
      <c r="N82" t="s">
        <v>515</v>
      </c>
      <c r="O82" s="81">
        <v>0</v>
      </c>
    </row>
    <row r="83" spans="1:15" x14ac:dyDescent="0.2">
      <c r="A83" t="s">
        <v>36</v>
      </c>
      <c r="C83" t="s">
        <v>34</v>
      </c>
      <c r="D83" s="4">
        <v>37092</v>
      </c>
      <c r="E83" s="4">
        <v>37090</v>
      </c>
      <c r="F83" t="s">
        <v>426</v>
      </c>
      <c r="G83">
        <v>1</v>
      </c>
      <c r="J83" t="s">
        <v>393</v>
      </c>
      <c r="K83" t="s">
        <v>36</v>
      </c>
      <c r="N83" t="s">
        <v>515</v>
      </c>
      <c r="O83" s="81">
        <v>0</v>
      </c>
    </row>
    <row r="84" spans="1:15" x14ac:dyDescent="0.2">
      <c r="A84" t="s">
        <v>36</v>
      </c>
      <c r="B84" t="s">
        <v>36</v>
      </c>
      <c r="C84" t="s">
        <v>55</v>
      </c>
      <c r="D84" s="4">
        <v>37092</v>
      </c>
      <c r="E84" s="4">
        <v>37090</v>
      </c>
      <c r="F84" t="s">
        <v>75</v>
      </c>
      <c r="G84">
        <v>1</v>
      </c>
      <c r="K84" t="s">
        <v>36</v>
      </c>
      <c r="N84" t="s">
        <v>515</v>
      </c>
      <c r="O84" s="81">
        <v>-12.2</v>
      </c>
    </row>
    <row r="85" spans="1:15" x14ac:dyDescent="0.2">
      <c r="A85" t="s">
        <v>36</v>
      </c>
      <c r="B85" t="s">
        <v>36</v>
      </c>
      <c r="C85" t="s">
        <v>55</v>
      </c>
      <c r="D85" s="4">
        <v>37092</v>
      </c>
      <c r="E85" s="4">
        <v>37090</v>
      </c>
      <c r="F85" t="s">
        <v>498</v>
      </c>
      <c r="G85">
        <v>3</v>
      </c>
      <c r="K85" t="s">
        <v>36</v>
      </c>
      <c r="N85" t="s">
        <v>515</v>
      </c>
      <c r="O85" s="81">
        <v>0</v>
      </c>
    </row>
    <row r="86" spans="1:15" x14ac:dyDescent="0.2">
      <c r="A86" t="s">
        <v>36</v>
      </c>
      <c r="B86" t="s">
        <v>36</v>
      </c>
      <c r="C86" t="s">
        <v>55</v>
      </c>
      <c r="D86" s="4">
        <v>37092</v>
      </c>
      <c r="E86" s="4">
        <v>37090</v>
      </c>
      <c r="F86" t="s">
        <v>123</v>
      </c>
      <c r="G86">
        <v>1</v>
      </c>
      <c r="K86" t="s">
        <v>36</v>
      </c>
      <c r="N86" t="s">
        <v>515</v>
      </c>
      <c r="O86" s="81">
        <v>0</v>
      </c>
    </row>
    <row r="87" spans="1:15" x14ac:dyDescent="0.2">
      <c r="A87" t="s">
        <v>36</v>
      </c>
      <c r="B87" t="s">
        <v>36</v>
      </c>
      <c r="C87" t="s">
        <v>55</v>
      </c>
      <c r="D87" s="4">
        <v>37092</v>
      </c>
      <c r="E87" s="4">
        <v>37090</v>
      </c>
      <c r="F87" t="s">
        <v>498</v>
      </c>
      <c r="G87">
        <v>1</v>
      </c>
      <c r="K87" t="s">
        <v>36</v>
      </c>
      <c r="N87" t="s">
        <v>515</v>
      </c>
      <c r="O87" s="81">
        <v>3.17</v>
      </c>
    </row>
    <row r="88" spans="1:15" x14ac:dyDescent="0.2">
      <c r="A88" t="s">
        <v>36</v>
      </c>
      <c r="B88" t="s">
        <v>36</v>
      </c>
      <c r="C88" t="s">
        <v>55</v>
      </c>
      <c r="D88" s="4">
        <v>37092</v>
      </c>
      <c r="E88" s="4">
        <v>37090</v>
      </c>
      <c r="F88" t="s">
        <v>425</v>
      </c>
      <c r="G88">
        <v>2</v>
      </c>
      <c r="K88" t="s">
        <v>36</v>
      </c>
      <c r="N88" t="s">
        <v>515</v>
      </c>
      <c r="O88" s="81">
        <v>-5.07</v>
      </c>
    </row>
    <row r="89" spans="1:15" x14ac:dyDescent="0.2">
      <c r="A89" t="s">
        <v>36</v>
      </c>
      <c r="B89" t="s">
        <v>36</v>
      </c>
      <c r="C89" t="s">
        <v>55</v>
      </c>
      <c r="D89" s="4">
        <v>37092</v>
      </c>
      <c r="E89" s="4">
        <v>37090</v>
      </c>
      <c r="F89" t="s">
        <v>499</v>
      </c>
      <c r="G89">
        <v>1</v>
      </c>
      <c r="K89" t="s">
        <v>36</v>
      </c>
      <c r="N89" t="s">
        <v>515</v>
      </c>
      <c r="O89" s="81">
        <v>0</v>
      </c>
    </row>
    <row r="90" spans="1:15" x14ac:dyDescent="0.2">
      <c r="A90" t="s">
        <v>36</v>
      </c>
      <c r="C90" t="s">
        <v>34</v>
      </c>
      <c r="D90" s="4">
        <v>37092</v>
      </c>
      <c r="E90" s="4">
        <v>37090</v>
      </c>
      <c r="F90" t="s">
        <v>500</v>
      </c>
      <c r="G90">
        <v>1</v>
      </c>
      <c r="K90" t="s">
        <v>36</v>
      </c>
      <c r="N90" t="s">
        <v>515</v>
      </c>
      <c r="O90" s="81">
        <v>0</v>
      </c>
    </row>
    <row r="91" spans="1:15" x14ac:dyDescent="0.2">
      <c r="A91" t="s">
        <v>36</v>
      </c>
      <c r="C91" t="s">
        <v>34</v>
      </c>
      <c r="D91" s="4">
        <v>37092</v>
      </c>
      <c r="E91" s="4">
        <v>37090</v>
      </c>
      <c r="F91" t="s">
        <v>501</v>
      </c>
      <c r="G91">
        <v>1</v>
      </c>
      <c r="K91" t="s">
        <v>36</v>
      </c>
      <c r="N91" t="s">
        <v>515</v>
      </c>
      <c r="O91" s="81">
        <v>0</v>
      </c>
    </row>
    <row r="92" spans="1:15" x14ac:dyDescent="0.2">
      <c r="A92" t="s">
        <v>36</v>
      </c>
      <c r="C92" t="s">
        <v>34</v>
      </c>
      <c r="D92" s="4">
        <v>37092</v>
      </c>
      <c r="E92" s="4">
        <v>37090</v>
      </c>
      <c r="F92" t="s">
        <v>120</v>
      </c>
      <c r="G92">
        <v>1</v>
      </c>
      <c r="K92" t="s">
        <v>36</v>
      </c>
      <c r="N92" t="s">
        <v>515</v>
      </c>
      <c r="O92" s="81">
        <v>0</v>
      </c>
    </row>
    <row r="93" spans="1:15" x14ac:dyDescent="0.2">
      <c r="A93" t="s">
        <v>36</v>
      </c>
      <c r="C93" t="s">
        <v>34</v>
      </c>
      <c r="D93" s="4">
        <v>37092</v>
      </c>
      <c r="E93" s="4">
        <v>37090</v>
      </c>
      <c r="F93" t="s">
        <v>493</v>
      </c>
      <c r="G93">
        <v>2</v>
      </c>
      <c r="K93" t="s">
        <v>36</v>
      </c>
      <c r="N93" t="s">
        <v>515</v>
      </c>
      <c r="O93" s="81">
        <v>0</v>
      </c>
    </row>
    <row r="94" spans="1:15" x14ac:dyDescent="0.2">
      <c r="A94" t="s">
        <v>36</v>
      </c>
      <c r="C94" t="s">
        <v>34</v>
      </c>
      <c r="D94" s="4">
        <v>37092</v>
      </c>
      <c r="E94" s="4">
        <v>37090</v>
      </c>
      <c r="F94" t="s">
        <v>494</v>
      </c>
      <c r="G94">
        <v>1</v>
      </c>
      <c r="K94" t="s">
        <v>36</v>
      </c>
      <c r="N94" t="s">
        <v>515</v>
      </c>
      <c r="O94" s="81">
        <v>0</v>
      </c>
    </row>
    <row r="95" spans="1:15" x14ac:dyDescent="0.2">
      <c r="A95" t="s">
        <v>36</v>
      </c>
      <c r="C95" t="s">
        <v>34</v>
      </c>
      <c r="D95" s="4">
        <v>37092</v>
      </c>
      <c r="E95" s="4">
        <v>37090</v>
      </c>
      <c r="F95" t="s">
        <v>502</v>
      </c>
      <c r="G95">
        <v>1</v>
      </c>
      <c r="K95" t="s">
        <v>36</v>
      </c>
      <c r="N95" t="s">
        <v>515</v>
      </c>
      <c r="O95" s="81">
        <v>0</v>
      </c>
    </row>
    <row r="96" spans="1:15" x14ac:dyDescent="0.2">
      <c r="A96" t="s">
        <v>36</v>
      </c>
      <c r="C96" t="s">
        <v>34</v>
      </c>
      <c r="D96" s="4">
        <v>37092</v>
      </c>
      <c r="E96" s="4">
        <v>37090</v>
      </c>
      <c r="F96" t="s">
        <v>496</v>
      </c>
      <c r="G96">
        <v>2</v>
      </c>
      <c r="K96" t="s">
        <v>36</v>
      </c>
      <c r="N96" t="s">
        <v>515</v>
      </c>
      <c r="O96" s="81">
        <v>0</v>
      </c>
    </row>
    <row r="97" spans="1:15" x14ac:dyDescent="0.2">
      <c r="A97" t="s">
        <v>36</v>
      </c>
      <c r="C97" t="s">
        <v>34</v>
      </c>
      <c r="D97" s="4">
        <v>37092</v>
      </c>
      <c r="E97" s="4">
        <v>37090</v>
      </c>
      <c r="F97" t="s">
        <v>123</v>
      </c>
      <c r="G97">
        <v>1</v>
      </c>
      <c r="K97" t="s">
        <v>36</v>
      </c>
      <c r="N97" t="s">
        <v>515</v>
      </c>
      <c r="O97" s="81">
        <v>0</v>
      </c>
    </row>
    <row r="98" spans="1:15" x14ac:dyDescent="0.2">
      <c r="A98" t="s">
        <v>36</v>
      </c>
      <c r="C98" t="s">
        <v>34</v>
      </c>
      <c r="D98" s="4">
        <v>37092</v>
      </c>
      <c r="E98" s="4">
        <v>37090</v>
      </c>
      <c r="F98" t="s">
        <v>497</v>
      </c>
      <c r="G98">
        <v>1</v>
      </c>
      <c r="K98" t="s">
        <v>36</v>
      </c>
      <c r="N98" t="s">
        <v>515</v>
      </c>
      <c r="O98" s="81">
        <v>0</v>
      </c>
    </row>
    <row r="99" spans="1:15" x14ac:dyDescent="0.2">
      <c r="A99" t="s">
        <v>36</v>
      </c>
      <c r="C99" t="s">
        <v>34</v>
      </c>
      <c r="D99" s="4">
        <v>37092</v>
      </c>
      <c r="E99" s="4">
        <v>37090</v>
      </c>
      <c r="F99" t="s">
        <v>500</v>
      </c>
      <c r="G99">
        <v>1</v>
      </c>
      <c r="K99" t="s">
        <v>36</v>
      </c>
      <c r="N99" t="s">
        <v>515</v>
      </c>
      <c r="O99" s="81">
        <v>0</v>
      </c>
    </row>
    <row r="100" spans="1:15" x14ac:dyDescent="0.2">
      <c r="A100" t="s">
        <v>36</v>
      </c>
      <c r="C100" t="s">
        <v>34</v>
      </c>
      <c r="D100" s="4">
        <v>37092</v>
      </c>
      <c r="E100" s="4">
        <v>37090</v>
      </c>
      <c r="F100" t="s">
        <v>497</v>
      </c>
      <c r="G100">
        <v>1</v>
      </c>
      <c r="K100" t="s">
        <v>36</v>
      </c>
      <c r="N100" t="s">
        <v>515</v>
      </c>
      <c r="O100" s="81">
        <v>0</v>
      </c>
    </row>
    <row r="101" spans="1:15" x14ac:dyDescent="0.2">
      <c r="A101" t="s">
        <v>36</v>
      </c>
      <c r="C101" t="s">
        <v>34</v>
      </c>
      <c r="D101" s="4">
        <v>37092</v>
      </c>
      <c r="E101" s="4">
        <v>37090</v>
      </c>
      <c r="F101" t="s">
        <v>430</v>
      </c>
      <c r="G101">
        <v>2</v>
      </c>
      <c r="K101" t="s">
        <v>36</v>
      </c>
      <c r="N101" t="s">
        <v>515</v>
      </c>
      <c r="O101" s="81">
        <v>0</v>
      </c>
    </row>
    <row r="102" spans="1:15" x14ac:dyDescent="0.2">
      <c r="A102" t="s">
        <v>36</v>
      </c>
      <c r="C102" t="s">
        <v>34</v>
      </c>
      <c r="D102" s="4">
        <v>37092</v>
      </c>
      <c r="E102" s="4">
        <v>37090</v>
      </c>
      <c r="F102" t="s">
        <v>64</v>
      </c>
      <c r="G102">
        <v>2</v>
      </c>
      <c r="K102" t="s">
        <v>36</v>
      </c>
      <c r="N102" t="s">
        <v>515</v>
      </c>
      <c r="O102" s="81">
        <v>0</v>
      </c>
    </row>
    <row r="103" spans="1:15" x14ac:dyDescent="0.2">
      <c r="A103" t="s">
        <v>36</v>
      </c>
      <c r="C103" t="s">
        <v>34</v>
      </c>
      <c r="D103" s="4">
        <v>37092</v>
      </c>
      <c r="E103" s="4">
        <v>37090</v>
      </c>
      <c r="F103" t="s">
        <v>499</v>
      </c>
      <c r="G103">
        <v>1</v>
      </c>
      <c r="K103" t="s">
        <v>36</v>
      </c>
      <c r="N103" t="s">
        <v>515</v>
      </c>
      <c r="O103" s="81">
        <v>0</v>
      </c>
    </row>
    <row r="104" spans="1:15" x14ac:dyDescent="0.2">
      <c r="A104" t="s">
        <v>36</v>
      </c>
      <c r="C104" t="s">
        <v>78</v>
      </c>
      <c r="D104" s="4">
        <v>37092</v>
      </c>
      <c r="E104" s="4">
        <v>37091</v>
      </c>
      <c r="F104" t="s">
        <v>426</v>
      </c>
      <c r="G104">
        <v>1</v>
      </c>
      <c r="K104" t="s">
        <v>36</v>
      </c>
      <c r="N104" t="s">
        <v>512</v>
      </c>
      <c r="O104" s="81">
        <v>3.52</v>
      </c>
    </row>
    <row r="105" spans="1:15" x14ac:dyDescent="0.2">
      <c r="A105" t="s">
        <v>36</v>
      </c>
      <c r="C105" t="s">
        <v>26</v>
      </c>
      <c r="D105" s="4">
        <v>37097</v>
      </c>
      <c r="E105" s="4">
        <v>37085</v>
      </c>
      <c r="F105" t="s">
        <v>497</v>
      </c>
      <c r="G105">
        <v>1</v>
      </c>
      <c r="K105" t="s">
        <v>36</v>
      </c>
      <c r="N105" t="s">
        <v>515</v>
      </c>
      <c r="O105" s="81">
        <v>0</v>
      </c>
    </row>
    <row r="106" spans="1:15" x14ac:dyDescent="0.2">
      <c r="A106" t="s">
        <v>36</v>
      </c>
      <c r="C106" t="s">
        <v>34</v>
      </c>
      <c r="D106" s="4">
        <v>37100</v>
      </c>
      <c r="E106" s="4">
        <v>37099</v>
      </c>
      <c r="F106" t="s">
        <v>109</v>
      </c>
      <c r="G106">
        <v>3</v>
      </c>
      <c r="K106" t="s">
        <v>36</v>
      </c>
      <c r="L106" t="s">
        <v>81</v>
      </c>
      <c r="M106" t="s">
        <v>393</v>
      </c>
      <c r="N106" t="s">
        <v>521</v>
      </c>
      <c r="O106" s="81">
        <v>0.39</v>
      </c>
    </row>
    <row r="107" spans="1:15" ht="13.5" thickBot="1" x14ac:dyDescent="0.25">
      <c r="A107" t="s">
        <v>36</v>
      </c>
      <c r="B107" t="s">
        <v>36</v>
      </c>
      <c r="C107" t="s">
        <v>55</v>
      </c>
      <c r="D107" s="4">
        <v>37102</v>
      </c>
      <c r="E107" s="4">
        <v>37100</v>
      </c>
      <c r="F107" t="s">
        <v>433</v>
      </c>
      <c r="G107">
        <v>1</v>
      </c>
      <c r="K107" t="s">
        <v>36</v>
      </c>
      <c r="N107" t="s">
        <v>526</v>
      </c>
      <c r="O107" s="81">
        <v>1.78</v>
      </c>
    </row>
    <row r="108" spans="1:15" ht="13.5" thickBot="1" x14ac:dyDescent="0.25">
      <c r="D108" s="4"/>
      <c r="E108" s="4"/>
      <c r="G108" s="82">
        <f>SUM(G41:G107)</f>
        <v>95</v>
      </c>
      <c r="O108" s="85">
        <f>SUM(O41:O107)</f>
        <v>1078.1200000000001</v>
      </c>
    </row>
    <row r="109" spans="1:15" x14ac:dyDescent="0.2">
      <c r="A109" s="40" t="s">
        <v>18</v>
      </c>
      <c r="D109" s="4"/>
      <c r="E109" s="4"/>
    </row>
    <row r="110" spans="1:15" x14ac:dyDescent="0.2">
      <c r="A110" t="s">
        <v>36</v>
      </c>
      <c r="B110" t="s">
        <v>36</v>
      </c>
      <c r="C110" t="s">
        <v>25</v>
      </c>
      <c r="D110" s="4">
        <v>37074</v>
      </c>
      <c r="E110" s="4">
        <v>37073</v>
      </c>
      <c r="F110" t="s">
        <v>433</v>
      </c>
      <c r="G110">
        <v>4</v>
      </c>
      <c r="L110" t="s">
        <v>36</v>
      </c>
      <c r="N110" t="s">
        <v>443</v>
      </c>
      <c r="O110" s="81">
        <v>0.99</v>
      </c>
    </row>
    <row r="111" spans="1:15" x14ac:dyDescent="0.2">
      <c r="A111" t="s">
        <v>36</v>
      </c>
      <c r="B111" t="s">
        <v>36</v>
      </c>
      <c r="C111" t="s">
        <v>25</v>
      </c>
      <c r="D111" s="4">
        <v>37074</v>
      </c>
      <c r="E111" s="4">
        <v>37073</v>
      </c>
      <c r="F111" t="s">
        <v>122</v>
      </c>
      <c r="G111">
        <v>5</v>
      </c>
      <c r="L111" t="s">
        <v>36</v>
      </c>
      <c r="N111" t="s">
        <v>443</v>
      </c>
      <c r="O111" s="81">
        <v>0.72</v>
      </c>
    </row>
    <row r="112" spans="1:15" x14ac:dyDescent="0.2">
      <c r="A112" t="s">
        <v>36</v>
      </c>
      <c r="B112" t="s">
        <v>36</v>
      </c>
      <c r="C112" t="s">
        <v>25</v>
      </c>
      <c r="D112" s="4">
        <v>37075</v>
      </c>
      <c r="E112" s="4">
        <v>37073</v>
      </c>
      <c r="F112" t="s">
        <v>425</v>
      </c>
      <c r="G112">
        <v>2</v>
      </c>
      <c r="L112" t="s">
        <v>36</v>
      </c>
      <c r="N112" t="s">
        <v>532</v>
      </c>
      <c r="O112" s="81">
        <v>0.03</v>
      </c>
    </row>
    <row r="113" spans="1:15" x14ac:dyDescent="0.2">
      <c r="A113" t="s">
        <v>36</v>
      </c>
      <c r="B113" t="s">
        <v>36</v>
      </c>
      <c r="C113" t="s">
        <v>25</v>
      </c>
      <c r="D113" s="4">
        <v>37075</v>
      </c>
      <c r="E113" s="4">
        <v>37073</v>
      </c>
      <c r="F113" t="s">
        <v>122</v>
      </c>
      <c r="G113">
        <v>1</v>
      </c>
      <c r="L113" t="s">
        <v>36</v>
      </c>
      <c r="N113" t="s">
        <v>532</v>
      </c>
      <c r="O113" s="81">
        <v>0.69</v>
      </c>
    </row>
    <row r="114" spans="1:15" x14ac:dyDescent="0.2">
      <c r="A114" t="s">
        <v>36</v>
      </c>
      <c r="B114" t="s">
        <v>36</v>
      </c>
      <c r="C114" t="s">
        <v>38</v>
      </c>
      <c r="D114" s="4">
        <v>37077</v>
      </c>
      <c r="E114" s="4">
        <v>37059</v>
      </c>
      <c r="F114" t="s">
        <v>89</v>
      </c>
      <c r="G114">
        <v>1</v>
      </c>
      <c r="L114" t="s">
        <v>36</v>
      </c>
      <c r="N114" t="s">
        <v>456</v>
      </c>
      <c r="O114" s="81">
        <v>0</v>
      </c>
    </row>
    <row r="115" spans="1:15" x14ac:dyDescent="0.2">
      <c r="A115" t="s">
        <v>36</v>
      </c>
      <c r="B115" t="s">
        <v>36</v>
      </c>
      <c r="C115" t="s">
        <v>25</v>
      </c>
      <c r="D115" s="4">
        <v>37077</v>
      </c>
      <c r="E115" s="4">
        <v>37073</v>
      </c>
      <c r="F115" t="s">
        <v>433</v>
      </c>
      <c r="G115">
        <v>2</v>
      </c>
      <c r="L115" t="s">
        <v>36</v>
      </c>
      <c r="N115" t="s">
        <v>533</v>
      </c>
      <c r="O115" s="81">
        <v>0</v>
      </c>
    </row>
    <row r="116" spans="1:15" x14ac:dyDescent="0.2">
      <c r="A116" t="s">
        <v>36</v>
      </c>
      <c r="B116" t="s">
        <v>36</v>
      </c>
      <c r="C116" t="s">
        <v>55</v>
      </c>
      <c r="D116" s="4">
        <v>37082</v>
      </c>
      <c r="E116" s="4">
        <v>37081</v>
      </c>
      <c r="F116" t="s">
        <v>75</v>
      </c>
      <c r="G116">
        <v>2</v>
      </c>
      <c r="L116" t="s">
        <v>36</v>
      </c>
      <c r="N116" t="s">
        <v>474</v>
      </c>
      <c r="O116" s="81">
        <v>40.96</v>
      </c>
    </row>
    <row r="117" spans="1:15" x14ac:dyDescent="0.2">
      <c r="A117" t="s">
        <v>36</v>
      </c>
      <c r="B117" t="s">
        <v>36</v>
      </c>
      <c r="C117" t="s">
        <v>55</v>
      </c>
      <c r="D117" s="4">
        <v>37082</v>
      </c>
      <c r="E117" s="4">
        <v>37081</v>
      </c>
      <c r="F117" t="s">
        <v>425</v>
      </c>
      <c r="G117">
        <v>1</v>
      </c>
      <c r="L117" t="s">
        <v>36</v>
      </c>
      <c r="N117" t="s">
        <v>474</v>
      </c>
      <c r="O117" s="81">
        <v>6.48</v>
      </c>
    </row>
    <row r="118" spans="1:15" x14ac:dyDescent="0.2">
      <c r="A118" t="s">
        <v>36</v>
      </c>
      <c r="B118" t="s">
        <v>36</v>
      </c>
      <c r="C118" t="s">
        <v>38</v>
      </c>
      <c r="D118" s="4">
        <v>37082</v>
      </c>
      <c r="E118" s="4">
        <v>37081</v>
      </c>
      <c r="F118" t="s">
        <v>89</v>
      </c>
      <c r="G118">
        <v>3</v>
      </c>
      <c r="L118" t="s">
        <v>36</v>
      </c>
      <c r="N118" t="s">
        <v>514</v>
      </c>
      <c r="O118" s="81">
        <v>-192</v>
      </c>
    </row>
    <row r="119" spans="1:15" x14ac:dyDescent="0.2">
      <c r="A119" t="s">
        <v>36</v>
      </c>
      <c r="B119" t="s">
        <v>36</v>
      </c>
      <c r="C119" t="s">
        <v>38</v>
      </c>
      <c r="D119" s="4">
        <v>37082</v>
      </c>
      <c r="E119" s="4">
        <v>37081</v>
      </c>
      <c r="F119" t="s">
        <v>472</v>
      </c>
      <c r="G119">
        <v>1</v>
      </c>
      <c r="L119" t="s">
        <v>36</v>
      </c>
      <c r="N119" t="s">
        <v>514</v>
      </c>
      <c r="O119" s="81">
        <v>192</v>
      </c>
    </row>
    <row r="120" spans="1:15" x14ac:dyDescent="0.2">
      <c r="A120" t="s">
        <v>36</v>
      </c>
      <c r="B120" t="s">
        <v>36</v>
      </c>
      <c r="C120" t="s">
        <v>484</v>
      </c>
      <c r="D120" s="4">
        <v>37083</v>
      </c>
      <c r="E120" s="4">
        <v>37081</v>
      </c>
      <c r="F120" t="s">
        <v>433</v>
      </c>
      <c r="G120">
        <v>1</v>
      </c>
      <c r="L120" t="s">
        <v>36</v>
      </c>
      <c r="N120" t="s">
        <v>485</v>
      </c>
      <c r="O120" s="81">
        <v>62.11</v>
      </c>
    </row>
    <row r="121" spans="1:15" x14ac:dyDescent="0.2">
      <c r="A121" t="s">
        <v>36</v>
      </c>
      <c r="B121" t="s">
        <v>36</v>
      </c>
      <c r="C121" t="s">
        <v>34</v>
      </c>
      <c r="D121" s="4">
        <v>37092</v>
      </c>
      <c r="E121" s="4">
        <v>37087</v>
      </c>
      <c r="F121" t="s">
        <v>497</v>
      </c>
      <c r="G121">
        <v>7</v>
      </c>
      <c r="L121" t="s">
        <v>36</v>
      </c>
      <c r="N121" t="s">
        <v>513</v>
      </c>
      <c r="O121" s="81">
        <v>155.86000000000001</v>
      </c>
    </row>
    <row r="122" spans="1:15" x14ac:dyDescent="0.2">
      <c r="A122" t="s">
        <v>36</v>
      </c>
      <c r="B122" t="s">
        <v>36</v>
      </c>
      <c r="C122" t="s">
        <v>34</v>
      </c>
      <c r="D122" s="4">
        <v>37092</v>
      </c>
      <c r="E122" s="4">
        <v>37088</v>
      </c>
      <c r="F122" t="s">
        <v>497</v>
      </c>
      <c r="G122">
        <v>4</v>
      </c>
      <c r="L122" t="s">
        <v>36</v>
      </c>
      <c r="N122" t="s">
        <v>513</v>
      </c>
      <c r="O122" s="81">
        <v>0</v>
      </c>
    </row>
    <row r="123" spans="1:15" x14ac:dyDescent="0.2">
      <c r="A123" t="s">
        <v>36</v>
      </c>
      <c r="B123" t="s">
        <v>36</v>
      </c>
      <c r="C123" t="s">
        <v>78</v>
      </c>
      <c r="D123" s="4">
        <v>37092</v>
      </c>
      <c r="E123" s="4">
        <v>37089</v>
      </c>
      <c r="F123" t="s">
        <v>497</v>
      </c>
      <c r="G123">
        <v>8</v>
      </c>
      <c r="L123" t="s">
        <v>36</v>
      </c>
      <c r="N123" t="s">
        <v>513</v>
      </c>
      <c r="O123" s="81">
        <v>0</v>
      </c>
    </row>
    <row r="124" spans="1:15" x14ac:dyDescent="0.2">
      <c r="A124" t="s">
        <v>36</v>
      </c>
      <c r="C124" t="s">
        <v>55</v>
      </c>
      <c r="D124" s="4">
        <v>37092</v>
      </c>
      <c r="E124" s="4">
        <v>37091</v>
      </c>
      <c r="F124" t="s">
        <v>75</v>
      </c>
      <c r="G124">
        <v>1</v>
      </c>
      <c r="L124" t="s">
        <v>36</v>
      </c>
      <c r="N124" t="s">
        <v>515</v>
      </c>
      <c r="O124" s="81">
        <v>-16.97</v>
      </c>
    </row>
    <row r="125" spans="1:15" x14ac:dyDescent="0.2">
      <c r="A125" t="s">
        <v>36</v>
      </c>
      <c r="C125" t="s">
        <v>55</v>
      </c>
      <c r="D125" s="4">
        <v>37092</v>
      </c>
      <c r="E125" s="4">
        <v>37091</v>
      </c>
      <c r="F125" t="s">
        <v>425</v>
      </c>
      <c r="G125">
        <v>1</v>
      </c>
      <c r="L125" t="s">
        <v>36</v>
      </c>
      <c r="N125" t="s">
        <v>515</v>
      </c>
      <c r="O125" s="81">
        <v>5.75</v>
      </c>
    </row>
    <row r="126" spans="1:15" x14ac:dyDescent="0.2">
      <c r="A126" t="s">
        <v>36</v>
      </c>
      <c r="B126" t="s">
        <v>36</v>
      </c>
      <c r="C126" t="s">
        <v>34</v>
      </c>
      <c r="D126" s="4">
        <v>37096</v>
      </c>
      <c r="E126" s="4">
        <v>37085</v>
      </c>
      <c r="F126" t="s">
        <v>497</v>
      </c>
      <c r="G126">
        <v>3</v>
      </c>
      <c r="L126" t="s">
        <v>36</v>
      </c>
      <c r="N126" t="s">
        <v>513</v>
      </c>
      <c r="O126" s="81">
        <v>279.12</v>
      </c>
    </row>
    <row r="127" spans="1:15" x14ac:dyDescent="0.2">
      <c r="A127" t="s">
        <v>36</v>
      </c>
      <c r="B127" t="s">
        <v>36</v>
      </c>
      <c r="C127" t="s">
        <v>55</v>
      </c>
      <c r="D127" s="4">
        <v>37100</v>
      </c>
      <c r="E127" s="4">
        <v>37099</v>
      </c>
      <c r="F127" t="s">
        <v>73</v>
      </c>
      <c r="G127">
        <v>1</v>
      </c>
      <c r="L127" t="s">
        <v>36</v>
      </c>
      <c r="N127" t="s">
        <v>522</v>
      </c>
      <c r="O127" s="81">
        <v>0</v>
      </c>
    </row>
    <row r="128" spans="1:15" x14ac:dyDescent="0.2">
      <c r="A128" t="s">
        <v>36</v>
      </c>
      <c r="B128" t="s">
        <v>36</v>
      </c>
      <c r="C128" t="s">
        <v>55</v>
      </c>
      <c r="D128" s="4">
        <v>37100</v>
      </c>
      <c r="E128" s="4">
        <v>37099</v>
      </c>
      <c r="F128" t="s">
        <v>519</v>
      </c>
      <c r="G128">
        <v>1</v>
      </c>
      <c r="L128" t="s">
        <v>36</v>
      </c>
      <c r="N128" t="s">
        <v>522</v>
      </c>
      <c r="O128" s="81">
        <v>0</v>
      </c>
    </row>
    <row r="129" spans="1:15" x14ac:dyDescent="0.2">
      <c r="A129" t="s">
        <v>36</v>
      </c>
      <c r="B129" t="s">
        <v>36</v>
      </c>
      <c r="C129" t="s">
        <v>26</v>
      </c>
      <c r="D129" s="4">
        <v>37102</v>
      </c>
      <c r="E129" s="4">
        <v>37099</v>
      </c>
      <c r="F129" t="s">
        <v>524</v>
      </c>
      <c r="G129">
        <v>4</v>
      </c>
      <c r="L129" t="s">
        <v>36</v>
      </c>
      <c r="N129" t="s">
        <v>531</v>
      </c>
      <c r="O129" s="81">
        <v>-8.81</v>
      </c>
    </row>
    <row r="130" spans="1:15" x14ac:dyDescent="0.2">
      <c r="A130" t="s">
        <v>36</v>
      </c>
      <c r="B130" t="s">
        <v>36</v>
      </c>
      <c r="C130" t="s">
        <v>26</v>
      </c>
      <c r="D130" s="4">
        <v>37102</v>
      </c>
      <c r="E130" s="4">
        <v>37099</v>
      </c>
      <c r="F130" t="s">
        <v>525</v>
      </c>
      <c r="G130">
        <v>4</v>
      </c>
      <c r="L130" t="s">
        <v>36</v>
      </c>
      <c r="N130" t="s">
        <v>531</v>
      </c>
      <c r="O130" s="81">
        <v>0</v>
      </c>
    </row>
    <row r="131" spans="1:15" ht="13.5" thickBot="1" x14ac:dyDescent="0.25">
      <c r="A131" t="s">
        <v>36</v>
      </c>
      <c r="C131" t="s">
        <v>34</v>
      </c>
      <c r="D131" s="4">
        <v>37103</v>
      </c>
      <c r="E131" s="4">
        <v>37087</v>
      </c>
      <c r="F131" t="s">
        <v>64</v>
      </c>
      <c r="G131">
        <v>2</v>
      </c>
      <c r="L131" t="s">
        <v>36</v>
      </c>
      <c r="N131" t="s">
        <v>529</v>
      </c>
      <c r="O131" s="81">
        <v>768.37</v>
      </c>
    </row>
    <row r="132" spans="1:15" ht="13.5" thickBot="1" x14ac:dyDescent="0.25">
      <c r="D132" s="4"/>
      <c r="E132" s="4"/>
      <c r="G132" s="82">
        <f>SUM(G110:G131)</f>
        <v>59</v>
      </c>
      <c r="O132" s="85">
        <f>SUM(O110:O131)</f>
        <v>1295.3000000000002</v>
      </c>
    </row>
    <row r="133" spans="1:15" x14ac:dyDescent="0.2">
      <c r="A133" s="40" t="s">
        <v>180</v>
      </c>
      <c r="D133" s="4"/>
      <c r="E133" s="4"/>
    </row>
    <row r="134" spans="1:15" x14ac:dyDescent="0.2">
      <c r="A134" t="s">
        <v>36</v>
      </c>
      <c r="B134" t="s">
        <v>257</v>
      </c>
      <c r="C134" t="s">
        <v>21</v>
      </c>
      <c r="D134" s="4">
        <v>37073</v>
      </c>
      <c r="E134" s="4">
        <v>37072</v>
      </c>
      <c r="F134" t="s">
        <v>195</v>
      </c>
      <c r="G134">
        <v>1</v>
      </c>
      <c r="M134" t="s">
        <v>36</v>
      </c>
      <c r="N134" t="s">
        <v>47</v>
      </c>
      <c r="O134" s="81">
        <v>0</v>
      </c>
    </row>
    <row r="135" spans="1:15" x14ac:dyDescent="0.2">
      <c r="A135" t="s">
        <v>36</v>
      </c>
      <c r="B135" t="s">
        <v>257</v>
      </c>
      <c r="C135" t="s">
        <v>86</v>
      </c>
      <c r="D135" s="4">
        <v>37073</v>
      </c>
      <c r="E135" s="4">
        <v>37072</v>
      </c>
      <c r="F135" t="s">
        <v>187</v>
      </c>
      <c r="G135">
        <v>1</v>
      </c>
      <c r="M135" t="s">
        <v>36</v>
      </c>
      <c r="N135" t="s">
        <v>47</v>
      </c>
      <c r="O135" s="81">
        <v>0</v>
      </c>
    </row>
    <row r="136" spans="1:15" x14ac:dyDescent="0.2">
      <c r="A136" t="s">
        <v>36</v>
      </c>
      <c r="B136" t="s">
        <v>257</v>
      </c>
      <c r="C136" t="s">
        <v>86</v>
      </c>
      <c r="D136" s="4">
        <v>37074</v>
      </c>
      <c r="E136" s="4">
        <v>37070</v>
      </c>
      <c r="F136" t="s">
        <v>195</v>
      </c>
      <c r="G136">
        <v>2</v>
      </c>
      <c r="M136" t="s">
        <v>36</v>
      </c>
      <c r="N136" t="s">
        <v>47</v>
      </c>
      <c r="O136" s="81">
        <v>0</v>
      </c>
    </row>
    <row r="137" spans="1:15" x14ac:dyDescent="0.2">
      <c r="A137" t="s">
        <v>36</v>
      </c>
      <c r="B137" t="s">
        <v>257</v>
      </c>
      <c r="C137" t="s">
        <v>54</v>
      </c>
      <c r="D137" s="4">
        <v>37074</v>
      </c>
      <c r="E137" s="4">
        <v>37070</v>
      </c>
      <c r="F137" t="s">
        <v>430</v>
      </c>
      <c r="G137">
        <v>2</v>
      </c>
      <c r="M137" t="s">
        <v>36</v>
      </c>
      <c r="N137" t="s">
        <v>47</v>
      </c>
      <c r="O137" s="81">
        <v>0</v>
      </c>
    </row>
    <row r="138" spans="1:15" x14ac:dyDescent="0.2">
      <c r="A138" t="s">
        <v>36</v>
      </c>
      <c r="B138" t="s">
        <v>257</v>
      </c>
      <c r="C138" t="s">
        <v>86</v>
      </c>
      <c r="D138" s="4">
        <v>37074</v>
      </c>
      <c r="E138" s="4">
        <v>37071</v>
      </c>
      <c r="F138" t="s">
        <v>195</v>
      </c>
      <c r="G138">
        <v>2</v>
      </c>
      <c r="M138" t="s">
        <v>36</v>
      </c>
      <c r="N138" t="s">
        <v>47</v>
      </c>
      <c r="O138" s="81">
        <v>0</v>
      </c>
    </row>
    <row r="139" spans="1:15" x14ac:dyDescent="0.2">
      <c r="A139" t="s">
        <v>36</v>
      </c>
      <c r="B139" t="s">
        <v>257</v>
      </c>
      <c r="C139" t="s">
        <v>54</v>
      </c>
      <c r="D139" s="4">
        <v>37074</v>
      </c>
      <c r="E139" s="4">
        <v>37071</v>
      </c>
      <c r="F139" t="s">
        <v>430</v>
      </c>
      <c r="G139">
        <v>2</v>
      </c>
      <c r="M139" t="s">
        <v>36</v>
      </c>
      <c r="N139" t="s">
        <v>47</v>
      </c>
      <c r="O139" s="81">
        <v>0</v>
      </c>
    </row>
    <row r="140" spans="1:15" x14ac:dyDescent="0.2">
      <c r="A140" t="s">
        <v>36</v>
      </c>
      <c r="B140" t="s">
        <v>257</v>
      </c>
      <c r="C140" t="s">
        <v>86</v>
      </c>
      <c r="D140" s="4">
        <v>37074</v>
      </c>
      <c r="E140" s="4">
        <v>37072</v>
      </c>
      <c r="F140" t="s">
        <v>187</v>
      </c>
      <c r="G140">
        <v>1</v>
      </c>
      <c r="M140" t="s">
        <v>36</v>
      </c>
      <c r="N140" t="s">
        <v>47</v>
      </c>
      <c r="O140" s="81">
        <v>0</v>
      </c>
    </row>
    <row r="141" spans="1:15" x14ac:dyDescent="0.2">
      <c r="A141" t="s">
        <v>36</v>
      </c>
      <c r="B141" t="s">
        <v>257</v>
      </c>
      <c r="C141" t="s">
        <v>86</v>
      </c>
      <c r="D141" s="4">
        <v>37074</v>
      </c>
      <c r="E141" s="4">
        <v>37072</v>
      </c>
      <c r="F141" t="s">
        <v>195</v>
      </c>
      <c r="G141">
        <v>2</v>
      </c>
      <c r="M141" t="s">
        <v>36</v>
      </c>
      <c r="N141" t="s">
        <v>47</v>
      </c>
      <c r="O141" s="81">
        <v>0</v>
      </c>
    </row>
    <row r="142" spans="1:15" x14ac:dyDescent="0.2">
      <c r="A142" t="s">
        <v>36</v>
      </c>
      <c r="B142" t="s">
        <v>257</v>
      </c>
      <c r="C142" t="s">
        <v>54</v>
      </c>
      <c r="D142" s="4">
        <v>37074</v>
      </c>
      <c r="E142" s="4">
        <v>37072</v>
      </c>
      <c r="F142" t="s">
        <v>430</v>
      </c>
      <c r="G142">
        <v>2</v>
      </c>
      <c r="M142" t="s">
        <v>36</v>
      </c>
      <c r="N142" t="s">
        <v>47</v>
      </c>
      <c r="O142" s="81">
        <v>0</v>
      </c>
    </row>
    <row r="143" spans="1:15" x14ac:dyDescent="0.2">
      <c r="A143" t="s">
        <v>36</v>
      </c>
      <c r="B143" t="s">
        <v>36</v>
      </c>
      <c r="C143" t="s">
        <v>26</v>
      </c>
      <c r="D143" s="4">
        <v>37075</v>
      </c>
      <c r="E143" s="4">
        <v>37056</v>
      </c>
      <c r="F143" t="s">
        <v>376</v>
      </c>
      <c r="G143">
        <v>1</v>
      </c>
      <c r="M143" t="s">
        <v>36</v>
      </c>
      <c r="N143" t="s">
        <v>436</v>
      </c>
      <c r="O143" s="81">
        <v>0.86</v>
      </c>
    </row>
    <row r="144" spans="1:15" x14ac:dyDescent="0.2">
      <c r="A144" t="s">
        <v>36</v>
      </c>
      <c r="B144" t="s">
        <v>36</v>
      </c>
      <c r="C144" t="s">
        <v>190</v>
      </c>
      <c r="D144" s="4">
        <v>37075</v>
      </c>
      <c r="E144" s="4">
        <v>37056</v>
      </c>
      <c r="F144" t="s">
        <v>386</v>
      </c>
      <c r="G144">
        <v>2</v>
      </c>
      <c r="M144" t="s">
        <v>36</v>
      </c>
      <c r="N144" t="s">
        <v>436</v>
      </c>
      <c r="O144" s="81">
        <v>0</v>
      </c>
    </row>
    <row r="145" spans="1:15" x14ac:dyDescent="0.2">
      <c r="A145" t="s">
        <v>36</v>
      </c>
      <c r="B145" t="s">
        <v>257</v>
      </c>
      <c r="C145" t="s">
        <v>24</v>
      </c>
      <c r="D145" s="4">
        <v>37075</v>
      </c>
      <c r="E145" s="4">
        <v>37067</v>
      </c>
      <c r="F145" t="s">
        <v>31</v>
      </c>
      <c r="G145">
        <v>2</v>
      </c>
      <c r="M145" t="s">
        <v>36</v>
      </c>
      <c r="N145" t="s">
        <v>47</v>
      </c>
      <c r="O145" s="81">
        <v>0</v>
      </c>
    </row>
    <row r="146" spans="1:15" x14ac:dyDescent="0.2">
      <c r="A146" t="s">
        <v>36</v>
      </c>
      <c r="B146" t="s">
        <v>257</v>
      </c>
      <c r="C146" t="s">
        <v>24</v>
      </c>
      <c r="D146" s="4">
        <v>37075</v>
      </c>
      <c r="E146" s="4">
        <v>37069</v>
      </c>
      <c r="F146" t="s">
        <v>31</v>
      </c>
      <c r="G146">
        <v>2</v>
      </c>
      <c r="M146" t="s">
        <v>36</v>
      </c>
      <c r="N146" t="s">
        <v>47</v>
      </c>
      <c r="O146" s="81">
        <v>0</v>
      </c>
    </row>
    <row r="147" spans="1:15" x14ac:dyDescent="0.2">
      <c r="A147" t="s">
        <v>36</v>
      </c>
      <c r="B147" t="s">
        <v>257</v>
      </c>
      <c r="C147" t="s">
        <v>54</v>
      </c>
      <c r="D147" s="4">
        <v>37075</v>
      </c>
      <c r="E147" s="4">
        <v>37074</v>
      </c>
      <c r="F147" t="s">
        <v>430</v>
      </c>
      <c r="G147">
        <v>1</v>
      </c>
      <c r="M147" t="s">
        <v>36</v>
      </c>
      <c r="N147" t="s">
        <v>47</v>
      </c>
      <c r="O147" s="81">
        <v>0</v>
      </c>
    </row>
    <row r="148" spans="1:15" x14ac:dyDescent="0.2">
      <c r="A148" t="s">
        <v>36</v>
      </c>
      <c r="B148" t="s">
        <v>257</v>
      </c>
      <c r="C148" t="s">
        <v>24</v>
      </c>
      <c r="D148" s="4">
        <v>37077</v>
      </c>
      <c r="E148" s="4">
        <v>37044</v>
      </c>
      <c r="F148" t="s">
        <v>31</v>
      </c>
      <c r="G148">
        <v>2</v>
      </c>
      <c r="M148" t="s">
        <v>36</v>
      </c>
      <c r="N148" t="s">
        <v>47</v>
      </c>
      <c r="O148" s="81">
        <v>0</v>
      </c>
    </row>
    <row r="149" spans="1:15" x14ac:dyDescent="0.2">
      <c r="A149" t="s">
        <v>36</v>
      </c>
      <c r="B149" t="s">
        <v>257</v>
      </c>
      <c r="C149" t="s">
        <v>24</v>
      </c>
      <c r="D149" s="4">
        <v>37077</v>
      </c>
      <c r="E149" s="4">
        <v>37045</v>
      </c>
      <c r="F149" t="s">
        <v>31</v>
      </c>
      <c r="G149">
        <v>2</v>
      </c>
      <c r="M149" t="s">
        <v>36</v>
      </c>
      <c r="N149" t="s">
        <v>47</v>
      </c>
      <c r="O149" s="81">
        <v>0</v>
      </c>
    </row>
    <row r="150" spans="1:15" x14ac:dyDescent="0.2">
      <c r="A150" t="s">
        <v>36</v>
      </c>
      <c r="B150" t="s">
        <v>257</v>
      </c>
      <c r="C150" t="s">
        <v>24</v>
      </c>
      <c r="D150" s="4">
        <v>37077</v>
      </c>
      <c r="E150" s="4">
        <v>37047</v>
      </c>
      <c r="F150" t="s">
        <v>31</v>
      </c>
      <c r="G150">
        <v>2</v>
      </c>
      <c r="M150" t="s">
        <v>36</v>
      </c>
      <c r="N150" t="s">
        <v>47</v>
      </c>
      <c r="O150" s="81">
        <v>0</v>
      </c>
    </row>
    <row r="151" spans="1:15" x14ac:dyDescent="0.2">
      <c r="A151" t="s">
        <v>36</v>
      </c>
      <c r="B151" t="s">
        <v>257</v>
      </c>
      <c r="C151" t="s">
        <v>24</v>
      </c>
      <c r="D151" s="4">
        <v>37077</v>
      </c>
      <c r="E151" s="4">
        <v>37048</v>
      </c>
      <c r="F151" t="s">
        <v>31</v>
      </c>
      <c r="G151">
        <v>2</v>
      </c>
      <c r="M151" t="s">
        <v>36</v>
      </c>
      <c r="N151" t="s">
        <v>47</v>
      </c>
      <c r="O151" s="81">
        <v>0</v>
      </c>
    </row>
    <row r="152" spans="1:15" x14ac:dyDescent="0.2">
      <c r="A152" t="s">
        <v>36</v>
      </c>
      <c r="B152" t="s">
        <v>257</v>
      </c>
      <c r="C152" t="s">
        <v>24</v>
      </c>
      <c r="D152" s="4">
        <v>37077</v>
      </c>
      <c r="E152" s="4">
        <v>37049</v>
      </c>
      <c r="F152" t="s">
        <v>31</v>
      </c>
      <c r="G152">
        <v>2</v>
      </c>
      <c r="M152" t="s">
        <v>36</v>
      </c>
      <c r="N152" t="s">
        <v>47</v>
      </c>
      <c r="O152" s="81">
        <v>0</v>
      </c>
    </row>
    <row r="153" spans="1:15" x14ac:dyDescent="0.2">
      <c r="A153" t="s">
        <v>36</v>
      </c>
      <c r="B153" t="s">
        <v>257</v>
      </c>
      <c r="C153" t="s">
        <v>24</v>
      </c>
      <c r="D153" s="4">
        <v>37077</v>
      </c>
      <c r="E153" s="4">
        <v>37050</v>
      </c>
      <c r="F153" t="s">
        <v>31</v>
      </c>
      <c r="G153">
        <v>2</v>
      </c>
      <c r="M153" t="s">
        <v>36</v>
      </c>
      <c r="N153" t="s">
        <v>47</v>
      </c>
      <c r="O153" s="81">
        <v>0</v>
      </c>
    </row>
    <row r="154" spans="1:15" x14ac:dyDescent="0.2">
      <c r="A154" t="s">
        <v>36</v>
      </c>
      <c r="B154" t="s">
        <v>257</v>
      </c>
      <c r="C154" t="s">
        <v>24</v>
      </c>
      <c r="D154" s="4">
        <v>37077</v>
      </c>
      <c r="E154" s="4">
        <v>37053</v>
      </c>
      <c r="F154" t="s">
        <v>31</v>
      </c>
      <c r="G154">
        <v>2</v>
      </c>
      <c r="M154" t="s">
        <v>36</v>
      </c>
      <c r="N154" t="s">
        <v>47</v>
      </c>
      <c r="O154" s="81">
        <v>0</v>
      </c>
    </row>
    <row r="155" spans="1:15" x14ac:dyDescent="0.2">
      <c r="A155" t="s">
        <v>36</v>
      </c>
      <c r="B155" t="s">
        <v>257</v>
      </c>
      <c r="C155" t="s">
        <v>24</v>
      </c>
      <c r="D155" s="4">
        <v>37077</v>
      </c>
      <c r="E155" s="4">
        <v>37054</v>
      </c>
      <c r="F155" t="s">
        <v>31</v>
      </c>
      <c r="G155">
        <v>4</v>
      </c>
      <c r="M155" t="s">
        <v>36</v>
      </c>
      <c r="N155" t="s">
        <v>47</v>
      </c>
      <c r="O155" s="81">
        <v>0</v>
      </c>
    </row>
    <row r="156" spans="1:15" x14ac:dyDescent="0.2">
      <c r="A156" t="s">
        <v>36</v>
      </c>
      <c r="B156" t="s">
        <v>257</v>
      </c>
      <c r="C156" t="s">
        <v>24</v>
      </c>
      <c r="D156" s="4">
        <v>37077</v>
      </c>
      <c r="E156" s="4">
        <v>37056</v>
      </c>
      <c r="F156" t="s">
        <v>31</v>
      </c>
      <c r="G156">
        <v>2</v>
      </c>
      <c r="M156" t="s">
        <v>36</v>
      </c>
      <c r="N156" t="s">
        <v>47</v>
      </c>
      <c r="O156" s="81">
        <v>0</v>
      </c>
    </row>
    <row r="157" spans="1:15" x14ac:dyDescent="0.2">
      <c r="A157" t="s">
        <v>36</v>
      </c>
      <c r="B157" t="s">
        <v>257</v>
      </c>
      <c r="C157" t="s">
        <v>24</v>
      </c>
      <c r="D157" s="4">
        <v>37077</v>
      </c>
      <c r="E157" s="4">
        <v>37059</v>
      </c>
      <c r="F157" t="s">
        <v>31</v>
      </c>
      <c r="G157">
        <v>2</v>
      </c>
      <c r="M157" t="s">
        <v>36</v>
      </c>
      <c r="N157" t="s">
        <v>47</v>
      </c>
      <c r="O157" s="81">
        <v>0</v>
      </c>
    </row>
    <row r="158" spans="1:15" x14ac:dyDescent="0.2">
      <c r="A158" t="s">
        <v>36</v>
      </c>
      <c r="B158" t="s">
        <v>257</v>
      </c>
      <c r="C158" t="s">
        <v>24</v>
      </c>
      <c r="D158" s="4">
        <v>37077</v>
      </c>
      <c r="E158" s="4">
        <v>37060</v>
      </c>
      <c r="F158" t="s">
        <v>31</v>
      </c>
      <c r="G158">
        <v>2</v>
      </c>
      <c r="M158" t="s">
        <v>36</v>
      </c>
      <c r="N158" t="s">
        <v>47</v>
      </c>
      <c r="O158" s="81">
        <v>0</v>
      </c>
    </row>
    <row r="159" spans="1:15" x14ac:dyDescent="0.2">
      <c r="A159" t="s">
        <v>36</v>
      </c>
      <c r="B159" t="s">
        <v>257</v>
      </c>
      <c r="C159" t="s">
        <v>24</v>
      </c>
      <c r="D159" s="4">
        <v>37077</v>
      </c>
      <c r="E159" s="4">
        <v>37061</v>
      </c>
      <c r="F159" t="s">
        <v>31</v>
      </c>
      <c r="G159">
        <v>4</v>
      </c>
      <c r="M159" t="s">
        <v>36</v>
      </c>
      <c r="N159" t="s">
        <v>47</v>
      </c>
      <c r="O159" s="81">
        <v>0</v>
      </c>
    </row>
    <row r="160" spans="1:15" x14ac:dyDescent="0.2">
      <c r="A160" t="s">
        <v>36</v>
      </c>
      <c r="B160" t="s">
        <v>257</v>
      </c>
      <c r="C160" t="s">
        <v>24</v>
      </c>
      <c r="D160" s="4">
        <v>37078</v>
      </c>
      <c r="E160" s="4">
        <v>37073</v>
      </c>
      <c r="F160" t="s">
        <v>31</v>
      </c>
      <c r="G160">
        <v>2</v>
      </c>
      <c r="M160" t="s">
        <v>36</v>
      </c>
      <c r="N160" t="s">
        <v>47</v>
      </c>
      <c r="O160" s="81">
        <v>0</v>
      </c>
    </row>
    <row r="161" spans="1:15" x14ac:dyDescent="0.2">
      <c r="A161" t="s">
        <v>36</v>
      </c>
      <c r="B161" t="s">
        <v>257</v>
      </c>
      <c r="C161" t="s">
        <v>54</v>
      </c>
      <c r="D161" s="4">
        <v>37078</v>
      </c>
      <c r="E161" s="4">
        <v>37073</v>
      </c>
      <c r="F161" t="s">
        <v>430</v>
      </c>
      <c r="G161">
        <v>2</v>
      </c>
      <c r="M161" t="s">
        <v>36</v>
      </c>
      <c r="N161" t="s">
        <v>47</v>
      </c>
      <c r="O161" s="81">
        <v>0</v>
      </c>
    </row>
    <row r="162" spans="1:15" x14ac:dyDescent="0.2">
      <c r="A162" t="s">
        <v>36</v>
      </c>
      <c r="B162" t="s">
        <v>257</v>
      </c>
      <c r="C162" t="s">
        <v>24</v>
      </c>
      <c r="D162" s="4">
        <v>37078</v>
      </c>
      <c r="E162" s="4">
        <v>37074</v>
      </c>
      <c r="F162" t="s">
        <v>31</v>
      </c>
      <c r="G162">
        <v>4</v>
      </c>
      <c r="M162" t="s">
        <v>36</v>
      </c>
      <c r="N162" t="s">
        <v>47</v>
      </c>
      <c r="O162" s="81">
        <v>0</v>
      </c>
    </row>
    <row r="163" spans="1:15" x14ac:dyDescent="0.2">
      <c r="A163" t="s">
        <v>36</v>
      </c>
      <c r="B163" t="s">
        <v>36</v>
      </c>
      <c r="C163" t="s">
        <v>190</v>
      </c>
      <c r="D163" s="4">
        <v>37079</v>
      </c>
      <c r="E163" s="4">
        <v>37078</v>
      </c>
      <c r="F163" t="s">
        <v>120</v>
      </c>
      <c r="G163">
        <v>2</v>
      </c>
      <c r="M163" t="s">
        <v>36</v>
      </c>
      <c r="N163" t="s">
        <v>463</v>
      </c>
      <c r="O163" s="81">
        <v>91.17</v>
      </c>
    </row>
    <row r="164" spans="1:15" x14ac:dyDescent="0.2">
      <c r="A164" t="s">
        <v>36</v>
      </c>
      <c r="C164" t="s">
        <v>190</v>
      </c>
      <c r="D164" s="4">
        <v>37080</v>
      </c>
      <c r="E164" s="4">
        <v>37079</v>
      </c>
      <c r="F164" t="s">
        <v>461</v>
      </c>
      <c r="G164">
        <v>1</v>
      </c>
      <c r="M164" t="s">
        <v>36</v>
      </c>
      <c r="N164" t="s">
        <v>462</v>
      </c>
      <c r="O164" s="81">
        <v>0</v>
      </c>
    </row>
    <row r="165" spans="1:15" x14ac:dyDescent="0.2">
      <c r="A165" t="s">
        <v>36</v>
      </c>
      <c r="B165" t="s">
        <v>257</v>
      </c>
      <c r="C165" t="s">
        <v>54</v>
      </c>
      <c r="D165" s="4">
        <v>37081</v>
      </c>
      <c r="E165" s="4">
        <v>37078</v>
      </c>
      <c r="F165" t="s">
        <v>430</v>
      </c>
      <c r="G165">
        <v>2</v>
      </c>
      <c r="L165" t="s">
        <v>393</v>
      </c>
      <c r="M165" t="s">
        <v>36</v>
      </c>
      <c r="N165" t="s">
        <v>47</v>
      </c>
      <c r="O165" s="81">
        <v>0</v>
      </c>
    </row>
    <row r="166" spans="1:15" x14ac:dyDescent="0.2">
      <c r="A166" t="s">
        <v>36</v>
      </c>
      <c r="B166" t="s">
        <v>257</v>
      </c>
      <c r="C166" t="s">
        <v>54</v>
      </c>
      <c r="D166" s="4">
        <v>37081</v>
      </c>
      <c r="E166" s="4">
        <v>37079</v>
      </c>
      <c r="F166" t="s">
        <v>430</v>
      </c>
      <c r="G166">
        <v>2</v>
      </c>
      <c r="M166" t="s">
        <v>36</v>
      </c>
      <c r="N166" t="s">
        <v>47</v>
      </c>
      <c r="O166" s="81">
        <v>0</v>
      </c>
    </row>
    <row r="167" spans="1:15" x14ac:dyDescent="0.2">
      <c r="A167" t="s">
        <v>36</v>
      </c>
      <c r="C167" t="s">
        <v>190</v>
      </c>
      <c r="D167" s="4">
        <v>37081</v>
      </c>
      <c r="E167" s="4">
        <v>37080</v>
      </c>
      <c r="F167" t="s">
        <v>461</v>
      </c>
      <c r="G167">
        <v>2</v>
      </c>
      <c r="M167" t="s">
        <v>36</v>
      </c>
      <c r="N167" t="s">
        <v>462</v>
      </c>
      <c r="O167" s="81">
        <v>0</v>
      </c>
    </row>
    <row r="168" spans="1:15" x14ac:dyDescent="0.2">
      <c r="A168" t="s">
        <v>36</v>
      </c>
      <c r="B168" t="s">
        <v>257</v>
      </c>
      <c r="C168" t="s">
        <v>86</v>
      </c>
      <c r="D168" s="4">
        <v>37082</v>
      </c>
      <c r="E168" s="4">
        <v>37074</v>
      </c>
      <c r="F168" t="s">
        <v>195</v>
      </c>
      <c r="G168">
        <v>2</v>
      </c>
      <c r="M168" t="s">
        <v>36</v>
      </c>
      <c r="N168" t="s">
        <v>47</v>
      </c>
      <c r="O168" s="81">
        <v>0</v>
      </c>
    </row>
    <row r="169" spans="1:15" x14ac:dyDescent="0.2">
      <c r="A169" t="s">
        <v>36</v>
      </c>
      <c r="B169" t="s">
        <v>257</v>
      </c>
      <c r="C169" t="s">
        <v>86</v>
      </c>
      <c r="D169" s="4">
        <v>37082</v>
      </c>
      <c r="E169" s="4">
        <v>37075</v>
      </c>
      <c r="F169" t="s">
        <v>195</v>
      </c>
      <c r="G169">
        <v>2</v>
      </c>
      <c r="M169" t="s">
        <v>36</v>
      </c>
      <c r="N169" t="s">
        <v>475</v>
      </c>
      <c r="O169" s="81">
        <v>0</v>
      </c>
    </row>
    <row r="170" spans="1:15" x14ac:dyDescent="0.2">
      <c r="A170" t="s">
        <v>36</v>
      </c>
      <c r="B170" t="s">
        <v>257</v>
      </c>
      <c r="C170" t="s">
        <v>86</v>
      </c>
      <c r="D170" s="4">
        <v>37082</v>
      </c>
      <c r="E170" s="4">
        <v>37076</v>
      </c>
      <c r="F170" t="s">
        <v>195</v>
      </c>
      <c r="G170">
        <v>2</v>
      </c>
      <c r="M170" t="s">
        <v>36</v>
      </c>
      <c r="N170" t="s">
        <v>47</v>
      </c>
      <c r="O170" s="81">
        <v>0</v>
      </c>
    </row>
    <row r="171" spans="1:15" x14ac:dyDescent="0.2">
      <c r="A171" t="s">
        <v>36</v>
      </c>
      <c r="B171" t="s">
        <v>257</v>
      </c>
      <c r="C171" t="s">
        <v>86</v>
      </c>
      <c r="D171" s="4">
        <v>37082</v>
      </c>
      <c r="E171" s="4">
        <v>37077</v>
      </c>
      <c r="F171" t="s">
        <v>195</v>
      </c>
      <c r="G171">
        <v>2</v>
      </c>
      <c r="M171" t="s">
        <v>36</v>
      </c>
      <c r="N171" t="s">
        <v>47</v>
      </c>
      <c r="O171" s="81">
        <v>0</v>
      </c>
    </row>
    <row r="172" spans="1:15" x14ac:dyDescent="0.2">
      <c r="A172" t="s">
        <v>36</v>
      </c>
      <c r="B172" t="s">
        <v>257</v>
      </c>
      <c r="C172" t="s">
        <v>24</v>
      </c>
      <c r="D172" s="4">
        <v>37082</v>
      </c>
      <c r="E172" s="4">
        <v>37078</v>
      </c>
      <c r="F172" t="s">
        <v>31</v>
      </c>
      <c r="G172">
        <v>4</v>
      </c>
      <c r="M172" t="s">
        <v>36</v>
      </c>
      <c r="N172" t="s">
        <v>47</v>
      </c>
      <c r="O172" s="81">
        <v>0</v>
      </c>
    </row>
    <row r="173" spans="1:15" x14ac:dyDescent="0.2">
      <c r="A173" t="s">
        <v>36</v>
      </c>
      <c r="B173" t="s">
        <v>257</v>
      </c>
      <c r="C173" t="s">
        <v>86</v>
      </c>
      <c r="D173" s="4">
        <v>37082</v>
      </c>
      <c r="E173" s="4">
        <v>37080</v>
      </c>
      <c r="F173" t="s">
        <v>195</v>
      </c>
      <c r="G173">
        <v>2</v>
      </c>
      <c r="M173" t="s">
        <v>36</v>
      </c>
      <c r="N173" t="s">
        <v>47</v>
      </c>
      <c r="O173" s="81">
        <v>0</v>
      </c>
    </row>
    <row r="174" spans="1:15" x14ac:dyDescent="0.2">
      <c r="A174" t="s">
        <v>36</v>
      </c>
      <c r="B174" t="s">
        <v>257</v>
      </c>
      <c r="C174" t="s">
        <v>54</v>
      </c>
      <c r="D174" s="4">
        <v>37082</v>
      </c>
      <c r="E174" s="4">
        <v>37080</v>
      </c>
      <c r="F174" t="s">
        <v>430</v>
      </c>
      <c r="G174">
        <v>2</v>
      </c>
      <c r="M174" t="s">
        <v>36</v>
      </c>
      <c r="N174" t="s">
        <v>47</v>
      </c>
      <c r="O174" s="81">
        <v>0</v>
      </c>
    </row>
    <row r="175" spans="1:15" x14ac:dyDescent="0.2">
      <c r="A175" t="s">
        <v>36</v>
      </c>
      <c r="B175" t="s">
        <v>257</v>
      </c>
      <c r="C175" t="s">
        <v>86</v>
      </c>
      <c r="D175" s="4">
        <v>37083</v>
      </c>
      <c r="E175" s="4">
        <v>37079</v>
      </c>
      <c r="F175" t="s">
        <v>195</v>
      </c>
      <c r="G175">
        <v>2</v>
      </c>
      <c r="M175" t="s">
        <v>36</v>
      </c>
      <c r="N175" t="s">
        <v>47</v>
      </c>
      <c r="O175" s="81">
        <v>0</v>
      </c>
    </row>
    <row r="176" spans="1:15" x14ac:dyDescent="0.2">
      <c r="A176" t="s">
        <v>36</v>
      </c>
      <c r="B176" t="s">
        <v>257</v>
      </c>
      <c r="C176" t="s">
        <v>86</v>
      </c>
      <c r="D176" s="4">
        <v>37083</v>
      </c>
      <c r="E176" s="4">
        <v>37081</v>
      </c>
      <c r="F176" t="s">
        <v>195</v>
      </c>
      <c r="G176">
        <v>2</v>
      </c>
      <c r="M176" t="s">
        <v>36</v>
      </c>
      <c r="N176" t="s">
        <v>47</v>
      </c>
      <c r="O176" s="81">
        <v>0</v>
      </c>
    </row>
    <row r="177" spans="1:15" x14ac:dyDescent="0.2">
      <c r="A177" t="s">
        <v>36</v>
      </c>
      <c r="B177" t="s">
        <v>257</v>
      </c>
      <c r="C177" t="s">
        <v>54</v>
      </c>
      <c r="D177" s="4">
        <v>37083</v>
      </c>
      <c r="E177" s="4">
        <v>37081</v>
      </c>
      <c r="F177" t="s">
        <v>430</v>
      </c>
      <c r="G177">
        <v>2</v>
      </c>
      <c r="M177" t="s">
        <v>36</v>
      </c>
      <c r="N177" t="s">
        <v>47</v>
      </c>
      <c r="O177" s="81">
        <v>0</v>
      </c>
    </row>
    <row r="178" spans="1:15" x14ac:dyDescent="0.2">
      <c r="A178" t="s">
        <v>36</v>
      </c>
      <c r="B178" t="s">
        <v>257</v>
      </c>
      <c r="C178" t="s">
        <v>86</v>
      </c>
      <c r="D178" s="4">
        <v>37083</v>
      </c>
      <c r="E178" s="4">
        <v>37082</v>
      </c>
      <c r="F178" t="s">
        <v>195</v>
      </c>
      <c r="G178">
        <v>2</v>
      </c>
      <c r="M178" t="s">
        <v>36</v>
      </c>
      <c r="N178" t="s">
        <v>47</v>
      </c>
      <c r="O178" s="81">
        <v>0</v>
      </c>
    </row>
    <row r="179" spans="1:15" x14ac:dyDescent="0.2">
      <c r="A179" t="s">
        <v>36</v>
      </c>
      <c r="B179" t="s">
        <v>257</v>
      </c>
      <c r="C179" t="s">
        <v>54</v>
      </c>
      <c r="D179" s="4">
        <v>37084</v>
      </c>
      <c r="E179" s="4">
        <v>37079</v>
      </c>
      <c r="F179" t="s">
        <v>430</v>
      </c>
      <c r="G179">
        <v>2</v>
      </c>
      <c r="M179" t="s">
        <v>36</v>
      </c>
      <c r="N179" t="s">
        <v>47</v>
      </c>
      <c r="O179" s="81">
        <v>0</v>
      </c>
    </row>
    <row r="180" spans="1:15" x14ac:dyDescent="0.2">
      <c r="A180" t="s">
        <v>486</v>
      </c>
      <c r="B180" t="s">
        <v>257</v>
      </c>
      <c r="C180" t="s">
        <v>54</v>
      </c>
      <c r="D180" s="4">
        <v>37084</v>
      </c>
      <c r="E180" s="4">
        <v>37082</v>
      </c>
      <c r="F180" t="s">
        <v>430</v>
      </c>
      <c r="G180">
        <v>2</v>
      </c>
      <c r="M180" t="s">
        <v>36</v>
      </c>
      <c r="N180" t="s">
        <v>47</v>
      </c>
      <c r="O180" s="81">
        <v>0</v>
      </c>
    </row>
    <row r="181" spans="1:15" x14ac:dyDescent="0.2">
      <c r="A181" t="s">
        <v>36</v>
      </c>
      <c r="B181" t="s">
        <v>257</v>
      </c>
      <c r="C181" t="s">
        <v>86</v>
      </c>
      <c r="D181" s="4">
        <v>37085</v>
      </c>
      <c r="E181" s="4">
        <v>37079</v>
      </c>
      <c r="F181" t="s">
        <v>195</v>
      </c>
      <c r="G181">
        <v>2</v>
      </c>
      <c r="M181" t="s">
        <v>36</v>
      </c>
      <c r="N181" t="s">
        <v>47</v>
      </c>
      <c r="O181" s="81">
        <v>0</v>
      </c>
    </row>
    <row r="182" spans="1:15" x14ac:dyDescent="0.2">
      <c r="A182" t="s">
        <v>486</v>
      </c>
      <c r="B182" t="s">
        <v>257</v>
      </c>
      <c r="C182" t="s">
        <v>24</v>
      </c>
      <c r="D182" s="4">
        <v>37085</v>
      </c>
      <c r="E182" s="4">
        <v>37081</v>
      </c>
      <c r="F182" t="s">
        <v>31</v>
      </c>
      <c r="G182">
        <v>2</v>
      </c>
      <c r="M182" t="s">
        <v>36</v>
      </c>
      <c r="N182" t="s">
        <v>47</v>
      </c>
      <c r="O182" s="81">
        <v>0</v>
      </c>
    </row>
    <row r="183" spans="1:15" x14ac:dyDescent="0.2">
      <c r="A183" t="s">
        <v>486</v>
      </c>
      <c r="B183" t="s">
        <v>257</v>
      </c>
      <c r="C183" t="s">
        <v>24</v>
      </c>
      <c r="D183" s="4">
        <v>37085</v>
      </c>
      <c r="E183" s="4">
        <v>37082</v>
      </c>
      <c r="F183" t="s">
        <v>31</v>
      </c>
      <c r="G183">
        <v>4</v>
      </c>
      <c r="M183" t="s">
        <v>36</v>
      </c>
      <c r="N183" t="s">
        <v>47</v>
      </c>
      <c r="O183" s="81">
        <v>0</v>
      </c>
    </row>
    <row r="184" spans="1:15" x14ac:dyDescent="0.2">
      <c r="A184" t="s">
        <v>36</v>
      </c>
      <c r="B184" t="s">
        <v>257</v>
      </c>
      <c r="C184" t="s">
        <v>24</v>
      </c>
      <c r="D184" s="4">
        <v>37085</v>
      </c>
      <c r="E184" s="4">
        <v>37083</v>
      </c>
      <c r="F184" t="s">
        <v>31</v>
      </c>
      <c r="G184">
        <v>4</v>
      </c>
      <c r="M184" t="s">
        <v>36</v>
      </c>
      <c r="N184" t="s">
        <v>47</v>
      </c>
      <c r="O184" s="81">
        <v>0</v>
      </c>
    </row>
    <row r="185" spans="1:15" x14ac:dyDescent="0.2">
      <c r="A185" t="s">
        <v>36</v>
      </c>
      <c r="B185" t="s">
        <v>257</v>
      </c>
      <c r="C185" t="s">
        <v>86</v>
      </c>
      <c r="D185" s="4">
        <v>37085</v>
      </c>
      <c r="E185" s="4">
        <v>37084</v>
      </c>
      <c r="F185" t="s">
        <v>195</v>
      </c>
      <c r="G185">
        <v>2</v>
      </c>
      <c r="M185" t="s">
        <v>36</v>
      </c>
      <c r="N185" t="s">
        <v>47</v>
      </c>
      <c r="O185" s="81">
        <v>0</v>
      </c>
    </row>
    <row r="186" spans="1:15" x14ac:dyDescent="0.2">
      <c r="A186" t="s">
        <v>36</v>
      </c>
      <c r="B186" t="s">
        <v>257</v>
      </c>
      <c r="C186" t="s">
        <v>54</v>
      </c>
      <c r="D186" s="4">
        <v>37086</v>
      </c>
      <c r="E186" s="4">
        <v>37083</v>
      </c>
      <c r="F186" t="s">
        <v>430</v>
      </c>
      <c r="G186">
        <v>2</v>
      </c>
      <c r="M186" t="s">
        <v>36</v>
      </c>
      <c r="N186" t="s">
        <v>47</v>
      </c>
      <c r="O186" s="81">
        <v>0</v>
      </c>
    </row>
    <row r="187" spans="1:15" x14ac:dyDescent="0.2">
      <c r="A187" t="s">
        <v>36</v>
      </c>
      <c r="B187" t="s">
        <v>257</v>
      </c>
      <c r="C187" t="s">
        <v>86</v>
      </c>
      <c r="D187" s="4">
        <v>37086</v>
      </c>
      <c r="E187" s="4">
        <v>37084</v>
      </c>
      <c r="F187" t="s">
        <v>31</v>
      </c>
      <c r="G187">
        <v>5</v>
      </c>
      <c r="M187" t="s">
        <v>36</v>
      </c>
      <c r="N187" t="s">
        <v>47</v>
      </c>
      <c r="O187" s="81">
        <v>0</v>
      </c>
    </row>
    <row r="188" spans="1:15" x14ac:dyDescent="0.2">
      <c r="A188" t="s">
        <v>36</v>
      </c>
      <c r="B188" t="s">
        <v>257</v>
      </c>
      <c r="C188" t="s">
        <v>86</v>
      </c>
      <c r="D188" s="4">
        <v>37087</v>
      </c>
      <c r="E188" s="4">
        <v>37085</v>
      </c>
      <c r="F188" t="s">
        <v>31</v>
      </c>
      <c r="G188">
        <v>4</v>
      </c>
      <c r="M188" t="s">
        <v>36</v>
      </c>
      <c r="N188" t="s">
        <v>47</v>
      </c>
      <c r="O188" s="81">
        <v>0</v>
      </c>
    </row>
    <row r="189" spans="1:15" x14ac:dyDescent="0.2">
      <c r="A189" t="s">
        <v>36</v>
      </c>
      <c r="B189" t="s">
        <v>257</v>
      </c>
      <c r="C189" t="s">
        <v>86</v>
      </c>
      <c r="D189" s="4">
        <v>37087</v>
      </c>
      <c r="E189" s="4">
        <v>37085</v>
      </c>
      <c r="F189" t="s">
        <v>195</v>
      </c>
      <c r="G189">
        <v>2</v>
      </c>
      <c r="M189" t="s">
        <v>36</v>
      </c>
      <c r="N189" t="s">
        <v>47</v>
      </c>
      <c r="O189" s="81">
        <v>0</v>
      </c>
    </row>
    <row r="190" spans="1:15" x14ac:dyDescent="0.2">
      <c r="A190" t="s">
        <v>81</v>
      </c>
      <c r="B190" t="s">
        <v>257</v>
      </c>
      <c r="C190" t="s">
        <v>24</v>
      </c>
      <c r="D190" s="4">
        <v>37088</v>
      </c>
      <c r="E190" s="4">
        <v>37085</v>
      </c>
      <c r="F190" t="s">
        <v>31</v>
      </c>
      <c r="G190">
        <v>2</v>
      </c>
      <c r="M190" t="s">
        <v>36</v>
      </c>
      <c r="N190" t="s">
        <v>47</v>
      </c>
      <c r="O190" s="81">
        <v>0</v>
      </c>
    </row>
    <row r="191" spans="1:15" x14ac:dyDescent="0.2">
      <c r="A191" t="s">
        <v>36</v>
      </c>
      <c r="B191" t="s">
        <v>257</v>
      </c>
      <c r="C191" t="s">
        <v>54</v>
      </c>
      <c r="D191" s="4">
        <v>37088</v>
      </c>
      <c r="E191" s="4">
        <v>37085</v>
      </c>
      <c r="F191" t="s">
        <v>430</v>
      </c>
      <c r="G191">
        <v>2</v>
      </c>
      <c r="M191" t="s">
        <v>36</v>
      </c>
      <c r="N191" t="s">
        <v>47</v>
      </c>
      <c r="O191" s="81">
        <v>0</v>
      </c>
    </row>
    <row r="192" spans="1:15" x14ac:dyDescent="0.2">
      <c r="A192" t="s">
        <v>81</v>
      </c>
      <c r="B192" t="s">
        <v>257</v>
      </c>
      <c r="C192" t="s">
        <v>54</v>
      </c>
      <c r="D192" s="4">
        <v>37088</v>
      </c>
      <c r="E192" s="4">
        <v>37085</v>
      </c>
      <c r="F192" t="s">
        <v>430</v>
      </c>
      <c r="G192">
        <v>2</v>
      </c>
      <c r="M192" t="s">
        <v>36</v>
      </c>
      <c r="N192" t="s">
        <v>47</v>
      </c>
      <c r="O192" s="81">
        <v>0</v>
      </c>
    </row>
    <row r="193" spans="1:15" x14ac:dyDescent="0.2">
      <c r="A193" t="s">
        <v>36</v>
      </c>
      <c r="B193" t="s">
        <v>257</v>
      </c>
      <c r="C193" t="s">
        <v>54</v>
      </c>
      <c r="D193" s="4">
        <v>37088</v>
      </c>
      <c r="E193" s="4">
        <v>37086</v>
      </c>
      <c r="F193" t="s">
        <v>430</v>
      </c>
      <c r="G193">
        <v>1</v>
      </c>
      <c r="M193" t="s">
        <v>36</v>
      </c>
      <c r="N193" t="s">
        <v>47</v>
      </c>
      <c r="O193" s="81">
        <v>0</v>
      </c>
    </row>
    <row r="194" spans="1:15" x14ac:dyDescent="0.2">
      <c r="A194" t="s">
        <v>36</v>
      </c>
      <c r="B194" t="s">
        <v>257</v>
      </c>
      <c r="C194" t="s">
        <v>24</v>
      </c>
      <c r="D194" s="4">
        <v>37089</v>
      </c>
      <c r="E194" s="4">
        <v>37077</v>
      </c>
      <c r="F194" t="s">
        <v>31</v>
      </c>
      <c r="G194">
        <v>2</v>
      </c>
      <c r="M194" t="s">
        <v>36</v>
      </c>
      <c r="N194" t="s">
        <v>47</v>
      </c>
      <c r="O194" s="81">
        <v>0</v>
      </c>
    </row>
    <row r="195" spans="1:15" x14ac:dyDescent="0.2">
      <c r="A195" t="s">
        <v>36</v>
      </c>
      <c r="B195" t="s">
        <v>257</v>
      </c>
      <c r="C195" t="s">
        <v>24</v>
      </c>
      <c r="D195" s="4">
        <v>37089</v>
      </c>
      <c r="E195" s="4">
        <v>37079</v>
      </c>
      <c r="F195" t="s">
        <v>31</v>
      </c>
      <c r="G195">
        <v>2</v>
      </c>
      <c r="M195" t="s">
        <v>36</v>
      </c>
      <c r="N195" t="s">
        <v>47</v>
      </c>
      <c r="O195" s="81">
        <v>0</v>
      </c>
    </row>
    <row r="196" spans="1:15" x14ac:dyDescent="0.2">
      <c r="A196" t="s">
        <v>36</v>
      </c>
      <c r="B196" t="s">
        <v>257</v>
      </c>
      <c r="C196" t="s">
        <v>24</v>
      </c>
      <c r="D196" s="4">
        <v>37089</v>
      </c>
      <c r="E196" s="4">
        <v>37086</v>
      </c>
      <c r="F196" t="s">
        <v>31</v>
      </c>
      <c r="G196">
        <v>4</v>
      </c>
      <c r="M196" t="s">
        <v>36</v>
      </c>
      <c r="N196" t="s">
        <v>47</v>
      </c>
      <c r="O196" s="81">
        <v>0</v>
      </c>
    </row>
    <row r="197" spans="1:15" x14ac:dyDescent="0.2">
      <c r="A197" t="s">
        <v>36</v>
      </c>
      <c r="B197" t="s">
        <v>257</v>
      </c>
      <c r="C197" t="s">
        <v>24</v>
      </c>
      <c r="D197" s="4">
        <v>37089</v>
      </c>
      <c r="E197" s="4">
        <v>37087</v>
      </c>
      <c r="F197" t="s">
        <v>31</v>
      </c>
      <c r="G197">
        <v>2</v>
      </c>
      <c r="M197" t="s">
        <v>36</v>
      </c>
      <c r="N197" t="s">
        <v>47</v>
      </c>
      <c r="O197" s="81">
        <v>0</v>
      </c>
    </row>
    <row r="198" spans="1:15" x14ac:dyDescent="0.2">
      <c r="A198" t="s">
        <v>36</v>
      </c>
      <c r="B198" t="s">
        <v>257</v>
      </c>
      <c r="C198" t="s">
        <v>54</v>
      </c>
      <c r="D198" s="4">
        <v>37089</v>
      </c>
      <c r="E198" s="4">
        <v>37087</v>
      </c>
      <c r="F198" t="s">
        <v>430</v>
      </c>
      <c r="G198">
        <v>1</v>
      </c>
      <c r="M198" t="s">
        <v>36</v>
      </c>
      <c r="N198" t="s">
        <v>47</v>
      </c>
      <c r="O198" s="81">
        <v>0</v>
      </c>
    </row>
    <row r="199" spans="1:15" x14ac:dyDescent="0.2">
      <c r="A199" t="s">
        <v>36</v>
      </c>
      <c r="B199" t="s">
        <v>257</v>
      </c>
      <c r="C199" t="s">
        <v>54</v>
      </c>
      <c r="D199" s="4">
        <v>37090</v>
      </c>
      <c r="E199" s="4">
        <v>37084</v>
      </c>
      <c r="F199" t="s">
        <v>430</v>
      </c>
      <c r="G199">
        <v>2</v>
      </c>
      <c r="M199" t="s">
        <v>36</v>
      </c>
      <c r="N199" t="s">
        <v>47</v>
      </c>
      <c r="O199" s="81">
        <v>0</v>
      </c>
    </row>
    <row r="200" spans="1:15" x14ac:dyDescent="0.2">
      <c r="A200" t="s">
        <v>81</v>
      </c>
      <c r="B200" t="s">
        <v>257</v>
      </c>
      <c r="C200" t="s">
        <v>54</v>
      </c>
      <c r="D200" s="4">
        <v>37090</v>
      </c>
      <c r="E200" s="4">
        <v>37085</v>
      </c>
      <c r="F200" t="s">
        <v>430</v>
      </c>
      <c r="G200">
        <v>2</v>
      </c>
      <c r="M200" t="s">
        <v>36</v>
      </c>
      <c r="N200" t="s">
        <v>47</v>
      </c>
      <c r="O200" s="81">
        <v>0</v>
      </c>
    </row>
    <row r="201" spans="1:15" x14ac:dyDescent="0.2">
      <c r="A201" t="s">
        <v>36</v>
      </c>
      <c r="B201" t="s">
        <v>257</v>
      </c>
      <c r="C201" t="s">
        <v>54</v>
      </c>
      <c r="D201" s="4">
        <v>37090</v>
      </c>
      <c r="E201" s="4">
        <v>37086</v>
      </c>
      <c r="F201" t="s">
        <v>430</v>
      </c>
      <c r="G201">
        <v>2</v>
      </c>
      <c r="M201" t="s">
        <v>36</v>
      </c>
      <c r="N201" t="s">
        <v>47</v>
      </c>
      <c r="O201" s="81">
        <v>0</v>
      </c>
    </row>
    <row r="202" spans="1:15" x14ac:dyDescent="0.2">
      <c r="A202" t="s">
        <v>36</v>
      </c>
      <c r="B202" t="s">
        <v>257</v>
      </c>
      <c r="C202" t="s">
        <v>54</v>
      </c>
      <c r="D202" s="4">
        <v>37090</v>
      </c>
      <c r="E202" s="4">
        <v>37087</v>
      </c>
      <c r="F202" t="s">
        <v>430</v>
      </c>
      <c r="G202">
        <v>2</v>
      </c>
      <c r="M202" t="s">
        <v>36</v>
      </c>
      <c r="N202" t="s">
        <v>47</v>
      </c>
      <c r="O202" s="81">
        <v>0</v>
      </c>
    </row>
    <row r="203" spans="1:15" x14ac:dyDescent="0.2">
      <c r="A203" t="s">
        <v>36</v>
      </c>
      <c r="B203" t="s">
        <v>257</v>
      </c>
      <c r="C203" t="s">
        <v>24</v>
      </c>
      <c r="D203" s="4">
        <v>37090</v>
      </c>
      <c r="E203" s="4">
        <v>37088</v>
      </c>
      <c r="F203" t="s">
        <v>31</v>
      </c>
      <c r="G203">
        <v>6</v>
      </c>
      <c r="M203" t="s">
        <v>36</v>
      </c>
      <c r="N203" t="s">
        <v>47</v>
      </c>
      <c r="O203" s="81">
        <v>0</v>
      </c>
    </row>
    <row r="204" spans="1:15" x14ac:dyDescent="0.2">
      <c r="A204" t="s">
        <v>36</v>
      </c>
      <c r="B204" t="s">
        <v>257</v>
      </c>
      <c r="C204" t="s">
        <v>54</v>
      </c>
      <c r="D204" s="4">
        <v>37090</v>
      </c>
      <c r="E204" s="4">
        <v>37088</v>
      </c>
      <c r="F204" t="s">
        <v>430</v>
      </c>
      <c r="G204">
        <v>2</v>
      </c>
      <c r="M204" t="s">
        <v>36</v>
      </c>
      <c r="N204" t="s">
        <v>47</v>
      </c>
      <c r="O204" s="81">
        <v>0</v>
      </c>
    </row>
    <row r="205" spans="1:15" x14ac:dyDescent="0.2">
      <c r="A205" t="s">
        <v>36</v>
      </c>
      <c r="B205" t="s">
        <v>257</v>
      </c>
      <c r="C205" t="s">
        <v>24</v>
      </c>
      <c r="D205" s="4">
        <v>37091</v>
      </c>
      <c r="E205" s="4">
        <v>37089</v>
      </c>
      <c r="F205" t="s">
        <v>31</v>
      </c>
      <c r="G205">
        <v>6</v>
      </c>
      <c r="K205" t="s">
        <v>393</v>
      </c>
      <c r="M205" t="s">
        <v>36</v>
      </c>
      <c r="N205" t="s">
        <v>47</v>
      </c>
      <c r="O205" s="81">
        <v>0</v>
      </c>
    </row>
    <row r="206" spans="1:15" x14ac:dyDescent="0.2">
      <c r="A206" t="s">
        <v>36</v>
      </c>
      <c r="B206" t="s">
        <v>257</v>
      </c>
      <c r="C206" t="s">
        <v>24</v>
      </c>
      <c r="D206" s="4">
        <v>37092</v>
      </c>
      <c r="E206" s="4">
        <v>37090</v>
      </c>
      <c r="F206" t="s">
        <v>31</v>
      </c>
      <c r="G206">
        <v>6</v>
      </c>
      <c r="M206" t="s">
        <v>36</v>
      </c>
      <c r="N206" t="s">
        <v>47</v>
      </c>
      <c r="O206" s="81">
        <v>0</v>
      </c>
    </row>
    <row r="207" spans="1:15" x14ac:dyDescent="0.2">
      <c r="A207" t="s">
        <v>36</v>
      </c>
      <c r="C207" t="s">
        <v>78</v>
      </c>
      <c r="D207" s="4">
        <v>37092</v>
      </c>
      <c r="E207" s="4">
        <v>37091</v>
      </c>
      <c r="F207" t="s">
        <v>88</v>
      </c>
      <c r="G207">
        <v>5</v>
      </c>
      <c r="M207" t="s">
        <v>36</v>
      </c>
      <c r="N207" t="s">
        <v>511</v>
      </c>
      <c r="O207" s="81">
        <v>0</v>
      </c>
    </row>
    <row r="208" spans="1:15" x14ac:dyDescent="0.2">
      <c r="A208" t="s">
        <v>36</v>
      </c>
      <c r="B208" t="s">
        <v>257</v>
      </c>
      <c r="C208" t="s">
        <v>86</v>
      </c>
      <c r="D208" s="4">
        <v>37095</v>
      </c>
      <c r="E208" s="4">
        <v>37086</v>
      </c>
      <c r="F208" t="s">
        <v>195</v>
      </c>
      <c r="G208">
        <v>2</v>
      </c>
      <c r="M208" t="s">
        <v>36</v>
      </c>
      <c r="N208" t="s">
        <v>47</v>
      </c>
      <c r="O208" s="81">
        <v>0</v>
      </c>
    </row>
    <row r="209" spans="1:15" x14ac:dyDescent="0.2">
      <c r="A209" t="s">
        <v>36</v>
      </c>
      <c r="B209" t="s">
        <v>257</v>
      </c>
      <c r="C209" t="s">
        <v>86</v>
      </c>
      <c r="D209" s="4">
        <v>37095</v>
      </c>
      <c r="E209" s="4">
        <v>37087</v>
      </c>
      <c r="F209" t="s">
        <v>195</v>
      </c>
      <c r="G209">
        <v>1</v>
      </c>
      <c r="M209" t="s">
        <v>36</v>
      </c>
      <c r="N209" t="s">
        <v>47</v>
      </c>
      <c r="O209" s="81">
        <v>0</v>
      </c>
    </row>
    <row r="210" spans="1:15" x14ac:dyDescent="0.2">
      <c r="A210" t="s">
        <v>36</v>
      </c>
      <c r="B210" t="s">
        <v>257</v>
      </c>
      <c r="C210" t="s">
        <v>86</v>
      </c>
      <c r="D210" s="4">
        <v>37095</v>
      </c>
      <c r="E210" s="4">
        <v>37088</v>
      </c>
      <c r="F210" t="s">
        <v>195</v>
      </c>
      <c r="G210">
        <v>2</v>
      </c>
      <c r="M210" t="s">
        <v>36</v>
      </c>
      <c r="N210" t="s">
        <v>47</v>
      </c>
      <c r="O210" s="81">
        <v>0</v>
      </c>
    </row>
    <row r="211" spans="1:15" x14ac:dyDescent="0.2">
      <c r="A211" t="s">
        <v>36</v>
      </c>
      <c r="B211" t="s">
        <v>257</v>
      </c>
      <c r="C211" t="s">
        <v>86</v>
      </c>
      <c r="D211" s="4">
        <v>37095</v>
      </c>
      <c r="E211" s="4">
        <v>37089</v>
      </c>
      <c r="F211" t="s">
        <v>195</v>
      </c>
      <c r="G211">
        <v>2</v>
      </c>
      <c r="M211" t="s">
        <v>36</v>
      </c>
      <c r="N211" t="s">
        <v>47</v>
      </c>
      <c r="O211" s="81">
        <v>0</v>
      </c>
    </row>
    <row r="212" spans="1:15" x14ac:dyDescent="0.2">
      <c r="A212" t="s">
        <v>36</v>
      </c>
      <c r="B212" t="s">
        <v>257</v>
      </c>
      <c r="C212" t="s">
        <v>86</v>
      </c>
      <c r="D212" s="4">
        <v>37095</v>
      </c>
      <c r="E212" s="4">
        <v>37090</v>
      </c>
      <c r="F212" t="s">
        <v>195</v>
      </c>
      <c r="G212">
        <v>2</v>
      </c>
      <c r="M212" t="s">
        <v>36</v>
      </c>
      <c r="N212" t="s">
        <v>47</v>
      </c>
      <c r="O212" s="81">
        <v>0</v>
      </c>
    </row>
    <row r="213" spans="1:15" x14ac:dyDescent="0.2">
      <c r="A213" t="s">
        <v>36</v>
      </c>
      <c r="B213" t="s">
        <v>257</v>
      </c>
      <c r="C213" t="s">
        <v>86</v>
      </c>
      <c r="D213" s="4">
        <v>37095</v>
      </c>
      <c r="E213" s="4">
        <v>37091</v>
      </c>
      <c r="F213" t="s">
        <v>195</v>
      </c>
      <c r="G213">
        <v>2</v>
      </c>
      <c r="M213" t="s">
        <v>36</v>
      </c>
      <c r="N213" t="s">
        <v>47</v>
      </c>
      <c r="O213" s="81">
        <v>0</v>
      </c>
    </row>
    <row r="214" spans="1:15" x14ac:dyDescent="0.2">
      <c r="A214" t="s">
        <v>36</v>
      </c>
      <c r="B214" t="s">
        <v>257</v>
      </c>
      <c r="C214" t="s">
        <v>86</v>
      </c>
      <c r="D214" s="4">
        <v>37095</v>
      </c>
      <c r="E214" s="4">
        <v>37092</v>
      </c>
      <c r="F214" t="s">
        <v>195</v>
      </c>
      <c r="G214">
        <v>2</v>
      </c>
      <c r="M214" t="s">
        <v>36</v>
      </c>
      <c r="N214" t="s">
        <v>47</v>
      </c>
      <c r="O214" s="81">
        <v>0</v>
      </c>
    </row>
    <row r="215" spans="1:15" x14ac:dyDescent="0.2">
      <c r="A215" t="s">
        <v>36</v>
      </c>
      <c r="B215" t="s">
        <v>257</v>
      </c>
      <c r="C215" t="s">
        <v>24</v>
      </c>
      <c r="D215" s="4">
        <v>37095</v>
      </c>
      <c r="E215" s="4">
        <v>37092</v>
      </c>
      <c r="F215" t="s">
        <v>31</v>
      </c>
      <c r="G215">
        <v>5</v>
      </c>
      <c r="M215" t="s">
        <v>36</v>
      </c>
      <c r="N215" t="s">
        <v>47</v>
      </c>
      <c r="O215" s="81">
        <v>0</v>
      </c>
    </row>
    <row r="216" spans="1:15" x14ac:dyDescent="0.2">
      <c r="A216" t="s">
        <v>36</v>
      </c>
      <c r="B216" t="s">
        <v>257</v>
      </c>
      <c r="C216" t="s">
        <v>86</v>
      </c>
      <c r="D216" s="4">
        <v>37095</v>
      </c>
      <c r="E216" s="4">
        <v>37093</v>
      </c>
      <c r="F216" t="s">
        <v>195</v>
      </c>
      <c r="G216">
        <v>2</v>
      </c>
      <c r="M216" t="s">
        <v>36</v>
      </c>
      <c r="N216" t="s">
        <v>47</v>
      </c>
      <c r="O216" s="81">
        <v>0</v>
      </c>
    </row>
    <row r="217" spans="1:15" x14ac:dyDescent="0.2">
      <c r="A217" t="s">
        <v>36</v>
      </c>
      <c r="C217" t="s">
        <v>78</v>
      </c>
      <c r="D217" s="4">
        <v>37095</v>
      </c>
      <c r="E217" s="4">
        <v>37093</v>
      </c>
      <c r="F217" t="s">
        <v>88</v>
      </c>
      <c r="G217">
        <v>8</v>
      </c>
      <c r="M217" t="s">
        <v>36</v>
      </c>
      <c r="N217" t="s">
        <v>511</v>
      </c>
      <c r="O217" s="81">
        <v>0</v>
      </c>
    </row>
    <row r="218" spans="1:15" x14ac:dyDescent="0.2">
      <c r="A218" t="s">
        <v>36</v>
      </c>
      <c r="B218" t="s">
        <v>257</v>
      </c>
      <c r="C218" t="s">
        <v>24</v>
      </c>
      <c r="D218" s="4">
        <v>37095</v>
      </c>
      <c r="E218" s="4">
        <v>37093</v>
      </c>
      <c r="F218" t="s">
        <v>31</v>
      </c>
      <c r="G218">
        <v>4</v>
      </c>
      <c r="M218" t="s">
        <v>36</v>
      </c>
      <c r="N218" t="s">
        <v>47</v>
      </c>
      <c r="O218" s="81">
        <v>0</v>
      </c>
    </row>
    <row r="219" spans="1:15" x14ac:dyDescent="0.2">
      <c r="A219" t="s">
        <v>36</v>
      </c>
      <c r="C219" t="s">
        <v>78</v>
      </c>
      <c r="D219" s="4">
        <v>37095</v>
      </c>
      <c r="E219" s="4">
        <v>37094</v>
      </c>
      <c r="F219" t="s">
        <v>88</v>
      </c>
      <c r="G219">
        <v>6</v>
      </c>
      <c r="M219" t="s">
        <v>36</v>
      </c>
      <c r="N219" t="s">
        <v>511</v>
      </c>
      <c r="O219" s="81">
        <v>0</v>
      </c>
    </row>
    <row r="220" spans="1:15" x14ac:dyDescent="0.2">
      <c r="A220" t="s">
        <v>36</v>
      </c>
      <c r="B220" t="s">
        <v>257</v>
      </c>
      <c r="C220" t="s">
        <v>24</v>
      </c>
      <c r="D220" s="4">
        <v>37096</v>
      </c>
      <c r="E220" s="4">
        <v>37074</v>
      </c>
      <c r="F220" t="s">
        <v>31</v>
      </c>
      <c r="G220">
        <v>2</v>
      </c>
      <c r="M220" t="s">
        <v>36</v>
      </c>
      <c r="N220" t="s">
        <v>47</v>
      </c>
      <c r="O220" s="81">
        <v>0</v>
      </c>
    </row>
    <row r="221" spans="1:15" x14ac:dyDescent="0.2">
      <c r="A221" t="s">
        <v>36</v>
      </c>
      <c r="B221" t="s">
        <v>257</v>
      </c>
      <c r="C221" t="s">
        <v>24</v>
      </c>
      <c r="D221" s="4">
        <v>37096</v>
      </c>
      <c r="E221" s="4">
        <v>37078</v>
      </c>
      <c r="F221" t="s">
        <v>31</v>
      </c>
      <c r="G221">
        <v>2</v>
      </c>
      <c r="M221" t="s">
        <v>36</v>
      </c>
      <c r="N221" t="s">
        <v>47</v>
      </c>
      <c r="O221" s="81">
        <v>0</v>
      </c>
    </row>
    <row r="222" spans="1:15" x14ac:dyDescent="0.2">
      <c r="A222" t="s">
        <v>36</v>
      </c>
      <c r="B222" t="s">
        <v>257</v>
      </c>
      <c r="C222" t="s">
        <v>24</v>
      </c>
      <c r="D222" s="4">
        <v>37096</v>
      </c>
      <c r="E222" s="4">
        <v>37081</v>
      </c>
      <c r="F222" t="s">
        <v>31</v>
      </c>
      <c r="G222">
        <v>2</v>
      </c>
      <c r="M222" t="s">
        <v>36</v>
      </c>
      <c r="N222" t="s">
        <v>47</v>
      </c>
      <c r="O222" s="81">
        <v>0</v>
      </c>
    </row>
    <row r="223" spans="1:15" x14ac:dyDescent="0.2">
      <c r="A223" t="s">
        <v>36</v>
      </c>
      <c r="B223" t="s">
        <v>257</v>
      </c>
      <c r="C223" t="s">
        <v>24</v>
      </c>
      <c r="D223" s="4">
        <v>37096</v>
      </c>
      <c r="E223" s="4">
        <v>37082</v>
      </c>
      <c r="F223" t="s">
        <v>31</v>
      </c>
      <c r="G223">
        <v>2</v>
      </c>
      <c r="M223" t="s">
        <v>36</v>
      </c>
      <c r="N223" t="s">
        <v>47</v>
      </c>
      <c r="O223" s="81">
        <v>0</v>
      </c>
    </row>
    <row r="224" spans="1:15" x14ac:dyDescent="0.2">
      <c r="A224" t="s">
        <v>36</v>
      </c>
      <c r="B224" t="s">
        <v>257</v>
      </c>
      <c r="C224" t="s">
        <v>24</v>
      </c>
      <c r="D224" s="4">
        <v>37096</v>
      </c>
      <c r="E224" s="4">
        <v>37083</v>
      </c>
      <c r="F224" t="s">
        <v>31</v>
      </c>
      <c r="G224">
        <v>2</v>
      </c>
      <c r="M224" t="s">
        <v>36</v>
      </c>
      <c r="N224" t="s">
        <v>47</v>
      </c>
      <c r="O224" s="81">
        <v>0</v>
      </c>
    </row>
    <row r="225" spans="1:15" x14ac:dyDescent="0.2">
      <c r="A225" t="s">
        <v>36</v>
      </c>
      <c r="B225" t="s">
        <v>257</v>
      </c>
      <c r="C225" t="s">
        <v>24</v>
      </c>
      <c r="D225" s="4">
        <v>37096</v>
      </c>
      <c r="E225" s="4">
        <v>37084</v>
      </c>
      <c r="F225" t="s">
        <v>31</v>
      </c>
      <c r="G225">
        <v>2</v>
      </c>
      <c r="M225" t="s">
        <v>36</v>
      </c>
      <c r="N225" t="s">
        <v>47</v>
      </c>
      <c r="O225" s="81">
        <v>0</v>
      </c>
    </row>
    <row r="226" spans="1:15" x14ac:dyDescent="0.2">
      <c r="A226" t="s">
        <v>36</v>
      </c>
      <c r="B226" t="s">
        <v>257</v>
      </c>
      <c r="C226" t="s">
        <v>24</v>
      </c>
      <c r="D226" s="4">
        <v>37096</v>
      </c>
      <c r="E226" s="4">
        <v>37085</v>
      </c>
      <c r="F226" t="s">
        <v>31</v>
      </c>
      <c r="G226">
        <v>6</v>
      </c>
      <c r="M226" t="s">
        <v>36</v>
      </c>
      <c r="N226" t="s">
        <v>47</v>
      </c>
      <c r="O226" s="81">
        <v>0</v>
      </c>
    </row>
    <row r="227" spans="1:15" x14ac:dyDescent="0.2">
      <c r="A227" t="s">
        <v>36</v>
      </c>
      <c r="B227" t="s">
        <v>257</v>
      </c>
      <c r="C227" t="s">
        <v>24</v>
      </c>
      <c r="D227" s="4">
        <v>37096</v>
      </c>
      <c r="E227" s="4">
        <v>37086</v>
      </c>
      <c r="F227" t="s">
        <v>31</v>
      </c>
      <c r="G227">
        <v>2</v>
      </c>
      <c r="M227" t="s">
        <v>36</v>
      </c>
      <c r="N227" t="s">
        <v>47</v>
      </c>
      <c r="O227" s="81">
        <v>0</v>
      </c>
    </row>
    <row r="228" spans="1:15" x14ac:dyDescent="0.2">
      <c r="A228" t="s">
        <v>36</v>
      </c>
      <c r="B228" t="s">
        <v>257</v>
      </c>
      <c r="C228" t="s">
        <v>24</v>
      </c>
      <c r="D228" s="4">
        <v>37096</v>
      </c>
      <c r="E228" s="4">
        <v>37088</v>
      </c>
      <c r="F228" t="s">
        <v>31</v>
      </c>
      <c r="G228">
        <v>2</v>
      </c>
      <c r="M228" t="s">
        <v>36</v>
      </c>
      <c r="N228" t="s">
        <v>47</v>
      </c>
      <c r="O228" s="81">
        <v>0</v>
      </c>
    </row>
    <row r="229" spans="1:15" x14ac:dyDescent="0.2">
      <c r="A229" t="s">
        <v>36</v>
      </c>
      <c r="B229" t="s">
        <v>257</v>
      </c>
      <c r="C229" t="s">
        <v>24</v>
      </c>
      <c r="D229" s="4">
        <v>37096</v>
      </c>
      <c r="E229" s="4">
        <v>37089</v>
      </c>
      <c r="F229" t="s">
        <v>31</v>
      </c>
      <c r="G229">
        <v>2</v>
      </c>
      <c r="M229" t="s">
        <v>36</v>
      </c>
      <c r="N229" t="s">
        <v>47</v>
      </c>
      <c r="O229" s="81">
        <v>0</v>
      </c>
    </row>
    <row r="230" spans="1:15" x14ac:dyDescent="0.2">
      <c r="A230" t="s">
        <v>36</v>
      </c>
      <c r="B230" t="s">
        <v>257</v>
      </c>
      <c r="C230" t="s">
        <v>54</v>
      </c>
      <c r="D230" s="4">
        <v>37096</v>
      </c>
      <c r="E230" s="4">
        <v>37089</v>
      </c>
      <c r="F230" t="s">
        <v>430</v>
      </c>
      <c r="G230">
        <v>2</v>
      </c>
      <c r="M230" t="s">
        <v>36</v>
      </c>
      <c r="N230" t="s">
        <v>47</v>
      </c>
      <c r="O230" s="81">
        <v>0</v>
      </c>
    </row>
    <row r="231" spans="1:15" x14ac:dyDescent="0.2">
      <c r="A231" t="s">
        <v>36</v>
      </c>
      <c r="B231" t="s">
        <v>257</v>
      </c>
      <c r="C231" t="s">
        <v>24</v>
      </c>
      <c r="D231" s="4">
        <v>37096</v>
      </c>
      <c r="E231" s="4">
        <v>37090</v>
      </c>
      <c r="F231" t="s">
        <v>31</v>
      </c>
      <c r="G231">
        <v>2</v>
      </c>
      <c r="M231" t="s">
        <v>36</v>
      </c>
      <c r="N231" t="s">
        <v>47</v>
      </c>
      <c r="O231" s="81">
        <v>0</v>
      </c>
    </row>
    <row r="232" spans="1:15" x14ac:dyDescent="0.2">
      <c r="A232" t="s">
        <v>36</v>
      </c>
      <c r="B232" t="s">
        <v>257</v>
      </c>
      <c r="C232" t="s">
        <v>54</v>
      </c>
      <c r="D232" s="4">
        <v>37096</v>
      </c>
      <c r="E232" s="4">
        <v>37090</v>
      </c>
      <c r="F232" t="s">
        <v>430</v>
      </c>
      <c r="G232">
        <v>2</v>
      </c>
      <c r="M232" t="s">
        <v>36</v>
      </c>
      <c r="N232" t="s">
        <v>47</v>
      </c>
      <c r="O232" s="81">
        <v>0</v>
      </c>
    </row>
    <row r="233" spans="1:15" x14ac:dyDescent="0.2">
      <c r="A233" t="s">
        <v>36</v>
      </c>
      <c r="B233" t="s">
        <v>257</v>
      </c>
      <c r="C233" t="s">
        <v>54</v>
      </c>
      <c r="D233" s="4">
        <v>37096</v>
      </c>
      <c r="E233" s="4">
        <v>37091</v>
      </c>
      <c r="F233" t="s">
        <v>430</v>
      </c>
      <c r="G233">
        <v>2</v>
      </c>
      <c r="M233" t="s">
        <v>36</v>
      </c>
      <c r="N233" t="s">
        <v>47</v>
      </c>
      <c r="O233" s="81">
        <v>0</v>
      </c>
    </row>
    <row r="234" spans="1:15" x14ac:dyDescent="0.2">
      <c r="A234" t="s">
        <v>36</v>
      </c>
      <c r="B234" t="s">
        <v>257</v>
      </c>
      <c r="C234" t="s">
        <v>54</v>
      </c>
      <c r="D234" s="4">
        <v>37096</v>
      </c>
      <c r="E234" s="4">
        <v>37092</v>
      </c>
      <c r="F234" t="s">
        <v>430</v>
      </c>
      <c r="G234">
        <v>2</v>
      </c>
      <c r="M234" t="s">
        <v>36</v>
      </c>
      <c r="N234" t="s">
        <v>47</v>
      </c>
      <c r="O234" s="81">
        <v>0</v>
      </c>
    </row>
    <row r="235" spans="1:15" x14ac:dyDescent="0.2">
      <c r="A235" t="s">
        <v>36</v>
      </c>
      <c r="B235" t="s">
        <v>257</v>
      </c>
      <c r="C235" t="s">
        <v>54</v>
      </c>
      <c r="D235" s="4">
        <v>37096</v>
      </c>
      <c r="E235" s="4">
        <v>37093</v>
      </c>
      <c r="F235" t="s">
        <v>430</v>
      </c>
      <c r="G235">
        <v>2</v>
      </c>
      <c r="M235" t="s">
        <v>36</v>
      </c>
      <c r="N235" t="s">
        <v>47</v>
      </c>
      <c r="O235" s="81">
        <v>0</v>
      </c>
    </row>
    <row r="236" spans="1:15" x14ac:dyDescent="0.2">
      <c r="A236" t="s">
        <v>36</v>
      </c>
      <c r="B236" t="s">
        <v>257</v>
      </c>
      <c r="C236" t="s">
        <v>54</v>
      </c>
      <c r="D236" s="4">
        <v>37096</v>
      </c>
      <c r="E236" s="4">
        <v>37094</v>
      </c>
      <c r="F236" t="s">
        <v>430</v>
      </c>
      <c r="G236">
        <v>2</v>
      </c>
      <c r="M236" t="s">
        <v>36</v>
      </c>
      <c r="N236" t="s">
        <v>47</v>
      </c>
      <c r="O236" s="81">
        <v>0</v>
      </c>
    </row>
    <row r="237" spans="1:15" x14ac:dyDescent="0.2">
      <c r="A237" t="s">
        <v>36</v>
      </c>
      <c r="B237" t="s">
        <v>257</v>
      </c>
      <c r="C237" t="s">
        <v>86</v>
      </c>
      <c r="D237" s="4">
        <v>37097</v>
      </c>
      <c r="E237" s="4">
        <v>37095</v>
      </c>
      <c r="F237" t="s">
        <v>195</v>
      </c>
      <c r="G237">
        <v>2</v>
      </c>
      <c r="M237" t="s">
        <v>36</v>
      </c>
      <c r="N237" t="s">
        <v>47</v>
      </c>
      <c r="O237" s="81">
        <v>0</v>
      </c>
    </row>
    <row r="238" spans="1:15" x14ac:dyDescent="0.2">
      <c r="A238" t="s">
        <v>36</v>
      </c>
      <c r="C238" t="s">
        <v>78</v>
      </c>
      <c r="D238" s="4">
        <v>37097</v>
      </c>
      <c r="E238" s="4">
        <v>37095</v>
      </c>
      <c r="F238" t="s">
        <v>88</v>
      </c>
      <c r="G238">
        <v>5</v>
      </c>
      <c r="M238" t="s">
        <v>36</v>
      </c>
      <c r="N238" t="s">
        <v>511</v>
      </c>
      <c r="O238" s="81">
        <v>0</v>
      </c>
    </row>
    <row r="239" spans="1:15" x14ac:dyDescent="0.2">
      <c r="A239" t="s">
        <v>36</v>
      </c>
      <c r="C239" t="s">
        <v>78</v>
      </c>
      <c r="D239" s="4">
        <v>37097</v>
      </c>
      <c r="E239" s="4">
        <v>37096</v>
      </c>
      <c r="F239" t="s">
        <v>88</v>
      </c>
      <c r="G239">
        <v>7</v>
      </c>
      <c r="M239" t="s">
        <v>36</v>
      </c>
      <c r="N239" t="s">
        <v>511</v>
      </c>
      <c r="O239" s="81">
        <v>0</v>
      </c>
    </row>
    <row r="240" spans="1:15" x14ac:dyDescent="0.2">
      <c r="A240" t="s">
        <v>36</v>
      </c>
      <c r="B240" t="s">
        <v>257</v>
      </c>
      <c r="C240" t="s">
        <v>484</v>
      </c>
      <c r="D240" s="4">
        <v>37098</v>
      </c>
      <c r="E240" s="4">
        <v>37094</v>
      </c>
      <c r="F240" t="s">
        <v>31</v>
      </c>
      <c r="G240">
        <v>5</v>
      </c>
      <c r="M240" t="s">
        <v>36</v>
      </c>
      <c r="N240" t="s">
        <v>47</v>
      </c>
      <c r="O240" s="81">
        <v>0</v>
      </c>
    </row>
    <row r="241" spans="1:15" x14ac:dyDescent="0.2">
      <c r="A241" t="s">
        <v>36</v>
      </c>
      <c r="B241" t="s">
        <v>257</v>
      </c>
      <c r="C241" t="s">
        <v>484</v>
      </c>
      <c r="D241" s="4">
        <v>37098</v>
      </c>
      <c r="E241" s="4">
        <v>37095</v>
      </c>
      <c r="F241" t="s">
        <v>31</v>
      </c>
      <c r="G241">
        <v>4</v>
      </c>
      <c r="M241" t="s">
        <v>36</v>
      </c>
      <c r="N241" t="s">
        <v>47</v>
      </c>
      <c r="O241" s="81">
        <v>0</v>
      </c>
    </row>
    <row r="242" spans="1:15" x14ac:dyDescent="0.2">
      <c r="A242" t="s">
        <v>36</v>
      </c>
      <c r="B242" t="s">
        <v>257</v>
      </c>
      <c r="C242" t="s">
        <v>484</v>
      </c>
      <c r="D242" s="4">
        <v>37098</v>
      </c>
      <c r="E242" s="4">
        <v>37096</v>
      </c>
      <c r="F242" t="s">
        <v>31</v>
      </c>
      <c r="G242">
        <v>8</v>
      </c>
      <c r="M242" t="s">
        <v>36</v>
      </c>
      <c r="N242" t="s">
        <v>47</v>
      </c>
      <c r="O242" s="81">
        <v>0</v>
      </c>
    </row>
    <row r="243" spans="1:15" x14ac:dyDescent="0.2">
      <c r="A243" t="s">
        <v>36</v>
      </c>
      <c r="B243" t="s">
        <v>36</v>
      </c>
      <c r="C243" t="s">
        <v>26</v>
      </c>
      <c r="D243" s="4">
        <v>37098</v>
      </c>
      <c r="E243" s="4">
        <v>37097</v>
      </c>
      <c r="F243" t="s">
        <v>518</v>
      </c>
      <c r="G243">
        <v>2</v>
      </c>
      <c r="M243" t="s">
        <v>36</v>
      </c>
      <c r="N243" t="s">
        <v>534</v>
      </c>
      <c r="O243" s="81">
        <v>112.42</v>
      </c>
    </row>
    <row r="244" spans="1:15" x14ac:dyDescent="0.2">
      <c r="A244" t="s">
        <v>36</v>
      </c>
      <c r="B244" t="s">
        <v>257</v>
      </c>
      <c r="C244" t="s">
        <v>24</v>
      </c>
      <c r="D244" s="4">
        <v>37099</v>
      </c>
      <c r="E244" s="4">
        <v>37075</v>
      </c>
      <c r="F244" t="s">
        <v>31</v>
      </c>
      <c r="G244">
        <v>2</v>
      </c>
      <c r="M244" t="s">
        <v>36</v>
      </c>
      <c r="N244" t="s">
        <v>47</v>
      </c>
      <c r="O244" s="81">
        <v>0</v>
      </c>
    </row>
    <row r="245" spans="1:15" x14ac:dyDescent="0.2">
      <c r="A245" t="s">
        <v>36</v>
      </c>
      <c r="B245" t="s">
        <v>257</v>
      </c>
      <c r="C245" t="s">
        <v>54</v>
      </c>
      <c r="D245" s="4">
        <v>37099</v>
      </c>
      <c r="E245" s="4">
        <v>37095</v>
      </c>
      <c r="F245" t="s">
        <v>430</v>
      </c>
      <c r="G245">
        <v>2</v>
      </c>
      <c r="M245" t="s">
        <v>36</v>
      </c>
      <c r="N245" t="s">
        <v>47</v>
      </c>
      <c r="O245" s="81">
        <v>0</v>
      </c>
    </row>
    <row r="246" spans="1:15" x14ac:dyDescent="0.2">
      <c r="A246" t="s">
        <v>36</v>
      </c>
      <c r="B246" t="s">
        <v>257</v>
      </c>
      <c r="C246" t="s">
        <v>54</v>
      </c>
      <c r="D246" s="4">
        <v>37099</v>
      </c>
      <c r="E246" s="4">
        <v>37096</v>
      </c>
      <c r="F246" t="s">
        <v>430</v>
      </c>
      <c r="G246">
        <v>2</v>
      </c>
      <c r="M246" t="s">
        <v>36</v>
      </c>
      <c r="N246" t="s">
        <v>47</v>
      </c>
      <c r="O246" s="81">
        <v>0</v>
      </c>
    </row>
    <row r="247" spans="1:15" x14ac:dyDescent="0.2">
      <c r="A247" t="s">
        <v>36</v>
      </c>
      <c r="B247" t="s">
        <v>257</v>
      </c>
      <c r="C247" t="s">
        <v>24</v>
      </c>
      <c r="D247" s="4">
        <v>37099</v>
      </c>
      <c r="E247" s="4">
        <v>37097</v>
      </c>
      <c r="F247" t="s">
        <v>31</v>
      </c>
      <c r="G247">
        <v>2</v>
      </c>
      <c r="M247" t="s">
        <v>36</v>
      </c>
      <c r="N247" t="s">
        <v>47</v>
      </c>
      <c r="O247" s="81">
        <v>0</v>
      </c>
    </row>
    <row r="248" spans="1:15" x14ac:dyDescent="0.2">
      <c r="A248" t="s">
        <v>36</v>
      </c>
      <c r="B248" t="s">
        <v>257</v>
      </c>
      <c r="C248" t="s">
        <v>54</v>
      </c>
      <c r="D248" s="4">
        <v>37099</v>
      </c>
      <c r="E248" s="4">
        <v>37097</v>
      </c>
      <c r="F248" t="s">
        <v>430</v>
      </c>
      <c r="G248">
        <v>2</v>
      </c>
      <c r="M248" t="s">
        <v>36</v>
      </c>
      <c r="N248" t="s">
        <v>47</v>
      </c>
      <c r="O248" s="81">
        <v>0</v>
      </c>
    </row>
    <row r="249" spans="1:15" x14ac:dyDescent="0.2">
      <c r="A249" t="s">
        <v>36</v>
      </c>
      <c r="B249" t="s">
        <v>257</v>
      </c>
      <c r="C249" t="s">
        <v>24</v>
      </c>
      <c r="D249" s="4">
        <v>37100</v>
      </c>
      <c r="E249" s="4">
        <v>37098</v>
      </c>
      <c r="F249" t="s">
        <v>31</v>
      </c>
      <c r="G249">
        <v>6</v>
      </c>
      <c r="M249" t="s">
        <v>36</v>
      </c>
      <c r="N249" t="s">
        <v>47</v>
      </c>
      <c r="O249" s="81">
        <v>0</v>
      </c>
    </row>
    <row r="250" spans="1:15" x14ac:dyDescent="0.2">
      <c r="A250" t="s">
        <v>36</v>
      </c>
      <c r="B250" t="s">
        <v>257</v>
      </c>
      <c r="C250" t="s">
        <v>24</v>
      </c>
      <c r="D250" s="4">
        <v>37101</v>
      </c>
      <c r="E250" s="4">
        <v>37097</v>
      </c>
      <c r="F250" t="s">
        <v>31</v>
      </c>
      <c r="G250">
        <v>2</v>
      </c>
      <c r="M250" t="s">
        <v>36</v>
      </c>
      <c r="N250" t="s">
        <v>47</v>
      </c>
      <c r="O250" s="81">
        <v>0</v>
      </c>
    </row>
    <row r="251" spans="1:15" x14ac:dyDescent="0.2">
      <c r="A251" t="s">
        <v>36</v>
      </c>
      <c r="B251" t="s">
        <v>257</v>
      </c>
      <c r="C251" t="s">
        <v>24</v>
      </c>
      <c r="D251" s="4">
        <v>37102</v>
      </c>
      <c r="E251" s="4">
        <v>37087</v>
      </c>
      <c r="F251" t="s">
        <v>31</v>
      </c>
      <c r="G251">
        <v>2</v>
      </c>
      <c r="M251" t="s">
        <v>36</v>
      </c>
      <c r="N251" t="s">
        <v>47</v>
      </c>
      <c r="O251" s="81">
        <v>0</v>
      </c>
    </row>
    <row r="252" spans="1:15" x14ac:dyDescent="0.2">
      <c r="A252" t="s">
        <v>36</v>
      </c>
      <c r="B252" t="s">
        <v>257</v>
      </c>
      <c r="C252" t="s">
        <v>24</v>
      </c>
      <c r="D252" s="4">
        <v>37102</v>
      </c>
      <c r="E252" s="4">
        <v>37096</v>
      </c>
      <c r="F252" t="s">
        <v>31</v>
      </c>
      <c r="G252">
        <v>4</v>
      </c>
      <c r="M252" t="s">
        <v>36</v>
      </c>
      <c r="N252" t="s">
        <v>47</v>
      </c>
      <c r="O252" s="81">
        <v>0</v>
      </c>
    </row>
    <row r="253" spans="1:15" x14ac:dyDescent="0.2">
      <c r="A253" t="s">
        <v>36</v>
      </c>
      <c r="B253" t="s">
        <v>257</v>
      </c>
      <c r="C253" t="s">
        <v>86</v>
      </c>
      <c r="D253" s="4">
        <v>37102</v>
      </c>
      <c r="E253" s="4">
        <v>37097</v>
      </c>
      <c r="F253" t="s">
        <v>195</v>
      </c>
      <c r="G253">
        <v>2</v>
      </c>
      <c r="M253" t="s">
        <v>36</v>
      </c>
      <c r="N253" t="s">
        <v>47</v>
      </c>
      <c r="O253" s="81">
        <v>0</v>
      </c>
    </row>
    <row r="254" spans="1:15" x14ac:dyDescent="0.2">
      <c r="A254" t="s">
        <v>36</v>
      </c>
      <c r="B254" t="s">
        <v>257</v>
      </c>
      <c r="C254" t="s">
        <v>24</v>
      </c>
      <c r="D254" s="4">
        <v>37102</v>
      </c>
      <c r="E254" s="4">
        <v>37099</v>
      </c>
      <c r="F254" t="s">
        <v>31</v>
      </c>
      <c r="G254">
        <v>4</v>
      </c>
      <c r="M254" t="s">
        <v>36</v>
      </c>
      <c r="N254" t="s">
        <v>47</v>
      </c>
      <c r="O254" s="81">
        <v>0</v>
      </c>
    </row>
    <row r="255" spans="1:15" x14ac:dyDescent="0.2">
      <c r="A255" t="s">
        <v>36</v>
      </c>
      <c r="B255" t="s">
        <v>257</v>
      </c>
      <c r="C255" t="s">
        <v>24</v>
      </c>
      <c r="D255" s="4">
        <v>37102</v>
      </c>
      <c r="E255" s="4">
        <v>37087</v>
      </c>
      <c r="F255" t="s">
        <v>31</v>
      </c>
      <c r="G255">
        <v>2</v>
      </c>
      <c r="M255" t="s">
        <v>36</v>
      </c>
      <c r="N255" t="s">
        <v>47</v>
      </c>
      <c r="O255" s="81">
        <v>0</v>
      </c>
    </row>
    <row r="256" spans="1:15" x14ac:dyDescent="0.2">
      <c r="A256" t="s">
        <v>36</v>
      </c>
      <c r="B256" t="s">
        <v>257</v>
      </c>
      <c r="C256" t="s">
        <v>24</v>
      </c>
      <c r="D256" s="4">
        <v>37102</v>
      </c>
      <c r="E256" s="4">
        <v>37096</v>
      </c>
      <c r="F256" t="s">
        <v>31</v>
      </c>
      <c r="G256">
        <v>4</v>
      </c>
      <c r="M256" t="s">
        <v>36</v>
      </c>
      <c r="N256" t="s">
        <v>47</v>
      </c>
      <c r="O256" s="81">
        <v>0</v>
      </c>
    </row>
    <row r="257" spans="1:15" x14ac:dyDescent="0.2">
      <c r="A257" t="s">
        <v>36</v>
      </c>
      <c r="B257" t="s">
        <v>257</v>
      </c>
      <c r="C257" t="s">
        <v>86</v>
      </c>
      <c r="D257" s="4">
        <v>37102</v>
      </c>
      <c r="E257" s="4">
        <v>37097</v>
      </c>
      <c r="F257" t="s">
        <v>195</v>
      </c>
      <c r="G257">
        <v>2</v>
      </c>
      <c r="M257" t="s">
        <v>36</v>
      </c>
      <c r="N257" t="s">
        <v>47</v>
      </c>
      <c r="O257" s="81">
        <v>0</v>
      </c>
    </row>
    <row r="258" spans="1:15" x14ac:dyDescent="0.2">
      <c r="A258" t="s">
        <v>36</v>
      </c>
      <c r="B258" t="s">
        <v>257</v>
      </c>
      <c r="C258" t="s">
        <v>24</v>
      </c>
      <c r="D258" s="4">
        <v>37102</v>
      </c>
      <c r="E258" s="4">
        <v>37099</v>
      </c>
      <c r="F258" t="s">
        <v>31</v>
      </c>
      <c r="G258">
        <v>4</v>
      </c>
      <c r="M258" t="s">
        <v>36</v>
      </c>
      <c r="N258" t="s">
        <v>47</v>
      </c>
      <c r="O258" s="81">
        <v>0</v>
      </c>
    </row>
    <row r="259" spans="1:15" x14ac:dyDescent="0.2">
      <c r="A259" t="s">
        <v>36</v>
      </c>
      <c r="B259" t="s">
        <v>257</v>
      </c>
      <c r="C259" t="s">
        <v>54</v>
      </c>
      <c r="D259" s="4">
        <v>37103</v>
      </c>
      <c r="E259" s="4">
        <v>37098</v>
      </c>
      <c r="F259" t="s">
        <v>400</v>
      </c>
      <c r="G259">
        <v>2</v>
      </c>
      <c r="M259" t="s">
        <v>36</v>
      </c>
      <c r="N259" t="s">
        <v>47</v>
      </c>
      <c r="O259" s="81">
        <v>0</v>
      </c>
    </row>
    <row r="260" spans="1:15" ht="13.5" thickBot="1" x14ac:dyDescent="0.25">
      <c r="A260" t="s">
        <v>36</v>
      </c>
      <c r="B260" t="s">
        <v>257</v>
      </c>
      <c r="C260" t="s">
        <v>54</v>
      </c>
      <c r="D260" s="4">
        <v>37103</v>
      </c>
      <c r="E260" s="4">
        <v>37101</v>
      </c>
      <c r="F260" t="s">
        <v>400</v>
      </c>
      <c r="G260">
        <v>2</v>
      </c>
      <c r="M260" t="s">
        <v>36</v>
      </c>
      <c r="N260" t="s">
        <v>47</v>
      </c>
      <c r="O260" s="81">
        <v>0</v>
      </c>
    </row>
    <row r="261" spans="1:15" ht="13.5" thickBot="1" x14ac:dyDescent="0.25">
      <c r="D261" s="4"/>
      <c r="E261" s="4"/>
      <c r="G261" s="82">
        <f>SUM(G134:G260)</f>
        <v>329</v>
      </c>
      <c r="O261" s="85">
        <f>SUM(O134:O260)</f>
        <v>204.45</v>
      </c>
    </row>
    <row r="262" spans="1:15" x14ac:dyDescent="0.2">
      <c r="D262" s="4"/>
      <c r="E262" s="4"/>
      <c r="G262" s="87"/>
      <c r="O262" s="88"/>
    </row>
    <row r="263" spans="1:15" x14ac:dyDescent="0.2">
      <c r="A263" s="40" t="s">
        <v>446</v>
      </c>
      <c r="D263" s="4"/>
      <c r="E263" s="4"/>
      <c r="G263" s="87"/>
      <c r="O263" s="88"/>
    </row>
    <row r="264" spans="1:15" x14ac:dyDescent="0.2">
      <c r="A264" t="s">
        <v>257</v>
      </c>
      <c r="C264" t="s">
        <v>25</v>
      </c>
      <c r="D264" s="4">
        <v>37077</v>
      </c>
      <c r="E264" s="4">
        <v>37076</v>
      </c>
      <c r="F264" t="s">
        <v>452</v>
      </c>
      <c r="G264">
        <v>1</v>
      </c>
      <c r="N264" t="s">
        <v>444</v>
      </c>
    </row>
    <row r="265" spans="1:15" ht="13.5" thickBot="1" x14ac:dyDescent="0.25">
      <c r="A265" t="s">
        <v>257</v>
      </c>
      <c r="C265" t="s">
        <v>25</v>
      </c>
      <c r="D265" s="4">
        <v>37082</v>
      </c>
      <c r="E265" s="4">
        <v>37081</v>
      </c>
      <c r="F265" t="s">
        <v>120</v>
      </c>
      <c r="G265">
        <v>1</v>
      </c>
      <c r="N265" t="s">
        <v>444</v>
      </c>
    </row>
    <row r="266" spans="1:15" ht="13.5" thickBot="1" x14ac:dyDescent="0.25">
      <c r="D266" s="4"/>
      <c r="E266" s="4"/>
      <c r="G266" s="82">
        <f>SUM(G264:G265)</f>
        <v>2</v>
      </c>
      <c r="O266" s="88"/>
    </row>
    <row r="267" spans="1:15" ht="13.5" thickBot="1" x14ac:dyDescent="0.25">
      <c r="D267" s="4"/>
      <c r="E267" s="4"/>
    </row>
    <row r="268" spans="1:15" ht="13.5" thickBot="1" x14ac:dyDescent="0.25">
      <c r="A268" s="40" t="s">
        <v>100</v>
      </c>
      <c r="D268" s="4"/>
      <c r="E268" s="4"/>
      <c r="G268" s="83">
        <f>SUM(G5,G12,G39,G108,G132,G251,G261,G266)</f>
        <v>592</v>
      </c>
    </row>
    <row r="269" spans="1:15" ht="13.5" thickBot="1" x14ac:dyDescent="0.25">
      <c r="D269" s="4"/>
      <c r="E269" s="4"/>
    </row>
    <row r="270" spans="1:15" ht="13.5" thickBot="1" x14ac:dyDescent="0.25">
      <c r="A270" s="40" t="s">
        <v>101</v>
      </c>
      <c r="O270" s="86">
        <f>SUM(O5,O12,O39,O108,O132,O261)</f>
        <v>3027.3900000000003</v>
      </c>
    </row>
    <row r="271" spans="1:15" ht="13.5" thickBot="1" x14ac:dyDescent="0.25"/>
    <row r="272" spans="1:15" ht="13.5" thickBot="1" x14ac:dyDescent="0.25">
      <c r="A272" s="40" t="s">
        <v>181</v>
      </c>
      <c r="O272" s="86">
        <f>SUM('JUN01'!O247,O270)</f>
        <v>86206.300000000017</v>
      </c>
    </row>
  </sheetData>
  <phoneticPr fontId="0" type="noConversion"/>
  <printOptions gridLines="1"/>
  <pageMargins left="0.75" right="0.75" top="1" bottom="1" header="0.5" footer="0.5"/>
  <pageSetup paperSize="5" scale="60" orientation="landscape" horizontalDpi="300" verticalDpi="300" r:id="rId1"/>
  <headerFooter alignWithMargins="0">
    <oddHeader>&amp;CMANUAL SCHEDULING
JULY 2001</oddHeader>
  </headerFooter>
  <rowBreaks count="1" manualBreakCount="1">
    <brk id="248" max="1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zoomScaleNormal="100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6.7109375" bestFit="1" customWidth="1"/>
    <col min="2" max="2" width="8.140625" bestFit="1" customWidth="1"/>
    <col min="3" max="3" width="16.42578125" bestFit="1" customWidth="1"/>
    <col min="6" max="6" width="22.5703125" bestFit="1" customWidth="1"/>
    <col min="7" max="7" width="6.5703125" bestFit="1" customWidth="1"/>
    <col min="8" max="8" width="7.42578125" bestFit="1" customWidth="1"/>
    <col min="9" max="9" width="10.42578125" bestFit="1" customWidth="1"/>
    <col min="10" max="10" width="8.5703125" bestFit="1" customWidth="1"/>
    <col min="11" max="11" width="8.85546875" bestFit="1" customWidth="1"/>
    <col min="12" max="12" width="7" bestFit="1" customWidth="1"/>
    <col min="13" max="13" width="8.7109375" bestFit="1" customWidth="1"/>
    <col min="14" max="14" width="88.85546875" customWidth="1"/>
    <col min="15" max="15" width="16.5703125" style="81" bestFit="1" customWidth="1"/>
  </cols>
  <sheetData>
    <row r="1" spans="1:15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80" t="s">
        <v>8</v>
      </c>
    </row>
    <row r="2" spans="1:15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80" t="s">
        <v>20</v>
      </c>
    </row>
    <row r="3" spans="1:15" x14ac:dyDescent="0.2">
      <c r="A3" s="39" t="s">
        <v>578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84"/>
    </row>
    <row r="4" spans="1:15" x14ac:dyDescent="0.2">
      <c r="A4" t="s">
        <v>36</v>
      </c>
      <c r="B4" t="s">
        <v>36</v>
      </c>
      <c r="C4" t="s">
        <v>61</v>
      </c>
      <c r="D4" s="4">
        <v>37106</v>
      </c>
      <c r="E4" s="4">
        <v>37051</v>
      </c>
      <c r="F4" t="s">
        <v>120</v>
      </c>
      <c r="G4">
        <v>1</v>
      </c>
      <c r="H4" t="s">
        <v>36</v>
      </c>
      <c r="N4" t="s">
        <v>541</v>
      </c>
      <c r="O4" s="81">
        <v>-0.77</v>
      </c>
    </row>
    <row r="5" spans="1:15" x14ac:dyDescent="0.2">
      <c r="A5" t="s">
        <v>36</v>
      </c>
      <c r="B5" t="s">
        <v>36</v>
      </c>
      <c r="C5" t="s">
        <v>50</v>
      </c>
      <c r="D5" s="4">
        <v>37122</v>
      </c>
      <c r="E5" s="4">
        <v>37120</v>
      </c>
      <c r="F5" t="s">
        <v>569</v>
      </c>
      <c r="G5">
        <v>2</v>
      </c>
      <c r="H5" t="s">
        <v>36</v>
      </c>
      <c r="N5" t="s">
        <v>574</v>
      </c>
      <c r="O5" s="81">
        <v>0</v>
      </c>
    </row>
    <row r="6" spans="1:15" ht="13.5" thickBot="1" x14ac:dyDescent="0.25">
      <c r="A6" t="s">
        <v>36</v>
      </c>
      <c r="B6" t="s">
        <v>36</v>
      </c>
      <c r="C6" t="s">
        <v>50</v>
      </c>
      <c r="D6" s="4">
        <v>37122</v>
      </c>
      <c r="E6" s="4">
        <v>37120</v>
      </c>
      <c r="F6" t="s">
        <v>73</v>
      </c>
      <c r="G6">
        <v>2</v>
      </c>
      <c r="H6" t="s">
        <v>36</v>
      </c>
      <c r="N6" t="s">
        <v>574</v>
      </c>
      <c r="O6" s="81">
        <v>77.209999999999994</v>
      </c>
    </row>
    <row r="7" spans="1:15" ht="13.5" thickBot="1" x14ac:dyDescent="0.25">
      <c r="D7" s="4"/>
      <c r="E7" s="4"/>
      <c r="G7" s="82">
        <f>SUM(G4:G6)</f>
        <v>5</v>
      </c>
      <c r="O7" s="85">
        <f>SUM(O4:O6)</f>
        <v>76.44</v>
      </c>
    </row>
    <row r="8" spans="1:15" x14ac:dyDescent="0.2">
      <c r="A8" s="40" t="s">
        <v>178</v>
      </c>
      <c r="D8" s="4"/>
      <c r="E8" s="4"/>
    </row>
    <row r="9" spans="1:15" x14ac:dyDescent="0.2">
      <c r="A9" t="s">
        <v>36</v>
      </c>
      <c r="B9" t="s">
        <v>36</v>
      </c>
      <c r="C9" t="s">
        <v>50</v>
      </c>
      <c r="D9" s="4">
        <v>37106</v>
      </c>
      <c r="E9" s="4">
        <v>37104</v>
      </c>
      <c r="F9" t="s">
        <v>188</v>
      </c>
      <c r="G9">
        <v>6</v>
      </c>
      <c r="I9" t="s">
        <v>36</v>
      </c>
      <c r="N9" t="s">
        <v>567</v>
      </c>
      <c r="O9" s="81">
        <v>0</v>
      </c>
    </row>
    <row r="10" spans="1:15" x14ac:dyDescent="0.2">
      <c r="A10" t="s">
        <v>36</v>
      </c>
      <c r="B10" t="s">
        <v>36</v>
      </c>
      <c r="C10" t="s">
        <v>50</v>
      </c>
      <c r="D10" s="4">
        <v>37106</v>
      </c>
      <c r="E10" s="4">
        <v>37105</v>
      </c>
      <c r="F10" t="s">
        <v>188</v>
      </c>
      <c r="G10">
        <v>4</v>
      </c>
      <c r="I10" t="s">
        <v>36</v>
      </c>
      <c r="N10" t="s">
        <v>567</v>
      </c>
      <c r="O10" s="81">
        <v>0</v>
      </c>
    </row>
    <row r="11" spans="1:15" x14ac:dyDescent="0.2">
      <c r="A11" t="s">
        <v>36</v>
      </c>
      <c r="B11" t="s">
        <v>36</v>
      </c>
      <c r="C11" t="s">
        <v>55</v>
      </c>
      <c r="D11" s="4">
        <v>37110</v>
      </c>
      <c r="E11" s="4">
        <v>37106</v>
      </c>
      <c r="F11" t="s">
        <v>557</v>
      </c>
      <c r="G11">
        <v>1</v>
      </c>
      <c r="I11" t="s">
        <v>36</v>
      </c>
      <c r="K11" t="s">
        <v>36</v>
      </c>
      <c r="N11" t="s">
        <v>559</v>
      </c>
      <c r="O11" s="81">
        <v>0</v>
      </c>
    </row>
    <row r="12" spans="1:15" x14ac:dyDescent="0.2">
      <c r="A12" t="s">
        <v>36</v>
      </c>
      <c r="C12" t="s">
        <v>551</v>
      </c>
      <c r="D12" s="4">
        <v>37111</v>
      </c>
      <c r="E12" s="4">
        <v>37110</v>
      </c>
      <c r="F12" t="s">
        <v>563</v>
      </c>
      <c r="G12">
        <v>1</v>
      </c>
      <c r="I12" t="s">
        <v>36</v>
      </c>
      <c r="N12" t="s">
        <v>564</v>
      </c>
      <c r="O12" s="81">
        <v>0</v>
      </c>
    </row>
    <row r="13" spans="1:15" ht="13.5" thickBot="1" x14ac:dyDescent="0.25">
      <c r="A13" t="s">
        <v>36</v>
      </c>
      <c r="B13" t="s">
        <v>36</v>
      </c>
      <c r="C13" t="s">
        <v>50</v>
      </c>
      <c r="D13" s="4">
        <v>37116</v>
      </c>
      <c r="E13" s="4">
        <v>37106</v>
      </c>
      <c r="F13" t="s">
        <v>188</v>
      </c>
      <c r="G13">
        <v>3</v>
      </c>
      <c r="I13" t="s">
        <v>36</v>
      </c>
      <c r="N13" t="s">
        <v>567</v>
      </c>
      <c r="O13" s="81">
        <v>0</v>
      </c>
    </row>
    <row r="14" spans="1:15" ht="13.5" thickBot="1" x14ac:dyDescent="0.25">
      <c r="D14" s="4"/>
      <c r="E14" s="4"/>
      <c r="G14" s="82">
        <f>SUM(G9:G13)</f>
        <v>15</v>
      </c>
      <c r="O14" s="85">
        <f>SUM(O9:O13)</f>
        <v>0</v>
      </c>
    </row>
    <row r="15" spans="1:15" x14ac:dyDescent="0.2">
      <c r="A15" s="40" t="s">
        <v>179</v>
      </c>
      <c r="D15" s="4"/>
      <c r="E15" s="4"/>
    </row>
    <row r="16" spans="1:15" x14ac:dyDescent="0.2">
      <c r="A16" t="s">
        <v>36</v>
      </c>
      <c r="B16" t="s">
        <v>36</v>
      </c>
      <c r="C16" t="s">
        <v>54</v>
      </c>
      <c r="D16" s="4">
        <v>37106</v>
      </c>
      <c r="E16" s="4">
        <v>37102</v>
      </c>
      <c r="F16" t="s">
        <v>400</v>
      </c>
      <c r="G16">
        <v>6</v>
      </c>
      <c r="J16" t="s">
        <v>36</v>
      </c>
      <c r="N16" t="s">
        <v>547</v>
      </c>
      <c r="O16" s="81">
        <v>513</v>
      </c>
    </row>
    <row r="17" spans="1:15" x14ac:dyDescent="0.2">
      <c r="A17" t="s">
        <v>36</v>
      </c>
      <c r="C17" t="s">
        <v>551</v>
      </c>
      <c r="D17" s="4">
        <v>37109</v>
      </c>
      <c r="E17" s="4">
        <v>37108</v>
      </c>
      <c r="F17" t="s">
        <v>146</v>
      </c>
      <c r="G17">
        <v>1</v>
      </c>
      <c r="J17" t="s">
        <v>36</v>
      </c>
      <c r="N17" t="s">
        <v>556</v>
      </c>
      <c r="O17" s="81">
        <v>0</v>
      </c>
    </row>
    <row r="18" spans="1:15" x14ac:dyDescent="0.2">
      <c r="A18" t="s">
        <v>36</v>
      </c>
      <c r="B18" t="s">
        <v>36</v>
      </c>
      <c r="C18" t="s">
        <v>61</v>
      </c>
      <c r="D18" s="4">
        <v>37123</v>
      </c>
      <c r="E18" s="4">
        <v>37104</v>
      </c>
      <c r="F18" t="s">
        <v>60</v>
      </c>
      <c r="G18">
        <v>4</v>
      </c>
      <c r="J18" t="s">
        <v>36</v>
      </c>
      <c r="N18" t="s">
        <v>571</v>
      </c>
      <c r="O18" s="81">
        <v>0</v>
      </c>
    </row>
    <row r="19" spans="1:15" x14ac:dyDescent="0.2">
      <c r="A19" t="s">
        <v>36</v>
      </c>
      <c r="B19" t="s">
        <v>36</v>
      </c>
      <c r="C19" t="s">
        <v>61</v>
      </c>
      <c r="D19" s="4">
        <v>37123</v>
      </c>
      <c r="E19" s="4">
        <v>37105</v>
      </c>
      <c r="F19" t="s">
        <v>60</v>
      </c>
      <c r="G19">
        <v>4</v>
      </c>
      <c r="J19" t="s">
        <v>36</v>
      </c>
      <c r="N19" t="s">
        <v>571</v>
      </c>
      <c r="O19" s="81">
        <v>0</v>
      </c>
    </row>
    <row r="20" spans="1:15" x14ac:dyDescent="0.2">
      <c r="A20" t="s">
        <v>36</v>
      </c>
      <c r="B20" t="s">
        <v>36</v>
      </c>
      <c r="C20" t="s">
        <v>61</v>
      </c>
      <c r="D20" s="4">
        <v>37123</v>
      </c>
      <c r="E20" s="4">
        <v>37106</v>
      </c>
      <c r="F20" t="s">
        <v>60</v>
      </c>
      <c r="G20">
        <v>4</v>
      </c>
      <c r="J20" t="s">
        <v>36</v>
      </c>
      <c r="N20" t="s">
        <v>571</v>
      </c>
      <c r="O20" s="81">
        <v>0</v>
      </c>
    </row>
    <row r="21" spans="1:15" x14ac:dyDescent="0.2">
      <c r="A21" t="s">
        <v>36</v>
      </c>
      <c r="B21" t="s">
        <v>36</v>
      </c>
      <c r="C21" t="s">
        <v>61</v>
      </c>
      <c r="D21" s="4">
        <v>37123</v>
      </c>
      <c r="E21" s="4">
        <v>37107</v>
      </c>
      <c r="F21" t="s">
        <v>60</v>
      </c>
      <c r="G21">
        <v>4</v>
      </c>
      <c r="J21" t="s">
        <v>36</v>
      </c>
      <c r="N21" t="s">
        <v>571</v>
      </c>
      <c r="O21" s="81">
        <v>0</v>
      </c>
    </row>
    <row r="22" spans="1:15" x14ac:dyDescent="0.2">
      <c r="A22" t="s">
        <v>36</v>
      </c>
      <c r="B22" t="s">
        <v>36</v>
      </c>
      <c r="C22" t="s">
        <v>61</v>
      </c>
      <c r="D22" s="4">
        <v>37123</v>
      </c>
      <c r="E22" s="4">
        <v>37108</v>
      </c>
      <c r="F22" t="s">
        <v>60</v>
      </c>
      <c r="G22">
        <v>4</v>
      </c>
      <c r="J22" t="s">
        <v>36</v>
      </c>
      <c r="N22" t="s">
        <v>571</v>
      </c>
      <c r="O22" s="81">
        <v>0</v>
      </c>
    </row>
    <row r="23" spans="1:15" x14ac:dyDescent="0.2">
      <c r="A23" t="s">
        <v>36</v>
      </c>
      <c r="B23" t="s">
        <v>36</v>
      </c>
      <c r="C23" t="s">
        <v>61</v>
      </c>
      <c r="D23" s="4">
        <v>37123</v>
      </c>
      <c r="E23" s="4">
        <v>37109</v>
      </c>
      <c r="F23" t="s">
        <v>60</v>
      </c>
      <c r="G23">
        <v>4</v>
      </c>
      <c r="J23" t="s">
        <v>36</v>
      </c>
      <c r="N23" t="s">
        <v>571</v>
      </c>
      <c r="O23" s="81">
        <v>0</v>
      </c>
    </row>
    <row r="24" spans="1:15" x14ac:dyDescent="0.2">
      <c r="A24" t="s">
        <v>36</v>
      </c>
      <c r="B24" t="s">
        <v>36</v>
      </c>
      <c r="C24" t="s">
        <v>61</v>
      </c>
      <c r="D24" s="4">
        <v>37123</v>
      </c>
      <c r="E24" s="4">
        <v>37110</v>
      </c>
      <c r="F24" t="s">
        <v>60</v>
      </c>
      <c r="G24">
        <v>4</v>
      </c>
      <c r="J24" t="s">
        <v>36</v>
      </c>
      <c r="N24" t="s">
        <v>571</v>
      </c>
      <c r="O24" s="81">
        <v>0</v>
      </c>
    </row>
    <row r="25" spans="1:15" x14ac:dyDescent="0.2">
      <c r="A25" t="s">
        <v>36</v>
      </c>
      <c r="B25" t="s">
        <v>36</v>
      </c>
      <c r="C25" t="s">
        <v>61</v>
      </c>
      <c r="D25" s="4">
        <v>37123</v>
      </c>
      <c r="E25" s="4">
        <v>37111</v>
      </c>
      <c r="F25" t="s">
        <v>60</v>
      </c>
      <c r="G25">
        <v>4</v>
      </c>
      <c r="J25" t="s">
        <v>36</v>
      </c>
      <c r="N25" t="s">
        <v>571</v>
      </c>
      <c r="O25" s="81">
        <v>0</v>
      </c>
    </row>
    <row r="26" spans="1:15" x14ac:dyDescent="0.2">
      <c r="A26" t="s">
        <v>36</v>
      </c>
      <c r="B26" t="s">
        <v>36</v>
      </c>
      <c r="C26" t="s">
        <v>61</v>
      </c>
      <c r="D26" s="4">
        <v>37123</v>
      </c>
      <c r="E26" s="4">
        <v>37112</v>
      </c>
      <c r="F26" t="s">
        <v>60</v>
      </c>
      <c r="G26">
        <v>4</v>
      </c>
      <c r="J26" t="s">
        <v>36</v>
      </c>
      <c r="N26" t="s">
        <v>571</v>
      </c>
      <c r="O26" s="81">
        <v>0</v>
      </c>
    </row>
    <row r="27" spans="1:15" x14ac:dyDescent="0.2">
      <c r="A27" t="s">
        <v>36</v>
      </c>
      <c r="B27" t="s">
        <v>36</v>
      </c>
      <c r="C27" t="s">
        <v>61</v>
      </c>
      <c r="D27" s="4">
        <v>37123</v>
      </c>
      <c r="E27" s="4">
        <v>37113</v>
      </c>
      <c r="F27" t="s">
        <v>60</v>
      </c>
      <c r="G27">
        <v>4</v>
      </c>
      <c r="J27" t="s">
        <v>36</v>
      </c>
      <c r="N27" t="s">
        <v>571</v>
      </c>
      <c r="O27" s="81">
        <v>0</v>
      </c>
    </row>
    <row r="28" spans="1:15" x14ac:dyDescent="0.2">
      <c r="A28" t="s">
        <v>36</v>
      </c>
      <c r="B28" t="s">
        <v>36</v>
      </c>
      <c r="C28" t="s">
        <v>61</v>
      </c>
      <c r="D28" s="4">
        <v>37123</v>
      </c>
      <c r="E28" s="4">
        <v>37114</v>
      </c>
      <c r="F28" t="s">
        <v>60</v>
      </c>
      <c r="G28">
        <v>4</v>
      </c>
      <c r="J28" t="s">
        <v>36</v>
      </c>
      <c r="N28" t="s">
        <v>571</v>
      </c>
      <c r="O28" s="81">
        <v>0</v>
      </c>
    </row>
    <row r="29" spans="1:15" x14ac:dyDescent="0.2">
      <c r="A29" t="s">
        <v>36</v>
      </c>
      <c r="B29" t="s">
        <v>36</v>
      </c>
      <c r="C29" t="s">
        <v>61</v>
      </c>
      <c r="D29" s="4">
        <v>37123</v>
      </c>
      <c r="E29" s="4">
        <v>37115</v>
      </c>
      <c r="F29" t="s">
        <v>60</v>
      </c>
      <c r="G29">
        <v>4</v>
      </c>
      <c r="J29" t="s">
        <v>36</v>
      </c>
      <c r="N29" t="s">
        <v>571</v>
      </c>
      <c r="O29" s="81">
        <v>0</v>
      </c>
    </row>
    <row r="30" spans="1:15" ht="13.5" thickBot="1" x14ac:dyDescent="0.25">
      <c r="A30" t="s">
        <v>36</v>
      </c>
      <c r="B30" t="s">
        <v>36</v>
      </c>
      <c r="C30" t="s">
        <v>61</v>
      </c>
      <c r="D30" s="4">
        <v>37123</v>
      </c>
      <c r="E30" s="4">
        <v>37116</v>
      </c>
      <c r="F30" t="s">
        <v>60</v>
      </c>
      <c r="G30">
        <v>4</v>
      </c>
      <c r="J30" t="s">
        <v>36</v>
      </c>
      <c r="N30" t="s">
        <v>571</v>
      </c>
      <c r="O30" s="81">
        <v>0</v>
      </c>
    </row>
    <row r="31" spans="1:15" ht="13.5" thickBot="1" x14ac:dyDescent="0.25">
      <c r="D31" s="4"/>
      <c r="E31" s="4"/>
      <c r="G31" s="82">
        <f>SUM(G16:G30)</f>
        <v>59</v>
      </c>
      <c r="O31" s="85">
        <f>SUM(O16:O30)</f>
        <v>513</v>
      </c>
    </row>
    <row r="32" spans="1:15" x14ac:dyDescent="0.2">
      <c r="A32" s="40" t="s">
        <v>445</v>
      </c>
      <c r="D32" s="4"/>
      <c r="E32" s="4"/>
    </row>
    <row r="33" spans="1:15" x14ac:dyDescent="0.2">
      <c r="A33" t="s">
        <v>36</v>
      </c>
      <c r="C33" t="s">
        <v>24</v>
      </c>
      <c r="D33" s="4">
        <v>37104</v>
      </c>
      <c r="E33" s="4">
        <v>37103</v>
      </c>
      <c r="F33" t="s">
        <v>120</v>
      </c>
      <c r="G33">
        <v>3</v>
      </c>
      <c r="K33" t="s">
        <v>36</v>
      </c>
      <c r="N33" t="s">
        <v>562</v>
      </c>
      <c r="O33" s="81">
        <v>9.98</v>
      </c>
    </row>
    <row r="34" spans="1:15" x14ac:dyDescent="0.2">
      <c r="A34" t="s">
        <v>36</v>
      </c>
      <c r="B34" t="s">
        <v>36</v>
      </c>
      <c r="C34" t="s">
        <v>27</v>
      </c>
      <c r="D34" s="4">
        <v>37105</v>
      </c>
      <c r="E34" s="4">
        <v>37072</v>
      </c>
      <c r="F34" t="s">
        <v>425</v>
      </c>
      <c r="G34">
        <v>1</v>
      </c>
      <c r="K34" t="s">
        <v>36</v>
      </c>
      <c r="N34" t="s">
        <v>543</v>
      </c>
      <c r="O34" s="81">
        <v>-0.45</v>
      </c>
    </row>
    <row r="35" spans="1:15" x14ac:dyDescent="0.2">
      <c r="A35" t="s">
        <v>36</v>
      </c>
      <c r="B35" t="s">
        <v>36</v>
      </c>
      <c r="C35" t="s">
        <v>27</v>
      </c>
      <c r="D35" s="4">
        <v>37105</v>
      </c>
      <c r="E35" s="4">
        <v>37072</v>
      </c>
      <c r="F35" t="s">
        <v>122</v>
      </c>
      <c r="G35">
        <v>1</v>
      </c>
      <c r="K35" t="s">
        <v>36</v>
      </c>
      <c r="N35" t="s">
        <v>543</v>
      </c>
      <c r="O35" s="81">
        <v>-1.32</v>
      </c>
    </row>
    <row r="36" spans="1:15" x14ac:dyDescent="0.2">
      <c r="A36" t="s">
        <v>36</v>
      </c>
      <c r="C36" t="s">
        <v>27</v>
      </c>
      <c r="D36" s="4">
        <v>37106</v>
      </c>
      <c r="E36" s="4">
        <v>37103</v>
      </c>
      <c r="F36" t="s">
        <v>120</v>
      </c>
      <c r="G36">
        <v>1</v>
      </c>
      <c r="K36" t="s">
        <v>36</v>
      </c>
      <c r="N36" t="s">
        <v>562</v>
      </c>
      <c r="O36" s="81">
        <v>0</v>
      </c>
    </row>
    <row r="37" spans="1:15" x14ac:dyDescent="0.2">
      <c r="A37" t="s">
        <v>36</v>
      </c>
      <c r="B37" t="s">
        <v>36</v>
      </c>
      <c r="C37" t="s">
        <v>34</v>
      </c>
      <c r="D37" s="4">
        <v>37109</v>
      </c>
      <c r="E37" s="4">
        <v>37086</v>
      </c>
      <c r="F37" t="s">
        <v>550</v>
      </c>
      <c r="G37">
        <v>2</v>
      </c>
      <c r="K37" t="s">
        <v>36</v>
      </c>
      <c r="N37" t="s">
        <v>553</v>
      </c>
      <c r="O37" s="81">
        <v>0</v>
      </c>
    </row>
    <row r="38" spans="1:15" x14ac:dyDescent="0.2">
      <c r="A38" t="s">
        <v>36</v>
      </c>
      <c r="C38" t="s">
        <v>54</v>
      </c>
      <c r="D38" s="4">
        <v>37109</v>
      </c>
      <c r="E38" s="4">
        <v>37086</v>
      </c>
      <c r="F38" t="s">
        <v>400</v>
      </c>
      <c r="G38">
        <v>2</v>
      </c>
      <c r="K38" t="s">
        <v>36</v>
      </c>
      <c r="N38" t="s">
        <v>554</v>
      </c>
      <c r="O38" s="81">
        <v>0</v>
      </c>
    </row>
    <row r="39" spans="1:15" x14ac:dyDescent="0.2">
      <c r="A39" t="s">
        <v>36</v>
      </c>
      <c r="C39" t="s">
        <v>54</v>
      </c>
      <c r="D39" s="4">
        <v>37109</v>
      </c>
      <c r="E39" s="4">
        <v>37087</v>
      </c>
      <c r="F39" t="s">
        <v>400</v>
      </c>
      <c r="G39">
        <v>2</v>
      </c>
      <c r="K39" t="s">
        <v>36</v>
      </c>
      <c r="N39" t="s">
        <v>554</v>
      </c>
      <c r="O39" s="81">
        <v>0</v>
      </c>
    </row>
    <row r="40" spans="1:15" x14ac:dyDescent="0.2">
      <c r="A40" t="s">
        <v>36</v>
      </c>
      <c r="B40" t="s">
        <v>36</v>
      </c>
      <c r="C40" t="s">
        <v>34</v>
      </c>
      <c r="D40" s="4">
        <v>37109</v>
      </c>
      <c r="E40" s="4">
        <v>37088</v>
      </c>
      <c r="F40" t="s">
        <v>550</v>
      </c>
      <c r="G40">
        <v>4</v>
      </c>
      <c r="K40" t="s">
        <v>36</v>
      </c>
      <c r="N40" t="s">
        <v>553</v>
      </c>
      <c r="O40" s="81">
        <v>-6.29</v>
      </c>
    </row>
    <row r="41" spans="1:15" x14ac:dyDescent="0.2">
      <c r="A41" t="s">
        <v>36</v>
      </c>
      <c r="C41" t="s">
        <v>54</v>
      </c>
      <c r="D41" s="4">
        <v>37109</v>
      </c>
      <c r="E41" s="4">
        <v>37088</v>
      </c>
      <c r="F41" t="s">
        <v>400</v>
      </c>
      <c r="G41">
        <v>2</v>
      </c>
      <c r="K41" t="s">
        <v>36</v>
      </c>
      <c r="N41" t="s">
        <v>554</v>
      </c>
      <c r="O41" s="81">
        <v>0</v>
      </c>
    </row>
    <row r="42" spans="1:15" x14ac:dyDescent="0.2">
      <c r="A42" t="s">
        <v>36</v>
      </c>
      <c r="B42" t="s">
        <v>36</v>
      </c>
      <c r="C42" t="s">
        <v>34</v>
      </c>
      <c r="D42" s="4">
        <v>37109</v>
      </c>
      <c r="E42" s="4">
        <v>37089</v>
      </c>
      <c r="F42" t="s">
        <v>550</v>
      </c>
      <c r="G42">
        <v>4</v>
      </c>
      <c r="K42" t="s">
        <v>36</v>
      </c>
      <c r="N42" t="s">
        <v>553</v>
      </c>
      <c r="O42" s="81">
        <v>0</v>
      </c>
    </row>
    <row r="43" spans="1:15" x14ac:dyDescent="0.2">
      <c r="A43" t="s">
        <v>36</v>
      </c>
      <c r="C43" s="4" t="s">
        <v>54</v>
      </c>
      <c r="D43" s="4">
        <v>37109</v>
      </c>
      <c r="E43" s="4">
        <v>37089</v>
      </c>
      <c r="F43" t="s">
        <v>400</v>
      </c>
      <c r="G43">
        <v>2</v>
      </c>
      <c r="K43" t="s">
        <v>36</v>
      </c>
      <c r="N43" t="s">
        <v>554</v>
      </c>
      <c r="O43" s="81">
        <v>0</v>
      </c>
    </row>
    <row r="44" spans="1:15" x14ac:dyDescent="0.2">
      <c r="A44" t="s">
        <v>36</v>
      </c>
      <c r="C44" t="s">
        <v>54</v>
      </c>
      <c r="D44" s="4">
        <v>37109</v>
      </c>
      <c r="E44" s="4">
        <v>37090</v>
      </c>
      <c r="F44" t="s">
        <v>400</v>
      </c>
      <c r="G44">
        <v>2</v>
      </c>
      <c r="K44" t="s">
        <v>36</v>
      </c>
      <c r="N44" t="s">
        <v>554</v>
      </c>
      <c r="O44" s="81">
        <v>0</v>
      </c>
    </row>
    <row r="45" spans="1:15" x14ac:dyDescent="0.2">
      <c r="A45" t="s">
        <v>36</v>
      </c>
      <c r="B45" t="s">
        <v>36</v>
      </c>
      <c r="C45" t="s">
        <v>25</v>
      </c>
      <c r="D45" s="4">
        <v>37111</v>
      </c>
      <c r="E45" s="4">
        <v>37079</v>
      </c>
      <c r="F45" t="s">
        <v>120</v>
      </c>
      <c r="G45">
        <v>3</v>
      </c>
      <c r="K45" t="s">
        <v>36</v>
      </c>
      <c r="N45" t="s">
        <v>566</v>
      </c>
      <c r="O45" s="81">
        <v>0</v>
      </c>
    </row>
    <row r="46" spans="1:15" x14ac:dyDescent="0.2">
      <c r="A46" t="s">
        <v>36</v>
      </c>
      <c r="B46" t="s">
        <v>36</v>
      </c>
      <c r="C46" t="s">
        <v>25</v>
      </c>
      <c r="D46" s="4">
        <v>37111</v>
      </c>
      <c r="E46" s="4">
        <v>37080</v>
      </c>
      <c r="F46" t="s">
        <v>452</v>
      </c>
      <c r="G46">
        <v>1</v>
      </c>
      <c r="K46" t="s">
        <v>36</v>
      </c>
      <c r="N46" t="s">
        <v>566</v>
      </c>
      <c r="O46" s="81">
        <v>-0.01</v>
      </c>
    </row>
    <row r="47" spans="1:15" x14ac:dyDescent="0.2">
      <c r="A47" t="s">
        <v>36</v>
      </c>
      <c r="B47" t="s">
        <v>36</v>
      </c>
      <c r="C47" t="s">
        <v>50</v>
      </c>
      <c r="D47" s="4">
        <v>37122</v>
      </c>
      <c r="E47" s="4">
        <v>37120</v>
      </c>
      <c r="F47" t="s">
        <v>427</v>
      </c>
      <c r="G47">
        <v>1</v>
      </c>
      <c r="K47" t="s">
        <v>36</v>
      </c>
      <c r="N47" t="s">
        <v>573</v>
      </c>
      <c r="O47" s="81">
        <v>0</v>
      </c>
    </row>
    <row r="48" spans="1:15" x14ac:dyDescent="0.2">
      <c r="A48" t="s">
        <v>36</v>
      </c>
      <c r="B48" t="s">
        <v>36</v>
      </c>
      <c r="C48" t="s">
        <v>50</v>
      </c>
      <c r="D48" s="4">
        <v>37122</v>
      </c>
      <c r="E48" s="4">
        <v>37120</v>
      </c>
      <c r="F48" t="s">
        <v>570</v>
      </c>
      <c r="G48">
        <v>1</v>
      </c>
      <c r="K48" t="s">
        <v>36</v>
      </c>
      <c r="N48" t="s">
        <v>573</v>
      </c>
      <c r="O48" s="81">
        <v>43.71</v>
      </c>
    </row>
    <row r="49" spans="1:15" x14ac:dyDescent="0.2">
      <c r="A49" t="s">
        <v>36</v>
      </c>
      <c r="B49" t="s">
        <v>36</v>
      </c>
      <c r="C49" t="s">
        <v>25</v>
      </c>
      <c r="D49" s="4">
        <v>37130</v>
      </c>
      <c r="E49" s="4">
        <v>37114</v>
      </c>
      <c r="F49" t="s">
        <v>433</v>
      </c>
      <c r="G49">
        <v>1</v>
      </c>
      <c r="K49" t="s">
        <v>36</v>
      </c>
      <c r="N49" t="s">
        <v>576</v>
      </c>
      <c r="O49" s="81">
        <v>0</v>
      </c>
    </row>
    <row r="50" spans="1:15" ht="13.5" thickBot="1" x14ac:dyDescent="0.25">
      <c r="A50" t="s">
        <v>36</v>
      </c>
      <c r="C50" t="s">
        <v>54</v>
      </c>
      <c r="D50" s="4">
        <v>37131</v>
      </c>
      <c r="E50" s="4">
        <v>37130</v>
      </c>
      <c r="F50" t="s">
        <v>64</v>
      </c>
      <c r="G50">
        <v>1</v>
      </c>
      <c r="K50" t="s">
        <v>36</v>
      </c>
      <c r="N50" t="s">
        <v>577</v>
      </c>
      <c r="O50" s="81">
        <v>3.45</v>
      </c>
    </row>
    <row r="51" spans="1:15" ht="13.5" thickBot="1" x14ac:dyDescent="0.25">
      <c r="D51" s="4"/>
      <c r="E51" s="4"/>
      <c r="G51" s="82">
        <f>SUM(G33:G50)</f>
        <v>34</v>
      </c>
      <c r="O51" s="85">
        <f>SUM(O33:O50)</f>
        <v>49.070000000000007</v>
      </c>
    </row>
    <row r="52" spans="1:15" x14ac:dyDescent="0.2">
      <c r="A52" s="40" t="s">
        <v>18</v>
      </c>
      <c r="D52" s="4"/>
      <c r="E52" s="4"/>
    </row>
    <row r="53" spans="1:15" x14ac:dyDescent="0.2">
      <c r="A53" t="s">
        <v>36</v>
      </c>
      <c r="B53" t="s">
        <v>36</v>
      </c>
      <c r="C53" t="s">
        <v>26</v>
      </c>
      <c r="D53" s="4">
        <v>37105</v>
      </c>
      <c r="E53" s="4">
        <v>37099</v>
      </c>
      <c r="F53" t="s">
        <v>109</v>
      </c>
      <c r="G53">
        <v>5</v>
      </c>
      <c r="L53" t="s">
        <v>36</v>
      </c>
      <c r="N53" t="s">
        <v>544</v>
      </c>
      <c r="O53" s="81">
        <v>0</v>
      </c>
    </row>
    <row r="54" spans="1:15" x14ac:dyDescent="0.2">
      <c r="A54" t="s">
        <v>36</v>
      </c>
      <c r="B54" t="s">
        <v>36</v>
      </c>
      <c r="C54" t="s">
        <v>538</v>
      </c>
      <c r="D54" s="4">
        <v>37105</v>
      </c>
      <c r="E54" s="4">
        <v>37104</v>
      </c>
      <c r="F54" t="s">
        <v>539</v>
      </c>
      <c r="G54">
        <v>2</v>
      </c>
      <c r="L54" t="s">
        <v>36</v>
      </c>
      <c r="N54" t="s">
        <v>542</v>
      </c>
      <c r="O54" s="81">
        <v>0.52</v>
      </c>
    </row>
    <row r="55" spans="1:15" x14ac:dyDescent="0.2">
      <c r="A55" t="s">
        <v>36</v>
      </c>
      <c r="B55" t="s">
        <v>36</v>
      </c>
      <c r="C55" t="s">
        <v>538</v>
      </c>
      <c r="D55" s="4">
        <v>37105</v>
      </c>
      <c r="E55" s="4">
        <v>37104</v>
      </c>
      <c r="F55" t="s">
        <v>540</v>
      </c>
      <c r="G55">
        <v>2</v>
      </c>
      <c r="L55" t="s">
        <v>36</v>
      </c>
      <c r="N55" t="s">
        <v>542</v>
      </c>
      <c r="O55" s="81">
        <v>1.4</v>
      </c>
    </row>
    <row r="56" spans="1:15" x14ac:dyDescent="0.2">
      <c r="A56" t="s">
        <v>36</v>
      </c>
      <c r="B56" t="s">
        <v>36</v>
      </c>
      <c r="C56" t="s">
        <v>27</v>
      </c>
      <c r="D56" s="4">
        <v>37105</v>
      </c>
      <c r="E56" s="4">
        <v>37104</v>
      </c>
      <c r="F56" t="s">
        <v>425</v>
      </c>
      <c r="G56">
        <v>4</v>
      </c>
      <c r="L56" t="s">
        <v>36</v>
      </c>
      <c r="N56" t="s">
        <v>548</v>
      </c>
      <c r="O56" s="81">
        <v>0.52</v>
      </c>
    </row>
    <row r="57" spans="1:15" x14ac:dyDescent="0.2">
      <c r="A57" t="s">
        <v>36</v>
      </c>
      <c r="B57" t="s">
        <v>36</v>
      </c>
      <c r="C57" t="s">
        <v>25</v>
      </c>
      <c r="D57" s="4">
        <v>37111</v>
      </c>
      <c r="E57" s="4">
        <v>37100</v>
      </c>
      <c r="F57" t="s">
        <v>433</v>
      </c>
      <c r="G57">
        <v>1</v>
      </c>
      <c r="L57" t="s">
        <v>36</v>
      </c>
      <c r="N57" t="s">
        <v>565</v>
      </c>
      <c r="O57" s="81">
        <v>0</v>
      </c>
    </row>
    <row r="58" spans="1:15" x14ac:dyDescent="0.2">
      <c r="A58" t="s">
        <v>36</v>
      </c>
      <c r="B58" t="s">
        <v>36</v>
      </c>
      <c r="C58" t="s">
        <v>50</v>
      </c>
      <c r="D58" s="4">
        <v>37123</v>
      </c>
      <c r="E58" s="4">
        <v>37121</v>
      </c>
      <c r="F58" t="s">
        <v>188</v>
      </c>
      <c r="G58">
        <v>3</v>
      </c>
      <c r="L58" t="s">
        <v>36</v>
      </c>
      <c r="N58" t="s">
        <v>575</v>
      </c>
      <c r="O58" s="81">
        <v>102.24</v>
      </c>
    </row>
    <row r="59" spans="1:15" x14ac:dyDescent="0.2">
      <c r="A59" t="s">
        <v>36</v>
      </c>
      <c r="B59" t="s">
        <v>36</v>
      </c>
      <c r="C59" t="s">
        <v>50</v>
      </c>
      <c r="D59" s="4">
        <v>37123</v>
      </c>
      <c r="E59" s="4">
        <v>37122</v>
      </c>
      <c r="F59" t="s">
        <v>188</v>
      </c>
      <c r="G59">
        <v>3</v>
      </c>
      <c r="L59" t="s">
        <v>36</v>
      </c>
      <c r="N59" t="s">
        <v>575</v>
      </c>
      <c r="O59" s="81">
        <v>102.24</v>
      </c>
    </row>
    <row r="60" spans="1:15" x14ac:dyDescent="0.2">
      <c r="A60" t="s">
        <v>36</v>
      </c>
      <c r="B60" t="s">
        <v>36</v>
      </c>
      <c r="C60" t="s">
        <v>50</v>
      </c>
      <c r="D60" s="4">
        <v>37124</v>
      </c>
      <c r="E60" s="4">
        <v>37121</v>
      </c>
      <c r="F60" t="s">
        <v>572</v>
      </c>
      <c r="G60">
        <v>1</v>
      </c>
      <c r="L60" t="s">
        <v>36</v>
      </c>
      <c r="N60" t="s">
        <v>575</v>
      </c>
      <c r="O60" s="81">
        <v>23.52</v>
      </c>
    </row>
    <row r="61" spans="1:15" ht="13.5" thickBot="1" x14ac:dyDescent="0.25">
      <c r="A61" t="s">
        <v>36</v>
      </c>
      <c r="B61" t="s">
        <v>36</v>
      </c>
      <c r="C61" t="s">
        <v>50</v>
      </c>
      <c r="D61" s="4">
        <v>37124</v>
      </c>
      <c r="E61" s="4">
        <v>37122</v>
      </c>
      <c r="F61" t="s">
        <v>572</v>
      </c>
      <c r="G61">
        <v>1</v>
      </c>
      <c r="L61" t="s">
        <v>36</v>
      </c>
      <c r="N61" t="s">
        <v>575</v>
      </c>
      <c r="O61" s="81">
        <v>23.52</v>
      </c>
    </row>
    <row r="62" spans="1:15" ht="13.5" thickBot="1" x14ac:dyDescent="0.25">
      <c r="D62" s="4"/>
      <c r="E62" s="4"/>
      <c r="G62" s="82">
        <f>SUM(G53:G61)</f>
        <v>22</v>
      </c>
      <c r="O62" s="85">
        <f>SUM(O53:O61)</f>
        <v>253.96</v>
      </c>
    </row>
    <row r="63" spans="1:15" x14ac:dyDescent="0.2">
      <c r="A63" s="40" t="s">
        <v>180</v>
      </c>
      <c r="D63" s="4"/>
      <c r="E63" s="4"/>
    </row>
    <row r="64" spans="1:15" x14ac:dyDescent="0.2">
      <c r="A64" t="s">
        <v>36</v>
      </c>
      <c r="B64" t="s">
        <v>536</v>
      </c>
      <c r="C64" t="s">
        <v>484</v>
      </c>
      <c r="D64" s="4">
        <v>37104</v>
      </c>
      <c r="E64" s="4">
        <v>37100</v>
      </c>
      <c r="F64" t="s">
        <v>31</v>
      </c>
      <c r="G64">
        <v>2</v>
      </c>
      <c r="M64" t="s">
        <v>36</v>
      </c>
      <c r="N64" t="s">
        <v>47</v>
      </c>
      <c r="O64" s="81">
        <v>0</v>
      </c>
    </row>
    <row r="65" spans="1:15" x14ac:dyDescent="0.2">
      <c r="A65" t="s">
        <v>36</v>
      </c>
      <c r="B65" t="s">
        <v>536</v>
      </c>
      <c r="C65" t="s">
        <v>24</v>
      </c>
      <c r="D65" s="4">
        <v>37104</v>
      </c>
      <c r="E65" s="4">
        <v>37101</v>
      </c>
      <c r="F65" t="s">
        <v>31</v>
      </c>
      <c r="G65">
        <v>1</v>
      </c>
      <c r="M65" t="s">
        <v>36</v>
      </c>
      <c r="N65" t="s">
        <v>47</v>
      </c>
      <c r="O65" s="81">
        <v>0</v>
      </c>
    </row>
    <row r="66" spans="1:15" x14ac:dyDescent="0.2">
      <c r="A66" t="s">
        <v>36</v>
      </c>
      <c r="B66" t="s">
        <v>536</v>
      </c>
      <c r="C66" t="s">
        <v>484</v>
      </c>
      <c r="D66" s="4">
        <v>37104</v>
      </c>
      <c r="E66" s="4">
        <v>37101</v>
      </c>
      <c r="F66" t="s">
        <v>31</v>
      </c>
      <c r="G66">
        <v>3</v>
      </c>
      <c r="M66" t="s">
        <v>36</v>
      </c>
      <c r="N66" t="s">
        <v>47</v>
      </c>
      <c r="O66" s="81">
        <v>0</v>
      </c>
    </row>
    <row r="67" spans="1:15" x14ac:dyDescent="0.2">
      <c r="A67" t="s">
        <v>36</v>
      </c>
      <c r="B67" t="s">
        <v>536</v>
      </c>
      <c r="C67" t="s">
        <v>86</v>
      </c>
      <c r="D67" s="4">
        <v>37104</v>
      </c>
      <c r="E67" s="4">
        <v>37102</v>
      </c>
      <c r="F67" t="s">
        <v>195</v>
      </c>
      <c r="G67">
        <v>2</v>
      </c>
      <c r="M67" t="s">
        <v>36</v>
      </c>
      <c r="N67" t="s">
        <v>47</v>
      </c>
      <c r="O67" s="81">
        <v>0</v>
      </c>
    </row>
    <row r="68" spans="1:15" x14ac:dyDescent="0.2">
      <c r="A68" t="s">
        <v>36</v>
      </c>
      <c r="B68" t="s">
        <v>536</v>
      </c>
      <c r="C68" t="s">
        <v>484</v>
      </c>
      <c r="D68" s="4">
        <v>37104</v>
      </c>
      <c r="E68" s="4">
        <v>37102</v>
      </c>
      <c r="F68" t="s">
        <v>31</v>
      </c>
      <c r="G68">
        <v>4</v>
      </c>
      <c r="M68" t="s">
        <v>36</v>
      </c>
      <c r="N68" t="s">
        <v>47</v>
      </c>
      <c r="O68" s="81">
        <v>0</v>
      </c>
    </row>
    <row r="69" spans="1:15" x14ac:dyDescent="0.2">
      <c r="A69" t="s">
        <v>36</v>
      </c>
      <c r="B69" t="s">
        <v>536</v>
      </c>
      <c r="C69" t="s">
        <v>54</v>
      </c>
      <c r="D69" s="4">
        <v>37105</v>
      </c>
      <c r="E69" s="4">
        <v>37102</v>
      </c>
      <c r="F69" t="s">
        <v>400</v>
      </c>
      <c r="G69">
        <v>2</v>
      </c>
      <c r="J69" t="s">
        <v>393</v>
      </c>
      <c r="M69" t="s">
        <v>36</v>
      </c>
      <c r="N69" t="s">
        <v>47</v>
      </c>
      <c r="O69" s="81">
        <v>0</v>
      </c>
    </row>
    <row r="70" spans="1:15" x14ac:dyDescent="0.2">
      <c r="A70" t="s">
        <v>36</v>
      </c>
      <c r="B70" t="s">
        <v>536</v>
      </c>
      <c r="C70" t="s">
        <v>54</v>
      </c>
      <c r="D70" s="4">
        <v>37105</v>
      </c>
      <c r="E70" s="4">
        <v>37103</v>
      </c>
      <c r="F70" t="s">
        <v>400</v>
      </c>
      <c r="G70">
        <v>2</v>
      </c>
      <c r="M70" t="s">
        <v>36</v>
      </c>
      <c r="N70" t="s">
        <v>47</v>
      </c>
      <c r="O70" s="81">
        <v>0</v>
      </c>
    </row>
    <row r="71" spans="1:15" x14ac:dyDescent="0.2">
      <c r="A71" t="s">
        <v>36</v>
      </c>
      <c r="B71" t="s">
        <v>536</v>
      </c>
      <c r="C71" t="s">
        <v>86</v>
      </c>
      <c r="D71" s="4">
        <v>37106</v>
      </c>
      <c r="E71" s="4">
        <v>37103</v>
      </c>
      <c r="F71" t="s">
        <v>195</v>
      </c>
      <c r="G71">
        <v>2</v>
      </c>
      <c r="M71" t="s">
        <v>36</v>
      </c>
      <c r="N71" t="s">
        <v>47</v>
      </c>
      <c r="O71" s="81">
        <v>0</v>
      </c>
    </row>
    <row r="72" spans="1:15" x14ac:dyDescent="0.2">
      <c r="A72" t="s">
        <v>36</v>
      </c>
      <c r="B72" t="s">
        <v>536</v>
      </c>
      <c r="C72" t="s">
        <v>24</v>
      </c>
      <c r="D72" s="4">
        <v>37109</v>
      </c>
      <c r="E72" s="4">
        <v>37096</v>
      </c>
      <c r="F72" t="s">
        <v>31</v>
      </c>
      <c r="G72">
        <v>4</v>
      </c>
      <c r="M72" t="s">
        <v>36</v>
      </c>
      <c r="N72" t="s">
        <v>555</v>
      </c>
      <c r="O72" s="81">
        <v>0</v>
      </c>
    </row>
    <row r="73" spans="1:15" x14ac:dyDescent="0.2">
      <c r="A73" t="s">
        <v>36</v>
      </c>
      <c r="B73" t="s">
        <v>536</v>
      </c>
      <c r="C73" t="s">
        <v>24</v>
      </c>
      <c r="D73" s="4">
        <v>37109</v>
      </c>
      <c r="E73" s="4">
        <v>37099</v>
      </c>
      <c r="F73" t="s">
        <v>31</v>
      </c>
      <c r="G73">
        <v>2</v>
      </c>
      <c r="M73" t="s">
        <v>36</v>
      </c>
      <c r="N73" t="s">
        <v>555</v>
      </c>
      <c r="O73" s="81">
        <v>0</v>
      </c>
    </row>
    <row r="74" spans="1:15" x14ac:dyDescent="0.2">
      <c r="A74" t="s">
        <v>36</v>
      </c>
      <c r="B74" t="s">
        <v>536</v>
      </c>
      <c r="C74" t="s">
        <v>24</v>
      </c>
      <c r="D74" s="4">
        <v>37109</v>
      </c>
      <c r="E74" s="4">
        <v>37100</v>
      </c>
      <c r="F74" t="s">
        <v>31</v>
      </c>
      <c r="G74">
        <v>2</v>
      </c>
      <c r="M74" t="s">
        <v>36</v>
      </c>
      <c r="N74" t="s">
        <v>555</v>
      </c>
      <c r="O74" s="81">
        <v>0</v>
      </c>
    </row>
    <row r="75" spans="1:15" x14ac:dyDescent="0.2">
      <c r="A75" t="s">
        <v>36</v>
      </c>
      <c r="B75" t="s">
        <v>536</v>
      </c>
      <c r="C75" t="s">
        <v>24</v>
      </c>
      <c r="D75" s="4">
        <v>37109</v>
      </c>
      <c r="E75" s="4">
        <v>37101</v>
      </c>
      <c r="F75" t="s">
        <v>31</v>
      </c>
      <c r="G75">
        <v>4</v>
      </c>
      <c r="M75" t="s">
        <v>36</v>
      </c>
      <c r="N75" t="s">
        <v>555</v>
      </c>
      <c r="O75" s="81">
        <v>0</v>
      </c>
    </row>
    <row r="76" spans="1:15" x14ac:dyDescent="0.2">
      <c r="A76" t="s">
        <v>36</v>
      </c>
      <c r="B76" t="s">
        <v>536</v>
      </c>
      <c r="C76" t="s">
        <v>24</v>
      </c>
      <c r="D76" s="4">
        <v>37109</v>
      </c>
      <c r="E76" s="4">
        <v>37103</v>
      </c>
      <c r="F76" t="s">
        <v>31</v>
      </c>
      <c r="G76">
        <v>2</v>
      </c>
      <c r="M76" t="s">
        <v>36</v>
      </c>
      <c r="N76" t="s">
        <v>555</v>
      </c>
      <c r="O76" s="81">
        <v>0</v>
      </c>
    </row>
    <row r="77" spans="1:15" x14ac:dyDescent="0.2">
      <c r="A77" t="s">
        <v>36</v>
      </c>
      <c r="B77" t="s">
        <v>536</v>
      </c>
      <c r="C77" t="s">
        <v>86</v>
      </c>
      <c r="D77" s="4">
        <v>37109</v>
      </c>
      <c r="E77" s="4">
        <v>37104</v>
      </c>
      <c r="F77" t="s">
        <v>195</v>
      </c>
      <c r="G77">
        <v>2</v>
      </c>
      <c r="M77" t="s">
        <v>36</v>
      </c>
      <c r="N77" t="s">
        <v>555</v>
      </c>
      <c r="O77" s="81">
        <v>0</v>
      </c>
    </row>
    <row r="78" spans="1:15" x14ac:dyDescent="0.2">
      <c r="A78" t="s">
        <v>36</v>
      </c>
      <c r="B78" t="s">
        <v>536</v>
      </c>
      <c r="C78" t="s">
        <v>54</v>
      </c>
      <c r="D78" s="4">
        <v>37109</v>
      </c>
      <c r="E78" s="4">
        <v>37104</v>
      </c>
      <c r="F78" t="s">
        <v>400</v>
      </c>
      <c r="G78">
        <v>2</v>
      </c>
      <c r="M78" t="s">
        <v>36</v>
      </c>
      <c r="N78" t="s">
        <v>555</v>
      </c>
      <c r="O78" s="81">
        <v>0</v>
      </c>
    </row>
    <row r="79" spans="1:15" x14ac:dyDescent="0.2">
      <c r="A79" t="s">
        <v>36</v>
      </c>
      <c r="B79" t="s">
        <v>536</v>
      </c>
      <c r="C79" t="s">
        <v>86</v>
      </c>
      <c r="D79" s="4">
        <v>37109</v>
      </c>
      <c r="E79" s="4">
        <v>37105</v>
      </c>
      <c r="F79" t="s">
        <v>195</v>
      </c>
      <c r="G79">
        <v>2</v>
      </c>
      <c r="M79" t="s">
        <v>36</v>
      </c>
      <c r="N79" t="s">
        <v>555</v>
      </c>
      <c r="O79" s="81">
        <v>0</v>
      </c>
    </row>
    <row r="80" spans="1:15" x14ac:dyDescent="0.2">
      <c r="A80" t="s">
        <v>36</v>
      </c>
      <c r="B80" t="s">
        <v>536</v>
      </c>
      <c r="C80" t="s">
        <v>54</v>
      </c>
      <c r="D80" s="4">
        <v>37109</v>
      </c>
      <c r="E80" s="4">
        <v>37105</v>
      </c>
      <c r="F80" t="s">
        <v>400</v>
      </c>
      <c r="G80">
        <v>2</v>
      </c>
      <c r="M80" t="s">
        <v>36</v>
      </c>
      <c r="N80" t="s">
        <v>555</v>
      </c>
      <c r="O80" s="81">
        <v>0</v>
      </c>
    </row>
    <row r="81" spans="1:15" x14ac:dyDescent="0.2">
      <c r="A81" t="s">
        <v>36</v>
      </c>
      <c r="B81" t="s">
        <v>536</v>
      </c>
      <c r="C81" t="s">
        <v>86</v>
      </c>
      <c r="D81" s="4">
        <v>37109</v>
      </c>
      <c r="E81" s="4">
        <v>37106</v>
      </c>
      <c r="F81" t="s">
        <v>195</v>
      </c>
      <c r="G81">
        <v>2</v>
      </c>
      <c r="M81" t="s">
        <v>36</v>
      </c>
      <c r="N81" t="s">
        <v>555</v>
      </c>
      <c r="O81" s="81">
        <v>0</v>
      </c>
    </row>
    <row r="82" spans="1:15" x14ac:dyDescent="0.2">
      <c r="A82" t="s">
        <v>36</v>
      </c>
      <c r="B82" t="s">
        <v>536</v>
      </c>
      <c r="C82" t="s">
        <v>54</v>
      </c>
      <c r="D82" s="4">
        <v>37109</v>
      </c>
      <c r="E82" s="4">
        <v>37106</v>
      </c>
      <c r="F82" t="s">
        <v>400</v>
      </c>
      <c r="G82">
        <v>2</v>
      </c>
      <c r="M82" t="s">
        <v>36</v>
      </c>
      <c r="N82" t="s">
        <v>555</v>
      </c>
      <c r="O82" s="81">
        <v>0</v>
      </c>
    </row>
    <row r="83" spans="1:15" x14ac:dyDescent="0.2">
      <c r="A83" t="s">
        <v>36</v>
      </c>
      <c r="B83" t="s">
        <v>536</v>
      </c>
      <c r="C83" t="s">
        <v>86</v>
      </c>
      <c r="D83" s="4">
        <v>37109</v>
      </c>
      <c r="E83" s="4">
        <v>37107</v>
      </c>
      <c r="F83" t="s">
        <v>195</v>
      </c>
      <c r="G83">
        <v>2</v>
      </c>
      <c r="M83" t="s">
        <v>36</v>
      </c>
      <c r="N83" t="s">
        <v>555</v>
      </c>
      <c r="O83" s="81">
        <v>0</v>
      </c>
    </row>
    <row r="84" spans="1:15" x14ac:dyDescent="0.2">
      <c r="A84" t="s">
        <v>36</v>
      </c>
      <c r="C84" t="s">
        <v>538</v>
      </c>
      <c r="D84" s="4">
        <v>37109</v>
      </c>
      <c r="E84" s="4">
        <v>37107</v>
      </c>
      <c r="F84" t="s">
        <v>222</v>
      </c>
      <c r="G84">
        <v>1</v>
      </c>
      <c r="M84" t="s">
        <v>36</v>
      </c>
      <c r="N84" t="s">
        <v>552</v>
      </c>
      <c r="O84" s="81">
        <v>0</v>
      </c>
    </row>
    <row r="85" spans="1:15" x14ac:dyDescent="0.2">
      <c r="A85" t="s">
        <v>36</v>
      </c>
      <c r="B85" t="s">
        <v>536</v>
      </c>
      <c r="C85" t="s">
        <v>484</v>
      </c>
      <c r="D85" s="4">
        <v>37110</v>
      </c>
      <c r="E85" s="4">
        <v>37104</v>
      </c>
      <c r="F85" t="s">
        <v>31</v>
      </c>
      <c r="G85">
        <v>3</v>
      </c>
      <c r="M85" t="s">
        <v>36</v>
      </c>
      <c r="N85" t="s">
        <v>558</v>
      </c>
      <c r="O85" s="81">
        <v>0</v>
      </c>
    </row>
    <row r="86" spans="1:15" x14ac:dyDescent="0.2">
      <c r="A86" t="s">
        <v>36</v>
      </c>
      <c r="B86" t="s">
        <v>536</v>
      </c>
      <c r="C86" t="s">
        <v>484</v>
      </c>
      <c r="D86" s="4">
        <v>37110</v>
      </c>
      <c r="E86" s="4">
        <v>37105</v>
      </c>
      <c r="F86" t="s">
        <v>31</v>
      </c>
      <c r="G86">
        <v>2</v>
      </c>
      <c r="M86" t="s">
        <v>36</v>
      </c>
      <c r="N86" t="s">
        <v>558</v>
      </c>
      <c r="O86" s="81">
        <v>0</v>
      </c>
    </row>
    <row r="87" spans="1:15" x14ac:dyDescent="0.2">
      <c r="A87" t="s">
        <v>36</v>
      </c>
      <c r="B87" t="s">
        <v>536</v>
      </c>
      <c r="C87" t="s">
        <v>484</v>
      </c>
      <c r="D87" s="4">
        <v>37110</v>
      </c>
      <c r="E87" s="4">
        <v>37106</v>
      </c>
      <c r="F87" t="s">
        <v>31</v>
      </c>
      <c r="G87">
        <v>2</v>
      </c>
      <c r="M87" t="s">
        <v>36</v>
      </c>
      <c r="N87" t="s">
        <v>558</v>
      </c>
      <c r="O87" s="81">
        <v>0</v>
      </c>
    </row>
    <row r="88" spans="1:15" x14ac:dyDescent="0.2">
      <c r="A88" t="s">
        <v>36</v>
      </c>
      <c r="B88" t="s">
        <v>536</v>
      </c>
      <c r="C88" t="s">
        <v>86</v>
      </c>
      <c r="D88" s="4">
        <v>37110</v>
      </c>
      <c r="E88" s="4">
        <v>37108</v>
      </c>
      <c r="F88" t="s">
        <v>195</v>
      </c>
      <c r="G88">
        <v>2</v>
      </c>
      <c r="M88" t="s">
        <v>36</v>
      </c>
      <c r="N88" t="s">
        <v>558</v>
      </c>
      <c r="O88" s="81">
        <v>0</v>
      </c>
    </row>
    <row r="89" spans="1:15" x14ac:dyDescent="0.2">
      <c r="A89" t="s">
        <v>36</v>
      </c>
      <c r="B89" t="s">
        <v>536</v>
      </c>
      <c r="C89" t="s">
        <v>54</v>
      </c>
      <c r="D89" s="4">
        <v>37111</v>
      </c>
      <c r="E89" s="4">
        <v>37108</v>
      </c>
      <c r="F89" t="s">
        <v>400</v>
      </c>
      <c r="G89">
        <v>2</v>
      </c>
      <c r="M89" t="s">
        <v>36</v>
      </c>
      <c r="N89" t="s">
        <v>558</v>
      </c>
      <c r="O89" s="81">
        <v>0</v>
      </c>
    </row>
    <row r="90" spans="1:15" x14ac:dyDescent="0.2">
      <c r="A90" t="s">
        <v>36</v>
      </c>
      <c r="B90" t="s">
        <v>536</v>
      </c>
      <c r="C90" t="s">
        <v>24</v>
      </c>
      <c r="D90" s="4">
        <v>37111</v>
      </c>
      <c r="E90" s="4">
        <v>37109</v>
      </c>
      <c r="F90" t="s">
        <v>31</v>
      </c>
      <c r="G90">
        <v>4</v>
      </c>
      <c r="M90" t="s">
        <v>36</v>
      </c>
      <c r="N90" t="s">
        <v>558</v>
      </c>
      <c r="O90" s="81">
        <v>0</v>
      </c>
    </row>
    <row r="91" spans="1:15" x14ac:dyDescent="0.2">
      <c r="A91" t="s">
        <v>36</v>
      </c>
      <c r="B91" t="s">
        <v>536</v>
      </c>
      <c r="C91" t="s">
        <v>54</v>
      </c>
      <c r="D91" s="4">
        <v>37111</v>
      </c>
      <c r="E91" s="4">
        <v>37109</v>
      </c>
      <c r="F91" t="s">
        <v>400</v>
      </c>
      <c r="G91">
        <v>2</v>
      </c>
      <c r="M91" t="s">
        <v>36</v>
      </c>
      <c r="N91" t="s">
        <v>558</v>
      </c>
      <c r="O91" s="81">
        <v>0</v>
      </c>
    </row>
    <row r="92" spans="1:15" x14ac:dyDescent="0.2">
      <c r="A92" t="s">
        <v>36</v>
      </c>
      <c r="B92" t="s">
        <v>536</v>
      </c>
      <c r="C92" t="s">
        <v>86</v>
      </c>
      <c r="D92" s="4">
        <v>37112</v>
      </c>
      <c r="E92" s="4">
        <v>37109</v>
      </c>
      <c r="F92" t="s">
        <v>195</v>
      </c>
      <c r="G92">
        <v>2</v>
      </c>
      <c r="M92" t="s">
        <v>36</v>
      </c>
      <c r="N92" t="s">
        <v>558</v>
      </c>
      <c r="O92" s="81">
        <v>0</v>
      </c>
    </row>
    <row r="93" spans="1:15" x14ac:dyDescent="0.2">
      <c r="A93" t="s">
        <v>36</v>
      </c>
      <c r="B93" t="s">
        <v>536</v>
      </c>
      <c r="C93" t="s">
        <v>86</v>
      </c>
      <c r="D93" s="4">
        <v>37112</v>
      </c>
      <c r="E93" s="4">
        <v>37110</v>
      </c>
      <c r="F93" t="s">
        <v>195</v>
      </c>
      <c r="G93">
        <v>2</v>
      </c>
      <c r="M93" t="s">
        <v>36</v>
      </c>
      <c r="N93" t="s">
        <v>558</v>
      </c>
      <c r="O93" s="81">
        <v>0</v>
      </c>
    </row>
    <row r="94" spans="1:15" x14ac:dyDescent="0.2">
      <c r="A94" t="s">
        <v>36</v>
      </c>
      <c r="B94" t="s">
        <v>536</v>
      </c>
      <c r="C94" t="s">
        <v>24</v>
      </c>
      <c r="D94" s="4">
        <v>37112</v>
      </c>
      <c r="E94" s="4">
        <v>37110</v>
      </c>
      <c r="F94" t="s">
        <v>31</v>
      </c>
      <c r="G94">
        <v>2</v>
      </c>
      <c r="M94" t="s">
        <v>36</v>
      </c>
      <c r="N94" t="s">
        <v>558</v>
      </c>
      <c r="O94" s="81">
        <v>0</v>
      </c>
    </row>
    <row r="95" spans="1:15" x14ac:dyDescent="0.2">
      <c r="A95" t="s">
        <v>36</v>
      </c>
      <c r="B95" t="s">
        <v>536</v>
      </c>
      <c r="C95" t="s">
        <v>26</v>
      </c>
      <c r="D95" s="4">
        <v>37112</v>
      </c>
      <c r="E95" s="4">
        <v>37110</v>
      </c>
      <c r="F95" t="s">
        <v>400</v>
      </c>
      <c r="G95">
        <v>2</v>
      </c>
      <c r="M95" t="s">
        <v>36</v>
      </c>
      <c r="N95" t="s">
        <v>558</v>
      </c>
      <c r="O95" s="81">
        <v>0</v>
      </c>
    </row>
    <row r="96" spans="1:15" x14ac:dyDescent="0.2">
      <c r="A96" t="s">
        <v>36</v>
      </c>
      <c r="B96" t="s">
        <v>536</v>
      </c>
      <c r="C96" t="s">
        <v>86</v>
      </c>
      <c r="D96" s="4">
        <v>37113</v>
      </c>
      <c r="E96" s="4">
        <v>37111</v>
      </c>
      <c r="F96" t="s">
        <v>195</v>
      </c>
      <c r="G96">
        <v>2</v>
      </c>
      <c r="M96" t="s">
        <v>36</v>
      </c>
      <c r="N96" t="s">
        <v>558</v>
      </c>
      <c r="O96" s="81">
        <v>0</v>
      </c>
    </row>
    <row r="97" spans="1:15" x14ac:dyDescent="0.2">
      <c r="A97" t="s">
        <v>36</v>
      </c>
      <c r="B97" t="s">
        <v>536</v>
      </c>
      <c r="C97" t="s">
        <v>34</v>
      </c>
      <c r="D97" s="4">
        <v>37113</v>
      </c>
      <c r="E97" s="4">
        <v>37111</v>
      </c>
      <c r="F97" t="s">
        <v>400</v>
      </c>
      <c r="G97">
        <v>2</v>
      </c>
      <c r="M97" t="s">
        <v>36</v>
      </c>
      <c r="N97" t="s">
        <v>558</v>
      </c>
      <c r="O97" s="81">
        <v>0</v>
      </c>
    </row>
    <row r="98" spans="1:15" x14ac:dyDescent="0.2">
      <c r="A98" t="s">
        <v>36</v>
      </c>
      <c r="B98" t="s">
        <v>536</v>
      </c>
      <c r="C98" t="s">
        <v>484</v>
      </c>
      <c r="D98" s="4">
        <v>37113</v>
      </c>
      <c r="E98" s="4">
        <v>37111</v>
      </c>
      <c r="F98" t="s">
        <v>31</v>
      </c>
      <c r="G98">
        <v>2</v>
      </c>
      <c r="M98" t="s">
        <v>36</v>
      </c>
      <c r="N98" t="s">
        <v>558</v>
      </c>
      <c r="O98" s="81">
        <v>0</v>
      </c>
    </row>
    <row r="99" spans="1:15" x14ac:dyDescent="0.2">
      <c r="A99" t="s">
        <v>36</v>
      </c>
      <c r="B99" t="s">
        <v>536</v>
      </c>
      <c r="C99" t="s">
        <v>86</v>
      </c>
      <c r="D99" s="4">
        <v>37116</v>
      </c>
      <c r="E99" s="4">
        <v>37112</v>
      </c>
      <c r="F99" t="s">
        <v>195</v>
      </c>
      <c r="G99">
        <v>2</v>
      </c>
      <c r="M99" t="s">
        <v>36</v>
      </c>
      <c r="N99" t="s">
        <v>558</v>
      </c>
      <c r="O99" s="81">
        <v>0</v>
      </c>
    </row>
    <row r="100" spans="1:15" x14ac:dyDescent="0.2">
      <c r="A100" t="s">
        <v>36</v>
      </c>
      <c r="B100" t="s">
        <v>536</v>
      </c>
      <c r="C100" t="s">
        <v>484</v>
      </c>
      <c r="D100" s="4">
        <v>37116</v>
      </c>
      <c r="E100" s="4">
        <v>37113</v>
      </c>
      <c r="F100" t="s">
        <v>31</v>
      </c>
      <c r="G100">
        <v>10</v>
      </c>
      <c r="M100" t="s">
        <v>36</v>
      </c>
      <c r="N100" t="s">
        <v>558</v>
      </c>
      <c r="O100" s="81">
        <v>0</v>
      </c>
    </row>
    <row r="101" spans="1:15" x14ac:dyDescent="0.2">
      <c r="A101" t="s">
        <v>36</v>
      </c>
      <c r="B101" t="s">
        <v>536</v>
      </c>
      <c r="C101" t="s">
        <v>484</v>
      </c>
      <c r="D101" s="4">
        <v>37116</v>
      </c>
      <c r="E101" s="4">
        <v>37114</v>
      </c>
      <c r="F101" t="s">
        <v>31</v>
      </c>
      <c r="G101">
        <v>3</v>
      </c>
      <c r="M101" t="s">
        <v>36</v>
      </c>
      <c r="N101" t="s">
        <v>558</v>
      </c>
      <c r="O101" s="81">
        <v>0</v>
      </c>
    </row>
    <row r="102" spans="1:15" x14ac:dyDescent="0.2">
      <c r="A102" t="s">
        <v>36</v>
      </c>
      <c r="B102" t="s">
        <v>536</v>
      </c>
      <c r="C102" t="s">
        <v>54</v>
      </c>
      <c r="D102" s="4">
        <v>37117</v>
      </c>
      <c r="E102" s="4">
        <v>37112</v>
      </c>
      <c r="F102" t="s">
        <v>400</v>
      </c>
      <c r="G102">
        <v>2</v>
      </c>
      <c r="M102" t="s">
        <v>36</v>
      </c>
      <c r="N102" t="s">
        <v>558</v>
      </c>
      <c r="O102" s="81">
        <v>0</v>
      </c>
    </row>
    <row r="103" spans="1:15" x14ac:dyDescent="0.2">
      <c r="A103" t="s">
        <v>36</v>
      </c>
      <c r="B103" t="s">
        <v>536</v>
      </c>
      <c r="C103" t="s">
        <v>54</v>
      </c>
      <c r="D103" s="4">
        <v>37117</v>
      </c>
      <c r="E103" s="4">
        <v>37113</v>
      </c>
      <c r="F103" t="s">
        <v>400</v>
      </c>
      <c r="G103">
        <v>2</v>
      </c>
      <c r="M103" t="s">
        <v>36</v>
      </c>
      <c r="N103" t="s">
        <v>558</v>
      </c>
      <c r="O103" s="81">
        <v>0</v>
      </c>
    </row>
    <row r="104" spans="1:15" x14ac:dyDescent="0.2">
      <c r="A104" t="s">
        <v>36</v>
      </c>
      <c r="B104" t="s">
        <v>536</v>
      </c>
      <c r="C104" t="s">
        <v>24</v>
      </c>
      <c r="D104" s="4">
        <v>37117</v>
      </c>
      <c r="E104" s="4">
        <v>37114</v>
      </c>
      <c r="F104" t="s">
        <v>31</v>
      </c>
      <c r="G104">
        <v>2</v>
      </c>
      <c r="M104" t="s">
        <v>36</v>
      </c>
      <c r="N104" t="s">
        <v>558</v>
      </c>
      <c r="O104" s="81">
        <v>0</v>
      </c>
    </row>
    <row r="105" spans="1:15" x14ac:dyDescent="0.2">
      <c r="A105" t="s">
        <v>36</v>
      </c>
      <c r="B105" t="s">
        <v>536</v>
      </c>
      <c r="C105" t="s">
        <v>24</v>
      </c>
      <c r="D105" s="4">
        <v>37117</v>
      </c>
      <c r="E105" s="4">
        <v>37115</v>
      </c>
      <c r="F105" t="s">
        <v>31</v>
      </c>
      <c r="G105">
        <v>2</v>
      </c>
      <c r="M105" t="s">
        <v>36</v>
      </c>
      <c r="N105" t="s">
        <v>558</v>
      </c>
      <c r="O105" s="81">
        <v>0</v>
      </c>
    </row>
    <row r="106" spans="1:15" x14ac:dyDescent="0.2">
      <c r="A106" t="s">
        <v>36</v>
      </c>
      <c r="B106" t="s">
        <v>536</v>
      </c>
      <c r="C106" t="s">
        <v>24</v>
      </c>
      <c r="D106" s="4">
        <v>37118</v>
      </c>
      <c r="E106" s="4">
        <v>37074</v>
      </c>
      <c r="F106" t="s">
        <v>568</v>
      </c>
      <c r="G106">
        <v>2</v>
      </c>
      <c r="M106" t="s">
        <v>36</v>
      </c>
      <c r="N106" t="s">
        <v>558</v>
      </c>
      <c r="O106" s="81">
        <v>0</v>
      </c>
    </row>
    <row r="107" spans="1:15" x14ac:dyDescent="0.2">
      <c r="A107" t="s">
        <v>36</v>
      </c>
      <c r="B107" t="s">
        <v>536</v>
      </c>
      <c r="C107" t="s">
        <v>24</v>
      </c>
      <c r="D107" s="4">
        <v>37118</v>
      </c>
      <c r="E107" s="4">
        <v>37074</v>
      </c>
      <c r="F107" t="s">
        <v>31</v>
      </c>
      <c r="G107">
        <v>2</v>
      </c>
      <c r="M107" t="s">
        <v>36</v>
      </c>
      <c r="N107" t="s">
        <v>558</v>
      </c>
      <c r="O107" s="81">
        <v>0</v>
      </c>
    </row>
    <row r="108" spans="1:15" x14ac:dyDescent="0.2">
      <c r="A108" t="s">
        <v>36</v>
      </c>
      <c r="B108" t="s">
        <v>536</v>
      </c>
      <c r="C108" t="s">
        <v>24</v>
      </c>
      <c r="D108" s="4">
        <v>37118</v>
      </c>
      <c r="E108" s="4">
        <v>37075</v>
      </c>
      <c r="F108" t="s">
        <v>568</v>
      </c>
      <c r="G108">
        <v>2</v>
      </c>
      <c r="M108" t="s">
        <v>36</v>
      </c>
      <c r="N108" t="s">
        <v>558</v>
      </c>
      <c r="O108" s="81">
        <v>0</v>
      </c>
    </row>
    <row r="109" spans="1:15" x14ac:dyDescent="0.2">
      <c r="A109" t="s">
        <v>36</v>
      </c>
      <c r="B109" t="s">
        <v>536</v>
      </c>
      <c r="C109" t="s">
        <v>24</v>
      </c>
      <c r="D109" s="4">
        <v>37118</v>
      </c>
      <c r="E109" s="4">
        <v>37075</v>
      </c>
      <c r="F109" t="s">
        <v>31</v>
      </c>
      <c r="G109">
        <v>2</v>
      </c>
      <c r="M109" t="s">
        <v>36</v>
      </c>
      <c r="N109" t="s">
        <v>558</v>
      </c>
      <c r="O109" s="81">
        <v>0</v>
      </c>
    </row>
    <row r="110" spans="1:15" x14ac:dyDescent="0.2">
      <c r="A110" t="s">
        <v>36</v>
      </c>
      <c r="B110" t="s">
        <v>536</v>
      </c>
      <c r="C110" t="s">
        <v>24</v>
      </c>
      <c r="D110" s="4">
        <v>37118</v>
      </c>
      <c r="E110" s="4">
        <v>37082</v>
      </c>
      <c r="F110" t="s">
        <v>568</v>
      </c>
      <c r="G110">
        <v>2</v>
      </c>
      <c r="M110" t="s">
        <v>36</v>
      </c>
      <c r="N110" t="s">
        <v>558</v>
      </c>
      <c r="O110" s="81">
        <v>0</v>
      </c>
    </row>
    <row r="111" spans="1:15" x14ac:dyDescent="0.2">
      <c r="A111" t="s">
        <v>36</v>
      </c>
      <c r="B111" t="s">
        <v>536</v>
      </c>
      <c r="C111" t="s">
        <v>24</v>
      </c>
      <c r="D111" s="4">
        <v>37118</v>
      </c>
      <c r="E111" s="4">
        <v>37082</v>
      </c>
      <c r="F111" t="s">
        <v>31</v>
      </c>
      <c r="G111">
        <v>1</v>
      </c>
      <c r="M111" t="s">
        <v>36</v>
      </c>
      <c r="N111" t="s">
        <v>558</v>
      </c>
      <c r="O111" s="81">
        <v>0</v>
      </c>
    </row>
    <row r="112" spans="1:15" x14ac:dyDescent="0.2">
      <c r="A112" t="s">
        <v>36</v>
      </c>
      <c r="B112" t="s">
        <v>536</v>
      </c>
      <c r="C112" t="s">
        <v>24</v>
      </c>
      <c r="D112" s="4">
        <v>37118</v>
      </c>
      <c r="E112" s="4">
        <v>37083</v>
      </c>
      <c r="F112" t="s">
        <v>568</v>
      </c>
      <c r="G112">
        <v>2</v>
      </c>
      <c r="M112" t="s">
        <v>36</v>
      </c>
      <c r="N112" t="s">
        <v>558</v>
      </c>
      <c r="O112" s="81">
        <v>0</v>
      </c>
    </row>
    <row r="113" spans="1:15" x14ac:dyDescent="0.2">
      <c r="A113" t="s">
        <v>36</v>
      </c>
      <c r="B113" t="s">
        <v>536</v>
      </c>
      <c r="C113" t="s">
        <v>24</v>
      </c>
      <c r="D113" s="4">
        <v>37118</v>
      </c>
      <c r="E113" s="4">
        <v>37083</v>
      </c>
      <c r="F113" t="s">
        <v>31</v>
      </c>
      <c r="G113">
        <v>2</v>
      </c>
      <c r="M113" t="s">
        <v>36</v>
      </c>
      <c r="N113" t="s">
        <v>558</v>
      </c>
      <c r="O113" s="81">
        <v>0</v>
      </c>
    </row>
    <row r="114" spans="1:15" x14ac:dyDescent="0.2">
      <c r="A114" t="s">
        <v>36</v>
      </c>
      <c r="B114" t="s">
        <v>536</v>
      </c>
      <c r="C114" t="s">
        <v>24</v>
      </c>
      <c r="D114" s="4">
        <v>37118</v>
      </c>
      <c r="E114" s="4">
        <v>37084</v>
      </c>
      <c r="F114" t="s">
        <v>568</v>
      </c>
      <c r="G114">
        <v>2</v>
      </c>
      <c r="M114" t="s">
        <v>36</v>
      </c>
      <c r="N114" t="s">
        <v>558</v>
      </c>
      <c r="O114" s="81">
        <v>0</v>
      </c>
    </row>
    <row r="115" spans="1:15" x14ac:dyDescent="0.2">
      <c r="A115" t="s">
        <v>36</v>
      </c>
      <c r="B115" t="s">
        <v>536</v>
      </c>
      <c r="C115" t="s">
        <v>24</v>
      </c>
      <c r="D115" s="4">
        <v>37118</v>
      </c>
      <c r="E115" s="4">
        <v>37084</v>
      </c>
      <c r="F115" t="s">
        <v>31</v>
      </c>
      <c r="G115">
        <v>2</v>
      </c>
      <c r="M115" t="s">
        <v>36</v>
      </c>
      <c r="N115" t="s">
        <v>558</v>
      </c>
      <c r="O115" s="81">
        <v>0</v>
      </c>
    </row>
    <row r="116" spans="1:15" x14ac:dyDescent="0.2">
      <c r="A116" t="s">
        <v>36</v>
      </c>
      <c r="B116" t="s">
        <v>536</v>
      </c>
      <c r="C116" t="s">
        <v>24</v>
      </c>
      <c r="D116" s="4">
        <v>37118</v>
      </c>
      <c r="E116" s="4">
        <v>37088</v>
      </c>
      <c r="F116" t="s">
        <v>568</v>
      </c>
      <c r="G116">
        <v>2</v>
      </c>
      <c r="M116" t="s">
        <v>36</v>
      </c>
      <c r="N116" t="s">
        <v>558</v>
      </c>
      <c r="O116" s="81">
        <v>0</v>
      </c>
    </row>
    <row r="117" spans="1:15" x14ac:dyDescent="0.2">
      <c r="A117" t="s">
        <v>36</v>
      </c>
      <c r="B117" t="s">
        <v>536</v>
      </c>
      <c r="C117" t="s">
        <v>24</v>
      </c>
      <c r="D117" s="4">
        <v>37118</v>
      </c>
      <c r="E117" s="4">
        <v>37088</v>
      </c>
      <c r="F117" t="s">
        <v>31</v>
      </c>
      <c r="G117">
        <v>2</v>
      </c>
      <c r="M117" t="s">
        <v>36</v>
      </c>
      <c r="N117" t="s">
        <v>558</v>
      </c>
      <c r="O117" s="81">
        <v>0</v>
      </c>
    </row>
    <row r="118" spans="1:15" x14ac:dyDescent="0.2">
      <c r="A118" t="s">
        <v>36</v>
      </c>
      <c r="B118" t="s">
        <v>536</v>
      </c>
      <c r="C118" t="s">
        <v>24</v>
      </c>
      <c r="D118" s="4">
        <v>37118</v>
      </c>
      <c r="E118" s="4">
        <v>37089</v>
      </c>
      <c r="F118" t="s">
        <v>568</v>
      </c>
      <c r="G118">
        <v>2</v>
      </c>
      <c r="M118" t="s">
        <v>36</v>
      </c>
      <c r="N118" t="s">
        <v>558</v>
      </c>
      <c r="O118" s="81">
        <v>0</v>
      </c>
    </row>
    <row r="119" spans="1:15" x14ac:dyDescent="0.2">
      <c r="A119" t="s">
        <v>36</v>
      </c>
      <c r="B119" t="s">
        <v>536</v>
      </c>
      <c r="C119" t="s">
        <v>24</v>
      </c>
      <c r="D119" s="4">
        <v>37118</v>
      </c>
      <c r="E119" s="4">
        <v>37089</v>
      </c>
      <c r="F119" t="s">
        <v>31</v>
      </c>
      <c r="G119">
        <v>2</v>
      </c>
      <c r="M119" t="s">
        <v>36</v>
      </c>
      <c r="N119" t="s">
        <v>558</v>
      </c>
      <c r="O119" s="81">
        <v>0</v>
      </c>
    </row>
    <row r="120" spans="1:15" x14ac:dyDescent="0.2">
      <c r="A120" t="s">
        <v>36</v>
      </c>
      <c r="B120" t="s">
        <v>536</v>
      </c>
      <c r="C120" t="s">
        <v>24</v>
      </c>
      <c r="D120" s="4">
        <v>37118</v>
      </c>
      <c r="E120" s="4">
        <v>37090</v>
      </c>
      <c r="F120" t="s">
        <v>568</v>
      </c>
      <c r="G120">
        <v>2</v>
      </c>
      <c r="M120" t="s">
        <v>36</v>
      </c>
      <c r="N120" t="s">
        <v>558</v>
      </c>
      <c r="O120" s="81">
        <v>0</v>
      </c>
    </row>
    <row r="121" spans="1:15" x14ac:dyDescent="0.2">
      <c r="A121" t="s">
        <v>36</v>
      </c>
      <c r="B121" t="s">
        <v>536</v>
      </c>
      <c r="C121" t="s">
        <v>24</v>
      </c>
      <c r="D121" s="4">
        <v>37118</v>
      </c>
      <c r="E121" s="4">
        <v>37090</v>
      </c>
      <c r="F121" t="s">
        <v>31</v>
      </c>
      <c r="G121">
        <v>2</v>
      </c>
      <c r="M121" t="s">
        <v>36</v>
      </c>
      <c r="N121" t="s">
        <v>558</v>
      </c>
      <c r="O121" s="81">
        <v>0</v>
      </c>
    </row>
    <row r="122" spans="1:15" x14ac:dyDescent="0.2">
      <c r="A122" t="s">
        <v>36</v>
      </c>
      <c r="B122" t="s">
        <v>536</v>
      </c>
      <c r="C122" t="s">
        <v>24</v>
      </c>
      <c r="D122" s="4">
        <v>37118</v>
      </c>
      <c r="E122" s="4">
        <v>37097</v>
      </c>
      <c r="F122" t="s">
        <v>568</v>
      </c>
      <c r="G122">
        <v>2</v>
      </c>
      <c r="M122" t="s">
        <v>36</v>
      </c>
      <c r="N122" t="s">
        <v>558</v>
      </c>
      <c r="O122" s="81">
        <v>0</v>
      </c>
    </row>
    <row r="123" spans="1:15" x14ac:dyDescent="0.2">
      <c r="A123" t="s">
        <v>36</v>
      </c>
      <c r="B123" t="s">
        <v>536</v>
      </c>
      <c r="C123" t="s">
        <v>24</v>
      </c>
      <c r="D123" s="4">
        <v>37118</v>
      </c>
      <c r="E123" s="4">
        <v>37097</v>
      </c>
      <c r="F123" t="s">
        <v>31</v>
      </c>
      <c r="G123">
        <v>2</v>
      </c>
      <c r="M123" t="s">
        <v>36</v>
      </c>
      <c r="N123" t="s">
        <v>558</v>
      </c>
      <c r="O123" s="81">
        <v>0</v>
      </c>
    </row>
    <row r="124" spans="1:15" x14ac:dyDescent="0.2">
      <c r="A124" t="s">
        <v>36</v>
      </c>
      <c r="B124" t="s">
        <v>536</v>
      </c>
      <c r="C124" t="s">
        <v>24</v>
      </c>
      <c r="D124" s="4">
        <v>37118</v>
      </c>
      <c r="E124" s="4">
        <v>37098</v>
      </c>
      <c r="F124" t="s">
        <v>568</v>
      </c>
      <c r="G124">
        <v>2</v>
      </c>
      <c r="M124" t="s">
        <v>36</v>
      </c>
      <c r="N124" t="s">
        <v>558</v>
      </c>
      <c r="O124" s="81">
        <v>0</v>
      </c>
    </row>
    <row r="125" spans="1:15" x14ac:dyDescent="0.2">
      <c r="A125" t="s">
        <v>36</v>
      </c>
      <c r="B125" t="s">
        <v>536</v>
      </c>
      <c r="C125" t="s">
        <v>24</v>
      </c>
      <c r="D125" s="4">
        <v>37118</v>
      </c>
      <c r="E125" s="4">
        <v>37098</v>
      </c>
      <c r="F125" t="s">
        <v>31</v>
      </c>
      <c r="G125">
        <v>2</v>
      </c>
      <c r="M125" t="s">
        <v>36</v>
      </c>
      <c r="N125" t="s">
        <v>558</v>
      </c>
      <c r="O125" s="81">
        <v>0</v>
      </c>
    </row>
    <row r="126" spans="1:15" x14ac:dyDescent="0.2">
      <c r="A126" t="s">
        <v>36</v>
      </c>
      <c r="B126" t="s">
        <v>536</v>
      </c>
      <c r="C126" t="s">
        <v>484</v>
      </c>
      <c r="D126" s="4">
        <v>37118</v>
      </c>
      <c r="E126" s="4">
        <v>37115</v>
      </c>
      <c r="F126" t="s">
        <v>31</v>
      </c>
      <c r="G126">
        <v>2</v>
      </c>
      <c r="M126" t="s">
        <v>36</v>
      </c>
      <c r="N126" t="s">
        <v>558</v>
      </c>
      <c r="O126" s="81">
        <v>0</v>
      </c>
    </row>
    <row r="127" spans="1:15" x14ac:dyDescent="0.2">
      <c r="A127" t="s">
        <v>36</v>
      </c>
      <c r="B127" t="s">
        <v>536</v>
      </c>
      <c r="C127" t="s">
        <v>484</v>
      </c>
      <c r="D127" s="4">
        <v>37118</v>
      </c>
      <c r="E127" s="4">
        <v>37116</v>
      </c>
      <c r="F127" t="s">
        <v>31</v>
      </c>
      <c r="G127">
        <v>2</v>
      </c>
      <c r="M127" t="s">
        <v>36</v>
      </c>
      <c r="N127" t="s">
        <v>558</v>
      </c>
      <c r="O127" s="81">
        <v>0</v>
      </c>
    </row>
    <row r="128" spans="1:15" x14ac:dyDescent="0.2">
      <c r="A128" t="s">
        <v>36</v>
      </c>
      <c r="B128" t="s">
        <v>536</v>
      </c>
      <c r="C128" t="s">
        <v>24</v>
      </c>
      <c r="D128" s="4">
        <v>37119</v>
      </c>
      <c r="E128" s="4">
        <v>37109</v>
      </c>
      <c r="F128" t="s">
        <v>31</v>
      </c>
      <c r="G128">
        <v>2</v>
      </c>
      <c r="M128" t="s">
        <v>36</v>
      </c>
      <c r="N128" t="s">
        <v>558</v>
      </c>
      <c r="O128" s="81">
        <v>0</v>
      </c>
    </row>
    <row r="129" spans="1:15" x14ac:dyDescent="0.2">
      <c r="A129" t="s">
        <v>36</v>
      </c>
      <c r="B129" t="s">
        <v>536</v>
      </c>
      <c r="C129" t="s">
        <v>24</v>
      </c>
      <c r="D129" s="4">
        <v>37119</v>
      </c>
      <c r="E129" s="4">
        <v>37110</v>
      </c>
      <c r="F129" t="s">
        <v>31</v>
      </c>
      <c r="G129">
        <v>2</v>
      </c>
      <c r="M129" t="s">
        <v>36</v>
      </c>
      <c r="N129" t="s">
        <v>558</v>
      </c>
      <c r="O129" s="81">
        <v>0</v>
      </c>
    </row>
    <row r="130" spans="1:15" x14ac:dyDescent="0.2">
      <c r="A130" t="s">
        <v>36</v>
      </c>
      <c r="B130" t="s">
        <v>536</v>
      </c>
      <c r="C130" t="s">
        <v>24</v>
      </c>
      <c r="D130" s="4">
        <v>37119</v>
      </c>
      <c r="E130" s="4">
        <v>37113</v>
      </c>
      <c r="F130" t="s">
        <v>31</v>
      </c>
      <c r="G130">
        <v>2</v>
      </c>
      <c r="M130" t="s">
        <v>36</v>
      </c>
      <c r="N130" t="s">
        <v>558</v>
      </c>
      <c r="O130" s="81">
        <v>0</v>
      </c>
    </row>
    <row r="131" spans="1:15" x14ac:dyDescent="0.2">
      <c r="A131" t="s">
        <v>36</v>
      </c>
      <c r="B131" t="s">
        <v>536</v>
      </c>
      <c r="C131" s="4" t="s">
        <v>24</v>
      </c>
      <c r="D131" s="4">
        <v>37119</v>
      </c>
      <c r="E131" s="4">
        <v>37117</v>
      </c>
      <c r="F131" t="s">
        <v>31</v>
      </c>
      <c r="G131">
        <v>2</v>
      </c>
      <c r="M131" t="s">
        <v>36</v>
      </c>
      <c r="N131" t="s">
        <v>558</v>
      </c>
      <c r="O131" s="81">
        <v>0</v>
      </c>
    </row>
    <row r="132" spans="1:15" x14ac:dyDescent="0.2">
      <c r="A132" t="s">
        <v>36</v>
      </c>
      <c r="B132" t="s">
        <v>536</v>
      </c>
      <c r="C132" t="s">
        <v>86</v>
      </c>
      <c r="D132" s="4">
        <v>37120</v>
      </c>
      <c r="E132" s="4">
        <v>37116</v>
      </c>
      <c r="F132" t="s">
        <v>195</v>
      </c>
      <c r="G132">
        <v>2</v>
      </c>
      <c r="M132" t="s">
        <v>36</v>
      </c>
      <c r="N132" t="s">
        <v>558</v>
      </c>
      <c r="O132" s="81">
        <v>0</v>
      </c>
    </row>
    <row r="133" spans="1:15" x14ac:dyDescent="0.2">
      <c r="A133" t="s">
        <v>36</v>
      </c>
      <c r="C133" t="s">
        <v>78</v>
      </c>
      <c r="D133" s="4">
        <v>37120</v>
      </c>
      <c r="E133" s="4">
        <v>37118</v>
      </c>
      <c r="F133" t="s">
        <v>88</v>
      </c>
      <c r="G133">
        <v>2</v>
      </c>
      <c r="M133" t="s">
        <v>36</v>
      </c>
      <c r="N133" t="s">
        <v>511</v>
      </c>
      <c r="O133" s="81">
        <v>230.36</v>
      </c>
    </row>
    <row r="134" spans="1:15" x14ac:dyDescent="0.2">
      <c r="A134" t="s">
        <v>36</v>
      </c>
      <c r="C134" t="s">
        <v>78</v>
      </c>
      <c r="D134" s="4">
        <v>37121</v>
      </c>
      <c r="E134" s="4">
        <v>37120</v>
      </c>
      <c r="F134" t="s">
        <v>88</v>
      </c>
      <c r="G134">
        <v>2</v>
      </c>
      <c r="M134" t="s">
        <v>36</v>
      </c>
      <c r="N134" t="s">
        <v>511</v>
      </c>
      <c r="O134" s="81">
        <v>463.22</v>
      </c>
    </row>
    <row r="135" spans="1:15" x14ac:dyDescent="0.2">
      <c r="A135" t="s">
        <v>36</v>
      </c>
      <c r="C135" t="s">
        <v>78</v>
      </c>
      <c r="D135" s="4">
        <v>37122</v>
      </c>
      <c r="E135" s="4">
        <v>37121</v>
      </c>
      <c r="F135" t="s">
        <v>88</v>
      </c>
      <c r="G135">
        <v>2</v>
      </c>
      <c r="M135" t="s">
        <v>36</v>
      </c>
      <c r="N135" t="s">
        <v>511</v>
      </c>
      <c r="O135" s="81">
        <v>469.83</v>
      </c>
    </row>
    <row r="136" spans="1:15" x14ac:dyDescent="0.2">
      <c r="A136" t="s">
        <v>36</v>
      </c>
      <c r="B136" t="s">
        <v>536</v>
      </c>
      <c r="C136" t="s">
        <v>484</v>
      </c>
      <c r="D136" s="4">
        <v>37123</v>
      </c>
      <c r="E136" s="4">
        <v>37118</v>
      </c>
      <c r="F136" t="s">
        <v>31</v>
      </c>
      <c r="G136">
        <v>2</v>
      </c>
      <c r="M136" t="s">
        <v>36</v>
      </c>
      <c r="N136" t="s">
        <v>558</v>
      </c>
      <c r="O136" s="81">
        <v>0</v>
      </c>
    </row>
    <row r="137" spans="1:15" x14ac:dyDescent="0.2">
      <c r="A137" t="s">
        <v>36</v>
      </c>
      <c r="B137" t="s">
        <v>536</v>
      </c>
      <c r="C137" t="s">
        <v>484</v>
      </c>
      <c r="D137" s="4">
        <v>37123</v>
      </c>
      <c r="E137" s="4">
        <v>37119</v>
      </c>
      <c r="F137" t="s">
        <v>31</v>
      </c>
      <c r="G137">
        <v>2</v>
      </c>
      <c r="M137" t="s">
        <v>36</v>
      </c>
      <c r="N137" t="s">
        <v>558</v>
      </c>
      <c r="O137" s="81">
        <v>0</v>
      </c>
    </row>
    <row r="138" spans="1:15" x14ac:dyDescent="0.2">
      <c r="A138" t="s">
        <v>36</v>
      </c>
      <c r="B138" t="s">
        <v>536</v>
      </c>
      <c r="C138" t="s">
        <v>484</v>
      </c>
      <c r="D138" s="4">
        <v>37123</v>
      </c>
      <c r="E138" s="4">
        <v>37120</v>
      </c>
      <c r="F138" t="s">
        <v>31</v>
      </c>
      <c r="G138">
        <v>4</v>
      </c>
      <c r="M138" t="s">
        <v>36</v>
      </c>
      <c r="N138" t="s">
        <v>558</v>
      </c>
      <c r="O138" s="81">
        <v>0</v>
      </c>
    </row>
    <row r="139" spans="1:15" x14ac:dyDescent="0.2">
      <c r="A139" t="s">
        <v>36</v>
      </c>
      <c r="C139" t="s">
        <v>78</v>
      </c>
      <c r="D139" s="4">
        <v>37123</v>
      </c>
      <c r="E139" s="4">
        <v>37122</v>
      </c>
      <c r="F139" t="s">
        <v>88</v>
      </c>
      <c r="G139">
        <v>2</v>
      </c>
      <c r="M139" t="s">
        <v>36</v>
      </c>
      <c r="N139" t="s">
        <v>511</v>
      </c>
      <c r="O139" s="81">
        <v>462.75</v>
      </c>
    </row>
    <row r="140" spans="1:15" x14ac:dyDescent="0.2">
      <c r="A140" t="s">
        <v>36</v>
      </c>
      <c r="B140" t="s">
        <v>536</v>
      </c>
      <c r="C140" t="s">
        <v>86</v>
      </c>
      <c r="D140" s="4">
        <v>37124</v>
      </c>
      <c r="E140" s="4">
        <v>37109</v>
      </c>
      <c r="F140" t="s">
        <v>195</v>
      </c>
      <c r="G140">
        <v>3</v>
      </c>
      <c r="M140" t="s">
        <v>36</v>
      </c>
      <c r="N140" t="s">
        <v>558</v>
      </c>
      <c r="O140" s="81">
        <v>0</v>
      </c>
    </row>
    <row r="141" spans="1:15" x14ac:dyDescent="0.2">
      <c r="A141" t="s">
        <v>36</v>
      </c>
      <c r="B141" t="s">
        <v>536</v>
      </c>
      <c r="C141" t="s">
        <v>54</v>
      </c>
      <c r="D141" s="4">
        <v>37124</v>
      </c>
      <c r="E141" s="4">
        <v>37115</v>
      </c>
      <c r="F141" t="s">
        <v>400</v>
      </c>
      <c r="G141">
        <v>2</v>
      </c>
      <c r="M141" t="s">
        <v>36</v>
      </c>
      <c r="N141" t="s">
        <v>558</v>
      </c>
      <c r="O141" s="81">
        <v>0</v>
      </c>
    </row>
    <row r="142" spans="1:15" x14ac:dyDescent="0.2">
      <c r="A142" t="s">
        <v>36</v>
      </c>
      <c r="B142" t="s">
        <v>536</v>
      </c>
      <c r="C142" t="s">
        <v>54</v>
      </c>
      <c r="D142" s="4">
        <v>37124</v>
      </c>
      <c r="E142" s="4">
        <v>37116</v>
      </c>
      <c r="F142" t="s">
        <v>400</v>
      </c>
      <c r="G142">
        <v>2</v>
      </c>
      <c r="M142" t="s">
        <v>36</v>
      </c>
      <c r="N142" t="s">
        <v>558</v>
      </c>
      <c r="O142" s="81">
        <v>0</v>
      </c>
    </row>
    <row r="143" spans="1:15" x14ac:dyDescent="0.2">
      <c r="A143" t="s">
        <v>36</v>
      </c>
      <c r="B143" t="s">
        <v>536</v>
      </c>
      <c r="C143" t="s">
        <v>54</v>
      </c>
      <c r="D143" s="4">
        <v>37124</v>
      </c>
      <c r="E143" s="4">
        <v>37118</v>
      </c>
      <c r="F143" t="s">
        <v>400</v>
      </c>
      <c r="G143">
        <v>2</v>
      </c>
      <c r="M143" t="s">
        <v>36</v>
      </c>
      <c r="N143" t="s">
        <v>558</v>
      </c>
      <c r="O143" s="81">
        <v>0</v>
      </c>
    </row>
    <row r="144" spans="1:15" x14ac:dyDescent="0.2">
      <c r="A144" t="s">
        <v>36</v>
      </c>
      <c r="B144" t="s">
        <v>536</v>
      </c>
      <c r="C144" t="s">
        <v>54</v>
      </c>
      <c r="D144" s="4">
        <v>37124</v>
      </c>
      <c r="E144" s="4">
        <v>37120</v>
      </c>
      <c r="F144" t="s">
        <v>400</v>
      </c>
      <c r="G144">
        <v>2</v>
      </c>
      <c r="M144" t="s">
        <v>36</v>
      </c>
      <c r="N144" t="s">
        <v>558</v>
      </c>
      <c r="O144" s="81">
        <v>0</v>
      </c>
    </row>
    <row r="145" spans="1:15" x14ac:dyDescent="0.2">
      <c r="A145" t="s">
        <v>36</v>
      </c>
      <c r="B145" t="s">
        <v>536</v>
      </c>
      <c r="C145" t="s">
        <v>24</v>
      </c>
      <c r="D145" s="4">
        <v>37124</v>
      </c>
      <c r="E145" s="4">
        <v>37122</v>
      </c>
      <c r="F145" t="s">
        <v>31</v>
      </c>
      <c r="G145">
        <v>2</v>
      </c>
      <c r="M145" t="s">
        <v>36</v>
      </c>
      <c r="N145" t="s">
        <v>558</v>
      </c>
      <c r="O145" s="81">
        <v>0</v>
      </c>
    </row>
    <row r="146" spans="1:15" x14ac:dyDescent="0.2">
      <c r="A146" t="s">
        <v>36</v>
      </c>
      <c r="B146" t="s">
        <v>536</v>
      </c>
      <c r="C146" t="s">
        <v>24</v>
      </c>
      <c r="D146" s="4">
        <v>37125</v>
      </c>
      <c r="E146" s="4">
        <v>37082</v>
      </c>
      <c r="F146" t="s">
        <v>31</v>
      </c>
      <c r="G146">
        <v>1</v>
      </c>
      <c r="M146" t="s">
        <v>36</v>
      </c>
      <c r="N146" t="s">
        <v>558</v>
      </c>
      <c r="O146" s="81">
        <v>0</v>
      </c>
    </row>
    <row r="147" spans="1:15" x14ac:dyDescent="0.2">
      <c r="A147" t="s">
        <v>36</v>
      </c>
      <c r="B147" t="s">
        <v>536</v>
      </c>
      <c r="C147" t="s">
        <v>24</v>
      </c>
      <c r="D147" s="4">
        <v>37126</v>
      </c>
      <c r="E147" s="4">
        <v>36757</v>
      </c>
      <c r="F147" t="s">
        <v>31</v>
      </c>
      <c r="G147">
        <v>2</v>
      </c>
      <c r="M147" t="s">
        <v>36</v>
      </c>
      <c r="N147" t="s">
        <v>558</v>
      </c>
      <c r="O147" s="81">
        <v>0</v>
      </c>
    </row>
    <row r="148" spans="1:15" x14ac:dyDescent="0.2">
      <c r="A148" t="s">
        <v>36</v>
      </c>
      <c r="B148" t="s">
        <v>536</v>
      </c>
      <c r="C148" t="s">
        <v>24</v>
      </c>
      <c r="D148" s="4">
        <v>37126</v>
      </c>
      <c r="E148" s="4">
        <v>37106</v>
      </c>
      <c r="F148" t="s">
        <v>31</v>
      </c>
      <c r="G148">
        <v>3</v>
      </c>
      <c r="M148" t="s">
        <v>36</v>
      </c>
      <c r="N148" t="s">
        <v>558</v>
      </c>
      <c r="O148" s="81">
        <v>0</v>
      </c>
    </row>
    <row r="149" spans="1:15" x14ac:dyDescent="0.2">
      <c r="A149" t="s">
        <v>36</v>
      </c>
      <c r="B149" t="s">
        <v>536</v>
      </c>
      <c r="C149" t="s">
        <v>24</v>
      </c>
      <c r="D149" s="4">
        <v>37126</v>
      </c>
      <c r="E149" s="4">
        <v>37110</v>
      </c>
      <c r="F149" t="s">
        <v>31</v>
      </c>
      <c r="G149">
        <v>2</v>
      </c>
      <c r="M149" t="s">
        <v>36</v>
      </c>
      <c r="N149" t="s">
        <v>558</v>
      </c>
      <c r="O149" s="81">
        <v>0</v>
      </c>
    </row>
    <row r="150" spans="1:15" x14ac:dyDescent="0.2">
      <c r="A150" t="s">
        <v>36</v>
      </c>
      <c r="B150" t="s">
        <v>536</v>
      </c>
      <c r="C150" t="s">
        <v>24</v>
      </c>
      <c r="D150" s="4">
        <v>37126</v>
      </c>
      <c r="E150" s="4">
        <v>37113</v>
      </c>
      <c r="F150" t="s">
        <v>31</v>
      </c>
      <c r="G150">
        <v>2</v>
      </c>
      <c r="M150" t="s">
        <v>36</v>
      </c>
      <c r="N150" t="s">
        <v>558</v>
      </c>
      <c r="O150" s="81">
        <v>0</v>
      </c>
    </row>
    <row r="151" spans="1:15" x14ac:dyDescent="0.2">
      <c r="A151" t="s">
        <v>36</v>
      </c>
      <c r="B151" t="s">
        <v>536</v>
      </c>
      <c r="C151" t="s">
        <v>24</v>
      </c>
      <c r="D151" s="4">
        <v>37126</v>
      </c>
      <c r="E151" s="4">
        <v>37115</v>
      </c>
      <c r="F151" t="s">
        <v>31</v>
      </c>
      <c r="G151">
        <v>2</v>
      </c>
      <c r="M151" t="s">
        <v>36</v>
      </c>
      <c r="N151" t="s">
        <v>558</v>
      </c>
      <c r="O151" s="81">
        <v>0</v>
      </c>
    </row>
    <row r="152" spans="1:15" x14ac:dyDescent="0.2">
      <c r="A152" t="s">
        <v>36</v>
      </c>
      <c r="B152" t="s">
        <v>536</v>
      </c>
      <c r="C152" t="s">
        <v>24</v>
      </c>
      <c r="D152" s="4">
        <v>37126</v>
      </c>
      <c r="E152" s="4">
        <v>37116</v>
      </c>
      <c r="F152" t="s">
        <v>31</v>
      </c>
      <c r="G152">
        <v>2</v>
      </c>
      <c r="M152" t="s">
        <v>36</v>
      </c>
      <c r="N152" t="s">
        <v>558</v>
      </c>
      <c r="O152" s="81">
        <v>0</v>
      </c>
    </row>
    <row r="153" spans="1:15" x14ac:dyDescent="0.2">
      <c r="A153" t="s">
        <v>36</v>
      </c>
      <c r="B153" t="s">
        <v>536</v>
      </c>
      <c r="C153" t="s">
        <v>24</v>
      </c>
      <c r="D153" s="4">
        <v>37126</v>
      </c>
      <c r="E153" s="4">
        <v>37123</v>
      </c>
      <c r="F153" t="s">
        <v>31</v>
      </c>
      <c r="G153">
        <v>4</v>
      </c>
      <c r="M153" t="s">
        <v>36</v>
      </c>
      <c r="N153" t="s">
        <v>558</v>
      </c>
      <c r="O153" s="81">
        <v>0</v>
      </c>
    </row>
    <row r="154" spans="1:15" x14ac:dyDescent="0.2">
      <c r="A154" t="s">
        <v>36</v>
      </c>
      <c r="B154" t="s">
        <v>536</v>
      </c>
      <c r="C154" t="s">
        <v>24</v>
      </c>
      <c r="D154" s="4">
        <v>37127</v>
      </c>
      <c r="E154" s="4">
        <v>37119</v>
      </c>
      <c r="F154" t="s">
        <v>31</v>
      </c>
      <c r="G154">
        <v>2</v>
      </c>
      <c r="M154" t="s">
        <v>36</v>
      </c>
      <c r="N154" t="s">
        <v>558</v>
      </c>
      <c r="O154" s="81">
        <v>0</v>
      </c>
    </row>
    <row r="155" spans="1:15" x14ac:dyDescent="0.2">
      <c r="A155" t="s">
        <v>36</v>
      </c>
      <c r="B155" t="s">
        <v>536</v>
      </c>
      <c r="C155" t="s">
        <v>24</v>
      </c>
      <c r="D155" s="4">
        <v>37127</v>
      </c>
      <c r="E155" s="4">
        <v>37124</v>
      </c>
      <c r="F155" t="s">
        <v>31</v>
      </c>
      <c r="G155">
        <v>2</v>
      </c>
      <c r="M155" t="s">
        <v>36</v>
      </c>
      <c r="N155" t="s">
        <v>558</v>
      </c>
      <c r="O155" s="81">
        <v>0</v>
      </c>
    </row>
    <row r="156" spans="1:15" x14ac:dyDescent="0.2">
      <c r="A156" t="s">
        <v>36</v>
      </c>
      <c r="B156" t="s">
        <v>536</v>
      </c>
      <c r="C156" t="s">
        <v>24</v>
      </c>
      <c r="D156" s="4">
        <v>37127</v>
      </c>
      <c r="E156" s="4">
        <v>37125</v>
      </c>
      <c r="F156" t="s">
        <v>31</v>
      </c>
      <c r="G156">
        <v>2</v>
      </c>
      <c r="M156" t="s">
        <v>36</v>
      </c>
      <c r="N156" t="s">
        <v>558</v>
      </c>
      <c r="O156" s="81">
        <v>0</v>
      </c>
    </row>
    <row r="157" spans="1:15" x14ac:dyDescent="0.2">
      <c r="A157" t="s">
        <v>36</v>
      </c>
      <c r="B157" t="s">
        <v>536</v>
      </c>
      <c r="C157" t="s">
        <v>26</v>
      </c>
      <c r="D157" s="4">
        <v>37128</v>
      </c>
      <c r="E157" s="4">
        <v>37123</v>
      </c>
      <c r="F157" t="s">
        <v>400</v>
      </c>
      <c r="G157">
        <v>2</v>
      </c>
      <c r="M157" t="s">
        <v>36</v>
      </c>
      <c r="N157" t="s">
        <v>558</v>
      </c>
      <c r="O157" s="81">
        <v>0</v>
      </c>
    </row>
    <row r="158" spans="1:15" x14ac:dyDescent="0.2">
      <c r="A158" t="s">
        <v>36</v>
      </c>
      <c r="B158" t="s">
        <v>536</v>
      </c>
      <c r="C158" t="s">
        <v>26</v>
      </c>
      <c r="D158" s="4">
        <v>37128</v>
      </c>
      <c r="E158" s="4">
        <v>37125</v>
      </c>
      <c r="F158" t="s">
        <v>400</v>
      </c>
      <c r="G158">
        <v>2</v>
      </c>
      <c r="M158" t="s">
        <v>36</v>
      </c>
      <c r="N158" t="s">
        <v>558</v>
      </c>
      <c r="O158" s="81">
        <v>0</v>
      </c>
    </row>
    <row r="159" spans="1:15" x14ac:dyDescent="0.2">
      <c r="A159" t="s">
        <v>36</v>
      </c>
      <c r="B159" t="s">
        <v>536</v>
      </c>
      <c r="C159" t="s">
        <v>86</v>
      </c>
      <c r="D159" s="4">
        <v>37128</v>
      </c>
      <c r="E159" s="4">
        <v>37126</v>
      </c>
      <c r="F159" t="s">
        <v>31</v>
      </c>
      <c r="G159">
        <v>2</v>
      </c>
      <c r="M159" t="s">
        <v>36</v>
      </c>
      <c r="N159" t="s">
        <v>558</v>
      </c>
      <c r="O159" s="81">
        <v>0</v>
      </c>
    </row>
    <row r="160" spans="1:15" x14ac:dyDescent="0.2">
      <c r="A160" t="s">
        <v>36</v>
      </c>
      <c r="B160" t="s">
        <v>536</v>
      </c>
      <c r="C160" t="s">
        <v>86</v>
      </c>
      <c r="D160" s="4">
        <v>37128</v>
      </c>
      <c r="E160" s="4">
        <v>37126</v>
      </c>
      <c r="F160" t="s">
        <v>195</v>
      </c>
      <c r="G160">
        <v>2</v>
      </c>
      <c r="M160" t="s">
        <v>36</v>
      </c>
      <c r="N160" t="s">
        <v>558</v>
      </c>
      <c r="O160" s="81">
        <v>0</v>
      </c>
    </row>
    <row r="161" spans="1:15" x14ac:dyDescent="0.2">
      <c r="A161" t="s">
        <v>36</v>
      </c>
      <c r="B161" t="s">
        <v>536</v>
      </c>
      <c r="C161" t="s">
        <v>26</v>
      </c>
      <c r="D161" s="4">
        <v>37128</v>
      </c>
      <c r="E161" s="4">
        <v>37126</v>
      </c>
      <c r="F161" t="s">
        <v>400</v>
      </c>
      <c r="G161">
        <v>2</v>
      </c>
      <c r="M161" t="s">
        <v>36</v>
      </c>
      <c r="N161" t="s">
        <v>558</v>
      </c>
      <c r="O161" s="81">
        <v>0</v>
      </c>
    </row>
    <row r="162" spans="1:15" x14ac:dyDescent="0.2">
      <c r="A162" t="s">
        <v>36</v>
      </c>
      <c r="B162" t="s">
        <v>536</v>
      </c>
      <c r="C162" t="s">
        <v>86</v>
      </c>
      <c r="D162" s="4">
        <v>37129</v>
      </c>
      <c r="E162" s="4">
        <v>37127</v>
      </c>
      <c r="F162" t="s">
        <v>31</v>
      </c>
      <c r="G162">
        <v>6</v>
      </c>
      <c r="M162" t="s">
        <v>36</v>
      </c>
      <c r="N162" t="s">
        <v>558</v>
      </c>
      <c r="O162" s="81">
        <v>0</v>
      </c>
    </row>
    <row r="163" spans="1:15" x14ac:dyDescent="0.2">
      <c r="A163" t="s">
        <v>36</v>
      </c>
      <c r="B163" t="s">
        <v>536</v>
      </c>
      <c r="C163" t="s">
        <v>86</v>
      </c>
      <c r="D163" s="4">
        <v>37129</v>
      </c>
      <c r="E163" s="4">
        <v>37127</v>
      </c>
      <c r="F163" t="s">
        <v>195</v>
      </c>
      <c r="G163">
        <v>2</v>
      </c>
      <c r="M163" t="s">
        <v>36</v>
      </c>
      <c r="N163" t="s">
        <v>558</v>
      </c>
      <c r="O163" s="81">
        <v>0</v>
      </c>
    </row>
    <row r="164" spans="1:15" x14ac:dyDescent="0.2">
      <c r="A164" t="s">
        <v>36</v>
      </c>
      <c r="B164" t="s">
        <v>536</v>
      </c>
      <c r="C164" t="s">
        <v>24</v>
      </c>
      <c r="D164" s="4">
        <v>37132</v>
      </c>
      <c r="E164" s="4">
        <v>37096</v>
      </c>
      <c r="F164" t="s">
        <v>568</v>
      </c>
      <c r="G164">
        <v>2</v>
      </c>
      <c r="M164" t="s">
        <v>36</v>
      </c>
      <c r="N164" t="s">
        <v>558</v>
      </c>
      <c r="O164" s="81">
        <v>0</v>
      </c>
    </row>
    <row r="165" spans="1:15" x14ac:dyDescent="0.2">
      <c r="A165" t="s">
        <v>36</v>
      </c>
      <c r="B165" t="s">
        <v>536</v>
      </c>
      <c r="C165" t="s">
        <v>24</v>
      </c>
      <c r="D165" s="4">
        <v>37132</v>
      </c>
      <c r="E165" s="4">
        <v>37096</v>
      </c>
      <c r="F165" t="s">
        <v>31</v>
      </c>
      <c r="G165">
        <v>2</v>
      </c>
      <c r="M165" t="s">
        <v>36</v>
      </c>
      <c r="N165" t="s">
        <v>558</v>
      </c>
      <c r="O165" s="81">
        <v>0</v>
      </c>
    </row>
    <row r="166" spans="1:15" x14ac:dyDescent="0.2">
      <c r="A166" t="s">
        <v>36</v>
      </c>
      <c r="B166" t="s">
        <v>536</v>
      </c>
      <c r="C166" t="s">
        <v>24</v>
      </c>
      <c r="D166" s="4">
        <v>37132</v>
      </c>
      <c r="E166" s="4">
        <v>37129</v>
      </c>
      <c r="F166" t="s">
        <v>31</v>
      </c>
      <c r="G166">
        <v>4</v>
      </c>
      <c r="M166" t="s">
        <v>36</v>
      </c>
      <c r="N166" t="s">
        <v>558</v>
      </c>
      <c r="O166" s="81">
        <v>0</v>
      </c>
    </row>
    <row r="167" spans="1:15" x14ac:dyDescent="0.2">
      <c r="A167" t="s">
        <v>36</v>
      </c>
      <c r="B167" t="s">
        <v>536</v>
      </c>
      <c r="C167" t="s">
        <v>86</v>
      </c>
      <c r="D167" s="4">
        <v>37132</v>
      </c>
      <c r="E167" s="4">
        <v>37130</v>
      </c>
      <c r="F167" t="s">
        <v>195</v>
      </c>
      <c r="G167">
        <v>2</v>
      </c>
      <c r="M167" t="s">
        <v>36</v>
      </c>
      <c r="N167" t="s">
        <v>558</v>
      </c>
      <c r="O167" s="81">
        <v>0</v>
      </c>
    </row>
    <row r="168" spans="1:15" x14ac:dyDescent="0.2">
      <c r="A168" t="s">
        <v>36</v>
      </c>
      <c r="B168" t="s">
        <v>536</v>
      </c>
      <c r="C168" t="s">
        <v>24</v>
      </c>
      <c r="D168" s="4">
        <v>37133</v>
      </c>
      <c r="E168" s="4">
        <v>37124</v>
      </c>
      <c r="F168" t="s">
        <v>31</v>
      </c>
      <c r="G168">
        <v>2</v>
      </c>
      <c r="M168" t="s">
        <v>36</v>
      </c>
      <c r="N168" t="s">
        <v>558</v>
      </c>
      <c r="O168" s="81">
        <v>0</v>
      </c>
    </row>
    <row r="169" spans="1:15" x14ac:dyDescent="0.2">
      <c r="A169" t="s">
        <v>36</v>
      </c>
      <c r="B169" t="s">
        <v>536</v>
      </c>
      <c r="C169" t="s">
        <v>86</v>
      </c>
      <c r="D169" s="4">
        <v>37133</v>
      </c>
      <c r="E169" s="4">
        <v>37131</v>
      </c>
      <c r="F169" t="s">
        <v>195</v>
      </c>
      <c r="G169">
        <v>2</v>
      </c>
      <c r="M169" t="s">
        <v>36</v>
      </c>
      <c r="N169" t="s">
        <v>558</v>
      </c>
      <c r="O169" s="81">
        <v>0</v>
      </c>
    </row>
    <row r="170" spans="1:15" x14ac:dyDescent="0.2">
      <c r="A170" t="s">
        <v>36</v>
      </c>
      <c r="B170" t="s">
        <v>536</v>
      </c>
      <c r="C170" t="s">
        <v>24</v>
      </c>
      <c r="D170" s="4">
        <v>37133</v>
      </c>
      <c r="E170" s="4">
        <v>37131</v>
      </c>
      <c r="F170" t="s">
        <v>31</v>
      </c>
      <c r="G170">
        <v>2</v>
      </c>
      <c r="M170" t="s">
        <v>36</v>
      </c>
      <c r="N170" t="s">
        <v>558</v>
      </c>
      <c r="O170" s="81">
        <v>0</v>
      </c>
    </row>
    <row r="171" spans="1:15" ht="13.5" thickBot="1" x14ac:dyDescent="0.25">
      <c r="A171" t="s">
        <v>36</v>
      </c>
      <c r="B171" t="s">
        <v>536</v>
      </c>
      <c r="C171" t="s">
        <v>24</v>
      </c>
      <c r="D171" s="4">
        <v>37134</v>
      </c>
      <c r="E171" s="4">
        <v>37132</v>
      </c>
      <c r="F171" t="s">
        <v>31</v>
      </c>
      <c r="G171">
        <v>6</v>
      </c>
      <c r="M171" t="s">
        <v>36</v>
      </c>
      <c r="N171" t="s">
        <v>558</v>
      </c>
      <c r="O171" s="81">
        <v>0</v>
      </c>
    </row>
    <row r="172" spans="1:15" ht="13.5" thickBot="1" x14ac:dyDescent="0.25">
      <c r="G172" s="82">
        <f>SUM(G64:G171)</f>
        <v>247</v>
      </c>
      <c r="O172" s="85">
        <f>SUM(O64:O171)</f>
        <v>1626.16</v>
      </c>
    </row>
    <row r="173" spans="1:15" ht="13.5" thickBot="1" x14ac:dyDescent="0.25"/>
    <row r="174" spans="1:15" ht="13.5" thickBot="1" x14ac:dyDescent="0.25">
      <c r="A174" s="40" t="s">
        <v>100</v>
      </c>
      <c r="G174" s="83">
        <f>SUM(G7,G14,G31,G51,G62,G172)</f>
        <v>382</v>
      </c>
    </row>
    <row r="175" spans="1:15" ht="13.5" thickBot="1" x14ac:dyDescent="0.25"/>
    <row r="176" spans="1:15" ht="13.5" thickBot="1" x14ac:dyDescent="0.25">
      <c r="A176" s="40" t="s">
        <v>101</v>
      </c>
      <c r="O176" s="86">
        <f>SUM(O7,O14,O31,O51,O62,O172)</f>
        <v>2518.63</v>
      </c>
    </row>
    <row r="177" spans="1:15" ht="13.5" thickBot="1" x14ac:dyDescent="0.25"/>
    <row r="178" spans="1:15" ht="13.5" thickBot="1" x14ac:dyDescent="0.25">
      <c r="A178" s="40" t="s">
        <v>181</v>
      </c>
      <c r="O178" s="86">
        <f>SUM('JUL01'!O272,O176)</f>
        <v>88724.930000000022</v>
      </c>
    </row>
  </sheetData>
  <phoneticPr fontId="0" type="noConversion"/>
  <printOptions gridLines="1"/>
  <pageMargins left="0.75" right="0.75" top="0.75" bottom="0.75" header="0.5" footer="0.5"/>
  <pageSetup paperSize="5" scale="65" orientation="landscape" horizontalDpi="300" verticalDpi="300" r:id="rId1"/>
  <headerFooter alignWithMargins="0">
    <oddHeader>&amp;CManual Scheduling
August 2001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2.75" x14ac:dyDescent="0.2"/>
  <cols>
    <col min="1" max="1" width="6.7109375" bestFit="1" customWidth="1"/>
    <col min="2" max="2" width="8.140625" bestFit="1" customWidth="1"/>
    <col min="3" max="3" width="17.28515625" bestFit="1" customWidth="1"/>
    <col min="6" max="6" width="18.28515625" bestFit="1" customWidth="1"/>
    <col min="7" max="7" width="6.5703125" bestFit="1" customWidth="1"/>
    <col min="15" max="15" width="9.140625" style="81"/>
  </cols>
  <sheetData>
    <row r="1" spans="1:15" x14ac:dyDescent="0.2">
      <c r="A1" s="1" t="s">
        <v>0</v>
      </c>
      <c r="B1" s="1" t="s">
        <v>241</v>
      </c>
      <c r="C1" s="1" t="s">
        <v>1</v>
      </c>
      <c r="D1" s="1" t="s">
        <v>1</v>
      </c>
      <c r="E1" s="1" t="s">
        <v>2</v>
      </c>
      <c r="F1" s="1"/>
      <c r="G1" s="2"/>
      <c r="H1" s="1" t="s">
        <v>5</v>
      </c>
      <c r="I1" s="1" t="s">
        <v>128</v>
      </c>
      <c r="J1" s="1" t="s">
        <v>13</v>
      </c>
      <c r="K1" s="1" t="s">
        <v>3</v>
      </c>
      <c r="L1" s="1"/>
      <c r="M1" s="1" t="s">
        <v>6</v>
      </c>
      <c r="N1" s="2"/>
      <c r="O1" s="80" t="s">
        <v>8</v>
      </c>
    </row>
    <row r="2" spans="1:15" x14ac:dyDescent="0.2">
      <c r="A2" s="1" t="s">
        <v>9</v>
      </c>
      <c r="B2" s="1" t="s">
        <v>242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16</v>
      </c>
      <c r="I2" s="1" t="s">
        <v>16</v>
      </c>
      <c r="J2" s="1" t="s">
        <v>16</v>
      </c>
      <c r="K2" s="1" t="s">
        <v>15</v>
      </c>
      <c r="L2" s="1" t="s">
        <v>18</v>
      </c>
      <c r="M2" s="1" t="s">
        <v>17</v>
      </c>
      <c r="N2" s="1" t="s">
        <v>19</v>
      </c>
      <c r="O2" s="80" t="s">
        <v>20</v>
      </c>
    </row>
    <row r="3" spans="1:15" x14ac:dyDescent="0.2">
      <c r="A3" t="s">
        <v>36</v>
      </c>
      <c r="B3" t="s">
        <v>257</v>
      </c>
      <c r="C3" t="s">
        <v>54</v>
      </c>
      <c r="D3" s="4">
        <v>37136</v>
      </c>
      <c r="E3" s="4">
        <v>37127</v>
      </c>
      <c r="F3" t="s">
        <v>400</v>
      </c>
      <c r="G3">
        <v>2</v>
      </c>
      <c r="M3" t="s">
        <v>36</v>
      </c>
      <c r="N3" t="s">
        <v>558</v>
      </c>
      <c r="O3" s="81">
        <v>0</v>
      </c>
    </row>
    <row r="4" spans="1:15" x14ac:dyDescent="0.2">
      <c r="A4" t="s">
        <v>36</v>
      </c>
      <c r="B4" t="s">
        <v>257</v>
      </c>
      <c r="C4" t="s">
        <v>54</v>
      </c>
      <c r="D4" s="4">
        <v>37136</v>
      </c>
      <c r="E4" s="4">
        <v>37128</v>
      </c>
      <c r="F4" t="s">
        <v>400</v>
      </c>
      <c r="G4">
        <v>2</v>
      </c>
      <c r="M4" t="s">
        <v>36</v>
      </c>
      <c r="N4" t="s">
        <v>558</v>
      </c>
      <c r="O4" s="81">
        <v>0</v>
      </c>
    </row>
    <row r="5" spans="1:15" x14ac:dyDescent="0.2">
      <c r="A5" t="s">
        <v>36</v>
      </c>
      <c r="B5" t="s">
        <v>257</v>
      </c>
      <c r="C5" t="s">
        <v>54</v>
      </c>
      <c r="D5" s="4">
        <v>37136</v>
      </c>
      <c r="E5" s="4">
        <v>37129</v>
      </c>
      <c r="F5" t="s">
        <v>400</v>
      </c>
      <c r="G5">
        <v>2</v>
      </c>
      <c r="M5" t="s">
        <v>36</v>
      </c>
      <c r="N5" t="s">
        <v>558</v>
      </c>
      <c r="O5" s="81">
        <v>0</v>
      </c>
    </row>
    <row r="6" spans="1:15" x14ac:dyDescent="0.2">
      <c r="A6" t="s">
        <v>36</v>
      </c>
      <c r="B6" t="s">
        <v>257</v>
      </c>
      <c r="C6" t="s">
        <v>54</v>
      </c>
      <c r="D6" s="4">
        <v>37136</v>
      </c>
      <c r="E6" s="4">
        <v>37130</v>
      </c>
      <c r="F6" t="s">
        <v>400</v>
      </c>
      <c r="G6">
        <v>2</v>
      </c>
      <c r="M6" t="s">
        <v>36</v>
      </c>
      <c r="N6" t="s">
        <v>558</v>
      </c>
      <c r="O6" s="81">
        <v>0</v>
      </c>
    </row>
    <row r="7" spans="1:15" x14ac:dyDescent="0.2">
      <c r="A7" t="s">
        <v>36</v>
      </c>
      <c r="B7" t="s">
        <v>257</v>
      </c>
      <c r="C7" t="s">
        <v>54</v>
      </c>
      <c r="D7" s="4">
        <v>37136</v>
      </c>
      <c r="E7" s="4">
        <v>37131</v>
      </c>
      <c r="F7" t="s">
        <v>400</v>
      </c>
      <c r="G7">
        <v>2</v>
      </c>
      <c r="M7" t="s">
        <v>36</v>
      </c>
      <c r="N7" t="s">
        <v>558</v>
      </c>
      <c r="O7" s="81">
        <v>0</v>
      </c>
    </row>
    <row r="8" spans="1:15" x14ac:dyDescent="0.2">
      <c r="A8" t="s">
        <v>36</v>
      </c>
      <c r="B8" t="s">
        <v>257</v>
      </c>
      <c r="C8" t="s">
        <v>54</v>
      </c>
      <c r="D8" s="4">
        <v>37136</v>
      </c>
      <c r="E8" s="4">
        <v>37132</v>
      </c>
      <c r="F8" t="s">
        <v>400</v>
      </c>
      <c r="G8">
        <v>2</v>
      </c>
      <c r="M8" t="s">
        <v>36</v>
      </c>
      <c r="N8" t="s">
        <v>558</v>
      </c>
      <c r="O8" s="81">
        <v>0</v>
      </c>
    </row>
    <row r="9" spans="1:15" x14ac:dyDescent="0.2">
      <c r="A9" t="s">
        <v>36</v>
      </c>
      <c r="B9" t="s">
        <v>257</v>
      </c>
      <c r="C9" t="s">
        <v>24</v>
      </c>
      <c r="D9" s="4">
        <v>37136</v>
      </c>
      <c r="E9" s="4">
        <v>37133</v>
      </c>
      <c r="F9" t="s">
        <v>31</v>
      </c>
      <c r="G9">
        <v>2</v>
      </c>
      <c r="M9" t="s">
        <v>36</v>
      </c>
      <c r="N9" t="s">
        <v>558</v>
      </c>
      <c r="O9" s="81">
        <v>0</v>
      </c>
    </row>
    <row r="10" spans="1:15" x14ac:dyDescent="0.2">
      <c r="A10" t="s">
        <v>36</v>
      </c>
      <c r="B10" t="s">
        <v>257</v>
      </c>
      <c r="C10" t="s">
        <v>54</v>
      </c>
      <c r="D10" s="4">
        <v>37136</v>
      </c>
      <c r="E10" s="4">
        <v>37133</v>
      </c>
      <c r="F10" t="s">
        <v>400</v>
      </c>
      <c r="G10">
        <v>2</v>
      </c>
      <c r="M10" t="s">
        <v>36</v>
      </c>
      <c r="N10" t="s">
        <v>558</v>
      </c>
      <c r="O10" s="81">
        <v>0</v>
      </c>
    </row>
    <row r="11" spans="1:15" x14ac:dyDescent="0.2">
      <c r="A11" t="s">
        <v>36</v>
      </c>
      <c r="B11" t="s">
        <v>257</v>
      </c>
      <c r="C11" t="s">
        <v>24</v>
      </c>
      <c r="D11" s="4">
        <v>37136</v>
      </c>
      <c r="E11" s="4">
        <v>37134</v>
      </c>
      <c r="F11" t="s">
        <v>31</v>
      </c>
      <c r="G11">
        <v>2</v>
      </c>
      <c r="M11" t="s">
        <v>36</v>
      </c>
      <c r="N11" t="s">
        <v>558</v>
      </c>
      <c r="O11" s="81">
        <v>0</v>
      </c>
    </row>
    <row r="12" spans="1:15" x14ac:dyDescent="0.2">
      <c r="C12" t="s">
        <v>190</v>
      </c>
      <c r="D12" s="4">
        <v>37136</v>
      </c>
      <c r="E12" s="4">
        <v>37135</v>
      </c>
      <c r="F12" t="s">
        <v>59</v>
      </c>
      <c r="G12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JAN01</vt:lpstr>
      <vt:lpstr>FEB01</vt:lpstr>
      <vt:lpstr>MAR01</vt:lpstr>
      <vt:lpstr>APR01</vt:lpstr>
      <vt:lpstr>MAY01</vt:lpstr>
      <vt:lpstr>JUN01</vt:lpstr>
      <vt:lpstr>JUL01</vt:lpstr>
      <vt:lpstr>AUG01</vt:lpstr>
      <vt:lpstr>SEP01</vt:lpstr>
      <vt:lpstr>OCT01</vt:lpstr>
      <vt:lpstr>NOV01</vt:lpstr>
      <vt:lpstr>DEC01</vt:lpstr>
      <vt:lpstr>JAN01!Print_Area</vt:lpstr>
      <vt:lpstr>JUL01!Print_Area</vt:lpstr>
      <vt:lpstr>MAR01!Print_Area</vt:lpstr>
      <vt:lpstr>MAY01!Print_Area</vt:lpstr>
      <vt:lpstr>MAR01!Print_Titles</vt:lpstr>
      <vt:lpstr>MAY01!Print_Titles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2001-09-04T15:08:22Z</cp:lastPrinted>
  <dcterms:created xsi:type="dcterms:W3CDTF">2001-01-03T18:40:09Z</dcterms:created>
  <dcterms:modified xsi:type="dcterms:W3CDTF">2023-09-10T13:04:48Z</dcterms:modified>
</cp:coreProperties>
</file>