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ml.chartshapes+xml"/>
  <Override PartName="/xl/charts/chart14.xml" ContentType="application/vnd.openxmlformats-officedocument.drawingml.chart+xml"/>
  <Override PartName="/xl/drawings/drawing5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ml.chartshapes+xml"/>
  <Override PartName="/xl/charts/chart17.xml" ContentType="application/vnd.openxmlformats-officedocument.drawingml.chart+xml"/>
  <Override PartName="/xl/drawings/drawing7.xml" ContentType="application/vnd.openxmlformats-officedocument.drawingml.chartshapes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 userName="Jan Havlíček" reservationPassword="EFBA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A0AEA2-E96D-479F-885B-0F0EBA6C392E}" xr6:coauthVersionLast="47" xr6:coauthVersionMax="47" xr10:uidLastSave="{00000000-0000-0000-0000-000000000000}"/>
  <bookViews>
    <workbookView xWindow="-120" yWindow="-120" windowWidth="38640" windowHeight="15720" tabRatio="669"/>
  </bookViews>
  <sheets>
    <sheet name="Headcount1" sheetId="13" r:id="rId1"/>
    <sheet name="Headcount1 Data" sheetId="11" r:id="rId2"/>
    <sheet name="Headcount2" sheetId="17" r:id="rId3"/>
    <sheet name="Headcount2 Data" sheetId="15" r:id="rId4"/>
    <sheet name="Saved Charts" sheetId="1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Area" localSheetId="0">Headcount1!$A$1:$Y$37</definedName>
    <definedName name="_xlnm.Print_Area" localSheetId="1">'Headcount1 Data'!$A$1:$U$49</definedName>
    <definedName name="_xlnm.Print_Area" localSheetId="2">Headcount2!$A$1:$X$38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" i="13" l="1"/>
  <c r="B2" i="13"/>
  <c r="G7" i="13"/>
  <c r="I7" i="13"/>
  <c r="K7" i="13"/>
  <c r="M7" i="13"/>
  <c r="O7" i="13"/>
  <c r="R7" i="13"/>
  <c r="U7" i="13"/>
  <c r="G8" i="13"/>
  <c r="I8" i="13"/>
  <c r="K8" i="13"/>
  <c r="M8" i="13"/>
  <c r="O8" i="13"/>
  <c r="R8" i="13"/>
  <c r="U8" i="13"/>
  <c r="G9" i="13"/>
  <c r="I9" i="13"/>
  <c r="K9" i="13"/>
  <c r="M9" i="13"/>
  <c r="O9" i="13"/>
  <c r="R9" i="13"/>
  <c r="U9" i="13"/>
  <c r="G10" i="13"/>
  <c r="I10" i="13"/>
  <c r="K10" i="13"/>
  <c r="M10" i="13"/>
  <c r="O10" i="13"/>
  <c r="R10" i="13"/>
  <c r="U10" i="13"/>
  <c r="G11" i="13"/>
  <c r="I11" i="13"/>
  <c r="K11" i="13"/>
  <c r="M11" i="13"/>
  <c r="O11" i="13"/>
  <c r="R11" i="13"/>
  <c r="U11" i="13"/>
  <c r="G12" i="13"/>
  <c r="I12" i="13"/>
  <c r="K12" i="13"/>
  <c r="M12" i="13"/>
  <c r="O12" i="13"/>
  <c r="R12" i="13"/>
  <c r="U12" i="13"/>
  <c r="X1" i="17"/>
  <c r="B2" i="17"/>
  <c r="G7" i="17"/>
  <c r="I7" i="17"/>
  <c r="K7" i="17"/>
  <c r="M7" i="17"/>
  <c r="O7" i="17"/>
  <c r="R7" i="17"/>
  <c r="U7" i="17"/>
  <c r="G8" i="17"/>
  <c r="I8" i="17"/>
  <c r="K8" i="17"/>
  <c r="M8" i="17"/>
  <c r="O8" i="17"/>
  <c r="R8" i="17"/>
  <c r="U8" i="17"/>
  <c r="G9" i="17"/>
  <c r="I9" i="17"/>
  <c r="K9" i="17"/>
  <c r="M9" i="17"/>
  <c r="O9" i="17"/>
  <c r="R9" i="17"/>
  <c r="U9" i="17"/>
  <c r="G10" i="17"/>
  <c r="I10" i="17"/>
  <c r="K10" i="17"/>
  <c r="M10" i="17"/>
  <c r="O10" i="17"/>
  <c r="R10" i="17"/>
  <c r="U10" i="17"/>
  <c r="G11" i="17"/>
  <c r="I11" i="17"/>
  <c r="K11" i="17"/>
  <c r="M11" i="17"/>
  <c r="O11" i="17"/>
  <c r="R11" i="17"/>
  <c r="U11" i="17"/>
  <c r="B21" i="15"/>
  <c r="C21" i="15"/>
  <c r="D21" i="15"/>
  <c r="E21" i="15"/>
  <c r="F21" i="15"/>
  <c r="B36" i="15"/>
  <c r="D36" i="15"/>
</calcChain>
</file>

<file path=xl/sharedStrings.xml><?xml version="1.0" encoding="utf-8"?>
<sst xmlns="http://schemas.openxmlformats.org/spreadsheetml/2006/main" count="214" uniqueCount="65">
  <si>
    <t>Plan</t>
  </si>
  <si>
    <t>Europe</t>
  </si>
  <si>
    <t>Total</t>
  </si>
  <si>
    <t>Variance</t>
  </si>
  <si>
    <t>Jan</t>
  </si>
  <si>
    <t>May</t>
  </si>
  <si>
    <t>Jul</t>
  </si>
  <si>
    <t>Aug</t>
  </si>
  <si>
    <t>Sept</t>
  </si>
  <si>
    <t>Oct</t>
  </si>
  <si>
    <t>Nov</t>
  </si>
  <si>
    <t>Dec</t>
  </si>
  <si>
    <t>Feb</t>
  </si>
  <si>
    <t>Mar</t>
  </si>
  <si>
    <t>Apr</t>
  </si>
  <si>
    <t>Jun</t>
  </si>
  <si>
    <t>Trading</t>
  </si>
  <si>
    <t>Originations</t>
  </si>
  <si>
    <t>Leavers</t>
  </si>
  <si>
    <t>HEADCOUNT</t>
  </si>
  <si>
    <t>Headcount Summary</t>
  </si>
  <si>
    <t>Commercial</t>
  </si>
  <si>
    <t>Support</t>
  </si>
  <si>
    <t>Starters</t>
  </si>
  <si>
    <t>EUROPE</t>
  </si>
  <si>
    <t>Assts/Invts</t>
  </si>
  <si>
    <t>Commercial Headcount DATA</t>
  </si>
  <si>
    <t>Starters/Leavers DATA</t>
  </si>
  <si>
    <t>Commercial Support Headcount DATA</t>
  </si>
  <si>
    <t>HEADCOUNT CHARTS DATA</t>
  </si>
  <si>
    <t>Chairman</t>
  </si>
  <si>
    <t>IT</t>
  </si>
  <si>
    <t>Enron Metals</t>
  </si>
  <si>
    <t>RHO</t>
  </si>
  <si>
    <t>Global Markets</t>
  </si>
  <si>
    <t>Net Works</t>
  </si>
  <si>
    <t>Industrial Markets</t>
  </si>
  <si>
    <t>Global Assets</t>
  </si>
  <si>
    <t>Industrial Market</t>
  </si>
  <si>
    <t>Net Works*</t>
  </si>
  <si>
    <t>*Includes employees and contractors</t>
  </si>
  <si>
    <t>North America</t>
  </si>
  <si>
    <t>Pulp. Paper &amp; Lumber</t>
  </si>
  <si>
    <t>Steel</t>
  </si>
  <si>
    <t>Asset Operations</t>
  </si>
  <si>
    <t>Transaction Dev. &amp; Other</t>
  </si>
  <si>
    <t>Analysts, Assoc. &amp; Other</t>
  </si>
  <si>
    <t>Assts &amp; Invts</t>
  </si>
  <si>
    <t>Enron</t>
  </si>
  <si>
    <t>Contractors</t>
  </si>
  <si>
    <t>EEOS</t>
  </si>
  <si>
    <t>EES Wholesale</t>
  </si>
  <si>
    <t>South America</t>
  </si>
  <si>
    <t xml:space="preserve">  North America </t>
  </si>
  <si>
    <t xml:space="preserve">South America </t>
  </si>
  <si>
    <t xml:space="preserve">         EES Wholesale </t>
  </si>
  <si>
    <t xml:space="preserve">Europe </t>
  </si>
  <si>
    <t xml:space="preserve">            Global Markets </t>
  </si>
  <si>
    <t>S</t>
  </si>
  <si>
    <t xml:space="preserve">          EES Wholesale </t>
  </si>
  <si>
    <t>PLAN</t>
  </si>
  <si>
    <t>EES</t>
  </si>
  <si>
    <t xml:space="preserve">   Global Assets</t>
  </si>
  <si>
    <t xml:space="preserve">  Net Works</t>
  </si>
  <si>
    <t xml:space="preserve"> Industrial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</si>
</sst>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0.0_);\(0.0\)"/>
    <numFmt numFmtId="167" formatCode="#,##0.0_);\(#,##0.0\)"/>
  </numFmts>
  <fonts count="3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color indexed="9"/>
      <name val="Arial"/>
      <family val="2"/>
    </font>
    <font>
      <sz val="8"/>
      <name val="Arial"/>
    </font>
    <font>
      <b/>
      <i/>
      <sz val="10"/>
      <color indexed="9"/>
      <name val="Times New Roman"/>
      <family val="1"/>
    </font>
    <font>
      <b/>
      <sz val="8"/>
      <name val="Arial"/>
      <family val="2"/>
    </font>
    <font>
      <sz val="12"/>
      <name val="Arial"/>
    </font>
    <font>
      <b/>
      <u/>
      <sz val="10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b/>
      <sz val="11"/>
      <color indexed="57"/>
      <name val="Arial"/>
      <family val="2"/>
    </font>
    <font>
      <b/>
      <sz val="11"/>
      <color indexed="53"/>
      <name val="Arial"/>
      <family val="2"/>
    </font>
    <font>
      <sz val="10"/>
      <name val="Symbol"/>
      <family val="1"/>
      <charset val="2"/>
    </font>
    <font>
      <b/>
      <sz val="9"/>
      <color indexed="12"/>
      <name val="Arial"/>
      <family val="2"/>
    </font>
    <font>
      <b/>
      <sz val="14"/>
      <color indexed="10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1"/>
      <color indexed="46"/>
      <name val="Arial"/>
      <family val="2"/>
    </font>
    <font>
      <sz val="10"/>
      <name val="Arial"/>
    </font>
    <font>
      <b/>
      <i/>
      <sz val="9"/>
      <name val="Times New Roman"/>
      <family val="1"/>
    </font>
    <font>
      <b/>
      <sz val="20"/>
      <color indexed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b/>
      <sz val="10"/>
      <color indexed="58"/>
      <name val="Arial"/>
      <family val="2"/>
    </font>
    <font>
      <b/>
      <sz val="10"/>
      <color indexed="51"/>
      <name val="Arial"/>
      <family val="2"/>
    </font>
    <font>
      <b/>
      <sz val="10"/>
      <color indexed="57"/>
      <name val="Arial"/>
      <family val="2"/>
    </font>
    <font>
      <b/>
      <sz val="10"/>
      <color indexed="20"/>
      <name val="Arial"/>
      <family val="2"/>
    </font>
    <font>
      <b/>
      <sz val="11"/>
      <color indexed="40"/>
      <name val="Arial"/>
      <family val="2"/>
    </font>
    <font>
      <b/>
      <sz val="11"/>
      <color indexed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152">
    <xf numFmtId="0" fontId="0" fillId="0" borderId="0" xfId="0"/>
    <xf numFmtId="164" fontId="2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9" fillId="0" borderId="0" xfId="1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67" fontId="9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164" fontId="9" fillId="0" borderId="0" xfId="1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67" fontId="9" fillId="0" borderId="0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164" fontId="1" fillId="0" borderId="0" xfId="1" applyNumberFormat="1" applyFill="1" applyAlignment="1"/>
    <xf numFmtId="164" fontId="1" fillId="0" borderId="0" xfId="1" applyNumberFormat="1" applyAlignment="1"/>
    <xf numFmtId="164" fontId="1" fillId="0" borderId="0" xfId="1" applyNumberFormat="1" applyAlignment="1">
      <alignment horizontal="center"/>
    </xf>
    <xf numFmtId="0" fontId="11" fillId="0" borderId="0" xfId="0" applyFont="1"/>
    <xf numFmtId="0" fontId="5" fillId="0" borderId="0" xfId="0" applyFont="1"/>
    <xf numFmtId="0" fontId="4" fillId="0" borderId="0" xfId="0" applyFont="1"/>
    <xf numFmtId="0" fontId="13" fillId="0" borderId="0" xfId="0" applyFont="1"/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 vertical="top"/>
    </xf>
    <xf numFmtId="0" fontId="12" fillId="0" borderId="0" xfId="0" applyFont="1"/>
    <xf numFmtId="164" fontId="1" fillId="0" borderId="0" xfId="1" applyNumberFormat="1" applyFill="1" applyAlignment="1">
      <alignment horizontal="center"/>
    </xf>
    <xf numFmtId="0" fontId="15" fillId="0" borderId="0" xfId="0" applyFont="1" applyAlignment="1">
      <alignment vertical="top"/>
    </xf>
    <xf numFmtId="164" fontId="8" fillId="0" borderId="0" xfId="1" applyNumberFormat="1" applyFont="1" applyFill="1" applyAlignment="1">
      <alignment horizontal="right" vertical="center"/>
    </xf>
    <xf numFmtId="0" fontId="1" fillId="0" borderId="0" xfId="2" applyFont="1"/>
    <xf numFmtId="0" fontId="2" fillId="0" borderId="0" xfId="2" applyFont="1" applyAlignment="1">
      <alignment horizontal="center"/>
    </xf>
    <xf numFmtId="0" fontId="2" fillId="0" borderId="0" xfId="2" applyFont="1"/>
    <xf numFmtId="0" fontId="12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ill="1"/>
    <xf numFmtId="0" fontId="9" fillId="0" borderId="0" xfId="0" applyFont="1" applyFill="1" applyAlignment="1">
      <alignment horizontal="center"/>
    </xf>
    <xf numFmtId="167" fontId="9" fillId="0" borderId="0" xfId="0" applyNumberFormat="1" applyFont="1" applyFill="1" applyAlignment="1">
      <alignment horizontal="center" vertical="center"/>
    </xf>
    <xf numFmtId="0" fontId="14" fillId="0" borderId="0" xfId="0" applyFont="1" applyFill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4" fillId="0" borderId="0" xfId="0" applyFont="1" applyFill="1" applyBorder="1"/>
    <xf numFmtId="0" fontId="13" fillId="0" borderId="0" xfId="0" applyFont="1" applyBorder="1"/>
    <xf numFmtId="37" fontId="1" fillId="0" borderId="0" xfId="2" applyNumberFormat="1" applyFont="1"/>
    <xf numFmtId="49" fontId="2" fillId="0" borderId="0" xfId="2" applyNumberFormat="1" applyFont="1"/>
    <xf numFmtId="37" fontId="16" fillId="0" borderId="0" xfId="2" applyNumberFormat="1" applyFont="1"/>
    <xf numFmtId="0" fontId="15" fillId="0" borderId="0" xfId="0" applyFont="1" applyBorder="1" applyAlignment="1">
      <alignment vertical="top"/>
    </xf>
    <xf numFmtId="0" fontId="17" fillId="0" borderId="0" xfId="0" applyFont="1" applyBorder="1"/>
    <xf numFmtId="41" fontId="9" fillId="0" borderId="0" xfId="0" applyNumberFormat="1" applyFont="1" applyAlignment="1">
      <alignment horizontal="right"/>
    </xf>
    <xf numFmtId="41" fontId="9" fillId="0" borderId="2" xfId="0" applyNumberFormat="1" applyFont="1" applyBorder="1" applyAlignment="1">
      <alignment horizontal="right"/>
    </xf>
    <xf numFmtId="41" fontId="9" fillId="0" borderId="0" xfId="0" applyNumberFormat="1" applyFont="1" applyBorder="1" applyAlignment="1">
      <alignment horizontal="right"/>
    </xf>
    <xf numFmtId="41" fontId="9" fillId="0" borderId="3" xfId="0" applyNumberFormat="1" applyFont="1" applyBorder="1" applyAlignment="1">
      <alignment horizontal="right" vertical="center"/>
    </xf>
    <xf numFmtId="41" fontId="9" fillId="0" borderId="0" xfId="0" applyNumberFormat="1" applyFont="1" applyBorder="1" applyAlignment="1">
      <alignment horizontal="right" vertical="center"/>
    </xf>
    <xf numFmtId="41" fontId="9" fillId="0" borderId="0" xfId="0" applyNumberFormat="1" applyFont="1" applyAlignment="1">
      <alignment horizontal="right" vertical="center"/>
    </xf>
    <xf numFmtId="41" fontId="9" fillId="0" borderId="2" xfId="0" applyNumberFormat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0" fontId="19" fillId="0" borderId="0" xfId="2" applyFont="1"/>
    <xf numFmtId="0" fontId="2" fillId="2" borderId="4" xfId="2" applyFont="1" applyFill="1" applyBorder="1" applyAlignment="1">
      <alignment horizontal="center"/>
    </xf>
    <xf numFmtId="0" fontId="14" fillId="0" borderId="0" xfId="0" applyFont="1" applyAlignment="1">
      <alignment horizontal="left" vertical="top"/>
    </xf>
    <xf numFmtId="37" fontId="1" fillId="0" borderId="0" xfId="2" applyNumberFormat="1" applyFont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1" fillId="0" borderId="0" xfId="2" applyFont="1" applyFill="1"/>
    <xf numFmtId="37" fontId="1" fillId="0" borderId="0" xfId="2" applyNumberFormat="1" applyFont="1" applyFill="1" applyAlignment="1">
      <alignment horizontal="center"/>
    </xf>
    <xf numFmtId="37" fontId="1" fillId="0" borderId="0" xfId="2" applyNumberFormat="1" applyFont="1" applyFill="1"/>
    <xf numFmtId="0" fontId="12" fillId="0" borderId="0" xfId="0" applyFont="1" applyBorder="1" applyAlignment="1">
      <alignment vertical="top"/>
    </xf>
    <xf numFmtId="0" fontId="2" fillId="2" borderId="4" xfId="2" applyFont="1" applyFill="1" applyBorder="1" applyAlignment="1">
      <alignment horizontal="center" wrapText="1"/>
    </xf>
    <xf numFmtId="0" fontId="1" fillId="0" borderId="0" xfId="2" applyFont="1" applyAlignment="1">
      <alignment horizontal="center"/>
    </xf>
    <xf numFmtId="0" fontId="20" fillId="0" borderId="0" xfId="0" applyFont="1"/>
    <xf numFmtId="41" fontId="9" fillId="0" borderId="0" xfId="0" applyNumberFormat="1" applyFont="1" applyAlignment="1">
      <alignment horizontal="center"/>
    </xf>
    <xf numFmtId="41" fontId="9" fillId="0" borderId="5" xfId="0" applyNumberFormat="1" applyFont="1" applyBorder="1" applyAlignment="1">
      <alignment horizontal="center"/>
    </xf>
    <xf numFmtId="41" fontId="9" fillId="0" borderId="1" xfId="0" applyNumberFormat="1" applyFont="1" applyBorder="1" applyAlignment="1">
      <alignment horizontal="center"/>
    </xf>
    <xf numFmtId="37" fontId="21" fillId="0" borderId="0" xfId="2" applyNumberFormat="1" applyFont="1" applyAlignment="1">
      <alignment horizontal="center"/>
    </xf>
    <xf numFmtId="0" fontId="21" fillId="0" borderId="0" xfId="0" applyFont="1"/>
    <xf numFmtId="37" fontId="22" fillId="0" borderId="0" xfId="2" applyNumberFormat="1" applyFont="1" applyAlignment="1">
      <alignment horizontal="center"/>
    </xf>
    <xf numFmtId="41" fontId="9" fillId="0" borderId="0" xfId="0" applyNumberFormat="1" applyFont="1" applyBorder="1" applyAlignment="1">
      <alignment horizontal="center"/>
    </xf>
    <xf numFmtId="164" fontId="8" fillId="0" borderId="0" xfId="1" applyNumberFormat="1" applyFont="1" applyFill="1" applyAlignment="1">
      <alignment horizontal="center" vertical="center"/>
    </xf>
    <xf numFmtId="164" fontId="9" fillId="3" borderId="0" xfId="1" applyNumberFormat="1" applyFont="1" applyFill="1" applyAlignment="1">
      <alignment horizontal="center"/>
    </xf>
    <xf numFmtId="164" fontId="8" fillId="3" borderId="0" xfId="1" applyNumberFormat="1" applyFont="1" applyFill="1" applyAlignment="1">
      <alignment horizontal="right" vertical="center"/>
    </xf>
    <xf numFmtId="0" fontId="2" fillId="0" borderId="4" xfId="2" applyFont="1" applyBorder="1" applyAlignment="1">
      <alignment horizontal="center"/>
    </xf>
    <xf numFmtId="37" fontId="24" fillId="0" borderId="0" xfId="2" applyNumberFormat="1" applyFont="1" applyAlignment="1">
      <alignment horizontal="center"/>
    </xf>
    <xf numFmtId="37" fontId="24" fillId="0" borderId="0" xfId="2" applyNumberFormat="1" applyFont="1"/>
    <xf numFmtId="0" fontId="24" fillId="0" borderId="0" xfId="2" applyFont="1"/>
    <xf numFmtId="0" fontId="25" fillId="0" borderId="0" xfId="0" applyFont="1"/>
    <xf numFmtId="0" fontId="1" fillId="0" borderId="0" xfId="2" applyFont="1" applyFill="1" applyBorder="1"/>
    <xf numFmtId="0" fontId="1" fillId="0" borderId="0" xfId="2" applyFont="1" applyAlignment="1">
      <alignment wrapText="1"/>
    </xf>
    <xf numFmtId="0" fontId="2" fillId="0" borderId="0" xfId="2" applyFont="1" applyAlignment="1">
      <alignment horizontal="center" wrapText="1"/>
    </xf>
    <xf numFmtId="37" fontId="1" fillId="0" borderId="0" xfId="2" applyNumberFormat="1" applyFont="1" applyAlignment="1">
      <alignment horizontal="center" wrapText="1"/>
    </xf>
    <xf numFmtId="0" fontId="1" fillId="0" borderId="0" xfId="2" applyFont="1" applyFill="1" applyBorder="1" applyAlignment="1">
      <alignment wrapText="1"/>
    </xf>
    <xf numFmtId="0" fontId="2" fillId="2" borderId="6" xfId="2" applyFont="1" applyFill="1" applyBorder="1" applyAlignment="1">
      <alignment horizontal="center" wrapText="1"/>
    </xf>
    <xf numFmtId="0" fontId="2" fillId="0" borderId="0" xfId="2" applyFont="1" applyAlignment="1">
      <alignment wrapText="1"/>
    </xf>
    <xf numFmtId="0" fontId="2" fillId="0" borderId="4" xfId="2" applyFont="1" applyBorder="1" applyAlignment="1">
      <alignment horizontal="center" wrapText="1"/>
    </xf>
    <xf numFmtId="0" fontId="2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4" fillId="0" borderId="0" xfId="2" applyFont="1" applyAlignment="1">
      <alignment horizontal="center"/>
    </xf>
    <xf numFmtId="0" fontId="1" fillId="0" borderId="0" xfId="2" applyFont="1" applyAlignment="1">
      <alignment horizontal="center" wrapText="1"/>
    </xf>
    <xf numFmtId="0" fontId="27" fillId="0" borderId="0" xfId="0" applyFont="1"/>
    <xf numFmtId="0" fontId="22" fillId="0" borderId="0" xfId="2" applyFont="1" applyFill="1" applyBorder="1" applyAlignment="1">
      <alignment horizontal="center" wrapText="1"/>
    </xf>
    <xf numFmtId="164" fontId="2" fillId="0" borderId="0" xfId="1" applyNumberFormat="1" applyFont="1" applyFill="1" applyAlignment="1"/>
    <xf numFmtId="0" fontId="28" fillId="0" borderId="0" xfId="0" applyFont="1" applyAlignment="1">
      <alignment horizontal="left" vertical="top"/>
    </xf>
    <xf numFmtId="164" fontId="29" fillId="0" borderId="0" xfId="0" applyNumberFormat="1" applyFont="1" applyAlignment="1">
      <alignment vertic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" fillId="0" borderId="0" xfId="2" applyFont="1" applyFill="1" applyAlignment="1">
      <alignment horizontal="center"/>
    </xf>
    <xf numFmtId="0" fontId="19" fillId="4" borderId="0" xfId="2" applyFont="1" applyFill="1"/>
    <xf numFmtId="0" fontId="2" fillId="4" borderId="0" xfId="2" applyFont="1" applyFill="1" applyAlignment="1">
      <alignment horizontal="center"/>
    </xf>
    <xf numFmtId="0" fontId="0" fillId="4" borderId="0" xfId="0" applyFill="1"/>
    <xf numFmtId="0" fontId="1" fillId="4" borderId="0" xfId="2" applyFont="1" applyFill="1"/>
    <xf numFmtId="0" fontId="2" fillId="4" borderId="0" xfId="2" applyFont="1" applyFill="1" applyBorder="1" applyAlignment="1">
      <alignment horizontal="center"/>
    </xf>
    <xf numFmtId="49" fontId="2" fillId="4" borderId="0" xfId="2" applyNumberFormat="1" applyFont="1" applyFill="1"/>
    <xf numFmtId="37" fontId="1" fillId="4" borderId="0" xfId="2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37" fontId="1" fillId="4" borderId="0" xfId="2" applyNumberFormat="1" applyFont="1" applyFill="1"/>
    <xf numFmtId="0" fontId="2" fillId="4" borderId="0" xfId="2" applyFont="1" applyFill="1"/>
    <xf numFmtId="0" fontId="2" fillId="4" borderId="0" xfId="2" applyFont="1" applyFill="1" applyAlignment="1">
      <alignment horizontal="center" wrapText="1"/>
    </xf>
    <xf numFmtId="0" fontId="1" fillId="4" borderId="0" xfId="2" applyFont="1" applyFill="1" applyAlignment="1">
      <alignment horizontal="center"/>
    </xf>
    <xf numFmtId="0" fontId="0" fillId="4" borderId="0" xfId="0" applyFill="1" applyBorder="1"/>
    <xf numFmtId="37" fontId="1" fillId="4" borderId="0" xfId="2" applyNumberFormat="1" applyFont="1" applyFill="1" applyAlignment="1">
      <alignment horizontal="center" wrapText="1"/>
    </xf>
    <xf numFmtId="0" fontId="0" fillId="4" borderId="0" xfId="0" applyFill="1" applyBorder="1" applyAlignment="1">
      <alignment horizontal="center"/>
    </xf>
    <xf numFmtId="37" fontId="22" fillId="0" borderId="0" xfId="2" applyNumberFormat="1" applyFont="1" applyFill="1" applyBorder="1" applyAlignment="1">
      <alignment horizontal="center"/>
    </xf>
    <xf numFmtId="0" fontId="1" fillId="5" borderId="0" xfId="2" applyFont="1" applyFill="1" applyAlignment="1">
      <alignment horizontal="center"/>
    </xf>
    <xf numFmtId="0" fontId="2" fillId="5" borderId="7" xfId="2" applyFont="1" applyFill="1" applyBorder="1" applyAlignment="1">
      <alignment horizontal="center" wrapText="1"/>
    </xf>
    <xf numFmtId="0" fontId="2" fillId="0" borderId="7" xfId="2" applyFont="1" applyFill="1" applyBorder="1" applyAlignment="1">
      <alignment horizontal="center"/>
    </xf>
    <xf numFmtId="37" fontId="1" fillId="5" borderId="0" xfId="2" applyNumberFormat="1" applyFont="1" applyFill="1" applyAlignment="1">
      <alignment horizontal="center"/>
    </xf>
    <xf numFmtId="37" fontId="22" fillId="5" borderId="0" xfId="2" applyNumberFormat="1" applyFont="1" applyFill="1" applyAlignment="1">
      <alignment horizontal="center"/>
    </xf>
    <xf numFmtId="0" fontId="1" fillId="5" borderId="1" xfId="2" applyFont="1" applyFill="1" applyBorder="1" applyAlignment="1">
      <alignment horizontal="center"/>
    </xf>
    <xf numFmtId="0" fontId="2" fillId="5" borderId="1" xfId="2" applyFont="1" applyFill="1" applyBorder="1" applyAlignment="1">
      <alignment horizontal="center"/>
    </xf>
    <xf numFmtId="0" fontId="2" fillId="5" borderId="4" xfId="2" applyFont="1" applyFill="1" applyBorder="1" applyAlignment="1">
      <alignment horizontal="center"/>
    </xf>
    <xf numFmtId="0" fontId="2" fillId="0" borderId="8" xfId="2" applyFont="1" applyFill="1" applyBorder="1" applyAlignment="1">
      <alignment horizontal="center"/>
    </xf>
    <xf numFmtId="37" fontId="1" fillId="0" borderId="8" xfId="2" applyNumberFormat="1" applyFont="1" applyBorder="1" applyAlignment="1">
      <alignment horizontal="center"/>
    </xf>
    <xf numFmtId="37" fontId="1" fillId="5" borderId="2" xfId="2" applyNumberFormat="1" applyFont="1" applyFill="1" applyBorder="1" applyAlignment="1">
      <alignment horizontal="center"/>
    </xf>
    <xf numFmtId="37" fontId="22" fillId="0" borderId="8" xfId="2" applyNumberFormat="1" applyFont="1" applyBorder="1" applyAlignment="1">
      <alignment horizontal="center"/>
    </xf>
    <xf numFmtId="37" fontId="22" fillId="0" borderId="9" xfId="2" applyNumberFormat="1" applyFont="1" applyBorder="1" applyAlignment="1">
      <alignment horizontal="center"/>
    </xf>
    <xf numFmtId="37" fontId="1" fillId="5" borderId="10" xfId="2" applyNumberFormat="1" applyFont="1" applyFill="1" applyBorder="1" applyAlignment="1">
      <alignment horizontal="center"/>
    </xf>
    <xf numFmtId="37" fontId="1" fillId="0" borderId="9" xfId="2" applyNumberFormat="1" applyFont="1" applyBorder="1" applyAlignment="1">
      <alignment horizont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164" fontId="6" fillId="3" borderId="0" xfId="1" applyNumberFormat="1" applyFont="1" applyFill="1" applyBorder="1" applyAlignment="1">
      <alignment horizontal="center" vertical="center"/>
    </xf>
    <xf numFmtId="164" fontId="8" fillId="3" borderId="0" xfId="1" applyNumberFormat="1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2" fillId="2" borderId="11" xfId="2" applyFont="1" applyFill="1" applyBorder="1" applyAlignment="1">
      <alignment horizontal="center"/>
    </xf>
    <xf numFmtId="0" fontId="2" fillId="2" borderId="12" xfId="2" applyFont="1" applyFill="1" applyBorder="1" applyAlignment="1">
      <alignment horizontal="center"/>
    </xf>
    <xf numFmtId="0" fontId="2" fillId="2" borderId="11" xfId="2" applyFont="1" applyFill="1" applyBorder="1" applyAlignment="1">
      <alignment horizontal="center" wrapText="1"/>
    </xf>
    <xf numFmtId="0" fontId="2" fillId="2" borderId="12" xfId="2" applyFont="1" applyFill="1" applyBorder="1" applyAlignment="1">
      <alignment horizontal="center" wrapText="1"/>
    </xf>
    <xf numFmtId="0" fontId="2" fillId="2" borderId="13" xfId="2" applyFont="1" applyFill="1" applyBorder="1" applyAlignment="1">
      <alignment horizontal="center"/>
    </xf>
    <xf numFmtId="0" fontId="2" fillId="4" borderId="11" xfId="2" applyFont="1" applyFill="1" applyBorder="1" applyAlignment="1">
      <alignment horizontal="center"/>
    </xf>
    <xf numFmtId="0" fontId="2" fillId="4" borderId="12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numbersforM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61310798981203"/>
          <c:y val="4.5833519830402958E-2"/>
          <c:w val="0.86036414504216396"/>
          <c:h val="0.80833662246347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'Headcount1 Data'!$M$20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Data'!$Q$21:$Q$32</c:f>
              <c:numCache>
                <c:formatCode>#,##0_);\(#,##0\)</c:formatCode>
                <c:ptCount val="12"/>
                <c:pt idx="0">
                  <c:v>482</c:v>
                </c:pt>
                <c:pt idx="1">
                  <c:v>489</c:v>
                </c:pt>
                <c:pt idx="2">
                  <c:v>497</c:v>
                </c:pt>
                <c:pt idx="3">
                  <c:v>495</c:v>
                </c:pt>
                <c:pt idx="4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A-4EED-AC84-F5620EFDA5C3}"/>
            </c:ext>
          </c:extLst>
        </c:ser>
        <c:ser>
          <c:idx val="1"/>
          <c:order val="1"/>
          <c:tx>
            <c:strRef>
              <c:f>'Headcount1 Data'!$N$20</c:f>
              <c:strCache>
                <c:ptCount val="1"/>
                <c:pt idx="0">
                  <c:v>Enron Metals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Data'!$R$21:$R$32</c:f>
              <c:numCache>
                <c:formatCode>#,##0_);\(#,##0\)</c:formatCode>
                <c:ptCount val="12"/>
                <c:pt idx="0">
                  <c:v>265</c:v>
                </c:pt>
                <c:pt idx="1">
                  <c:v>251</c:v>
                </c:pt>
                <c:pt idx="2">
                  <c:v>252</c:v>
                </c:pt>
                <c:pt idx="3">
                  <c:v>232</c:v>
                </c:pt>
                <c:pt idx="4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A-4EED-AC84-F5620EFD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8928272"/>
        <c:axId val="1"/>
      </c:barChart>
      <c:catAx>
        <c:axId val="203892827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8928272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774883757758648"/>
          <c:y val="0.93750381471278776"/>
          <c:w val="0.6441469777017248"/>
          <c:h val="5.00002034513486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339966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654924535201208E-2"/>
          <c:y val="4.7210300429184553E-2"/>
          <c:w val="0.87892569131361087"/>
          <c:h val="0.8626609442060085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300"/>
            </a:solidFill>
            <a:ln w="25400">
              <a:noFill/>
            </a:ln>
          </c:spPr>
          <c:invertIfNegative val="0"/>
          <c:cat>
            <c:strRef>
              <c:f>'Headcount1 Data'!$A$37:$A$48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Data'!$E$37:$E$48</c:f>
              <c:numCache>
                <c:formatCode>#,##0_);\(#,##0\)</c:formatCode>
                <c:ptCount val="12"/>
                <c:pt idx="0">
                  <c:v>81</c:v>
                </c:pt>
                <c:pt idx="1">
                  <c:v>83</c:v>
                </c:pt>
                <c:pt idx="2">
                  <c:v>80</c:v>
                </c:pt>
                <c:pt idx="3">
                  <c:v>74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2-4436-A7B7-FEED3D6E4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9837392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'Headcount1 Data'!$A$37:$A$48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Data'!$F$37:$F$48</c:f>
              <c:numCache>
                <c:formatCode>#,##0_);\(#,##0\)</c:formatCode>
                <c:ptCount val="12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2-4436-A7B7-FEED3D6E4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837392"/>
        <c:axId val="1"/>
      </c:lineChart>
      <c:catAx>
        <c:axId val="20398373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9837392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33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829960683007723E-2"/>
          <c:y val="5.2633495171622115E-2"/>
          <c:w val="0.88610417015598286"/>
          <c:h val="0.72251434281044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'Headcount2 Data'!$B$20</c:f>
              <c:strCache>
                <c:ptCount val="1"/>
                <c:pt idx="0">
                  <c:v>Pulp. Paper &amp; Lumber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'Headcount2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Data'!$B$21:$B$32</c:f>
              <c:numCache>
                <c:formatCode>#,##0_);\(#,##0\)</c:formatCode>
                <c:ptCount val="12"/>
                <c:pt idx="0">
                  <c:v>44</c:v>
                </c:pt>
                <c:pt idx="1">
                  <c:v>46</c:v>
                </c:pt>
                <c:pt idx="2">
                  <c:v>44</c:v>
                </c:pt>
                <c:pt idx="3">
                  <c:v>54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A-476B-942F-C1C102CCA63D}"/>
            </c:ext>
          </c:extLst>
        </c:ser>
        <c:ser>
          <c:idx val="1"/>
          <c:order val="1"/>
          <c:tx>
            <c:strRef>
              <c:f>'Headcount2 Data'!$C$20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val>
            <c:numRef>
              <c:f>'Headcount2 Data'!$C$21:$C$32</c:f>
              <c:numCache>
                <c:formatCode>#,##0_);\(#,##0\)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A-476B-942F-C1C102CCA63D}"/>
            </c:ext>
          </c:extLst>
        </c:ser>
        <c:ser>
          <c:idx val="2"/>
          <c:order val="2"/>
          <c:tx>
            <c:strRef>
              <c:f>'Headcount2 Data'!$D$20</c:f>
              <c:strCache>
                <c:ptCount val="1"/>
                <c:pt idx="0">
                  <c:v>Asset Operations</c:v>
                </c:pt>
              </c:strCache>
            </c:strRef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val>
            <c:numRef>
              <c:f>'Headcount2 Data'!$D$21:$D$32</c:f>
              <c:numCache>
                <c:formatCode>#,##0_);\(#,##0\)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A-476B-942F-C1C102CCA63D}"/>
            </c:ext>
          </c:extLst>
        </c:ser>
        <c:ser>
          <c:idx val="3"/>
          <c:order val="3"/>
          <c:tx>
            <c:strRef>
              <c:f>'Headcount2 Data'!$E$20</c:f>
              <c:strCache>
                <c:ptCount val="1"/>
                <c:pt idx="0">
                  <c:v>Transaction Dev. &amp; Other</c:v>
                </c:pt>
              </c:strCache>
            </c:strRef>
          </c:tx>
          <c:spPr>
            <a:solidFill>
              <a:srgbClr val="CC99FF"/>
            </a:solidFill>
            <a:ln w="25400">
              <a:noFill/>
            </a:ln>
          </c:spPr>
          <c:invertIfNegative val="0"/>
          <c:val>
            <c:numRef>
              <c:f>'Headcount2 Data'!$E$21:$E$32</c:f>
              <c:numCache>
                <c:formatCode>#,##0_);\(#,##0\)</c:formatCode>
                <c:ptCount val="12"/>
                <c:pt idx="0">
                  <c:v>35</c:v>
                </c:pt>
                <c:pt idx="1">
                  <c:v>43</c:v>
                </c:pt>
                <c:pt idx="2">
                  <c:v>45</c:v>
                </c:pt>
                <c:pt idx="3">
                  <c:v>45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9A-476B-942F-C1C102CCA63D}"/>
            </c:ext>
          </c:extLst>
        </c:ser>
        <c:ser>
          <c:idx val="4"/>
          <c:order val="4"/>
          <c:tx>
            <c:strRef>
              <c:f>'Headcount2 Data'!$F$20</c:f>
              <c:strCache>
                <c:ptCount val="1"/>
                <c:pt idx="0">
                  <c:v>Analysts, Assoc. &amp; Other</c:v>
                </c:pt>
              </c:strCache>
            </c:strRef>
          </c:tx>
          <c:spPr>
            <a:solidFill>
              <a:srgbClr val="FFCC00"/>
            </a:solidFill>
            <a:ln w="25400">
              <a:noFill/>
            </a:ln>
          </c:spPr>
          <c:invertIfNegative val="0"/>
          <c:val>
            <c:numRef>
              <c:f>'Headcount2 Data'!$F$21:$F$32</c:f>
              <c:numCache>
                <c:formatCode>#,##0_);\(#,##0\)</c:formatCode>
                <c:ptCount val="12"/>
                <c:pt idx="0">
                  <c:v>20</c:v>
                </c:pt>
                <c:pt idx="1">
                  <c:v>14</c:v>
                </c:pt>
                <c:pt idx="2">
                  <c:v>12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9A-476B-942F-C1C102CCA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755360"/>
        <c:axId val="1"/>
      </c:barChart>
      <c:lineChart>
        <c:grouping val="standard"/>
        <c:varyColors val="0"/>
        <c:ser>
          <c:idx val="5"/>
          <c:order val="5"/>
          <c:tx>
            <c:v>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'Headcount2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Data'!$G$21:$G$32</c:f>
              <c:numCache>
                <c:formatCode>General</c:formatCode>
                <c:ptCount val="12"/>
                <c:pt idx="0">
                  <c:v>194</c:v>
                </c:pt>
                <c:pt idx="1">
                  <c:v>194</c:v>
                </c:pt>
                <c:pt idx="2">
                  <c:v>194</c:v>
                </c:pt>
                <c:pt idx="3">
                  <c:v>194</c:v>
                </c:pt>
                <c:pt idx="4">
                  <c:v>194</c:v>
                </c:pt>
                <c:pt idx="5">
                  <c:v>194</c:v>
                </c:pt>
                <c:pt idx="6">
                  <c:v>194</c:v>
                </c:pt>
                <c:pt idx="7">
                  <c:v>194</c:v>
                </c:pt>
                <c:pt idx="8">
                  <c:v>194</c:v>
                </c:pt>
                <c:pt idx="9">
                  <c:v>194</c:v>
                </c:pt>
                <c:pt idx="10">
                  <c:v>194</c:v>
                </c:pt>
                <c:pt idx="11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9A-476B-942F-C1C102CCA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755360"/>
        <c:axId val="1"/>
      </c:lineChart>
      <c:catAx>
        <c:axId val="204075536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25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0755360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egendEntry>
        <c:idx val="5"/>
        <c:delete val="1"/>
      </c:legendEntry>
      <c:layout>
        <c:manualLayout>
          <c:xMode val="edge"/>
          <c:yMode val="edge"/>
          <c:x val="4.6414980341503861E-2"/>
          <c:y val="0.84692078594337405"/>
          <c:w val="0.91142143216043947"/>
          <c:h val="0.1244064431329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171329680779405E-2"/>
          <c:y val="6.0187197692793945E-2"/>
          <c:w val="0.90298234482562056"/>
          <c:h val="0.8426207676991152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strRef>
              <c:f>'Headcount2 Data'!$A$36:$A$47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Data'!$B$36:$B$47</c:f>
              <c:numCache>
                <c:formatCode>#,##0_);\(#,##0\)</c:formatCode>
                <c:ptCount val="12"/>
                <c:pt idx="0">
                  <c:v>28</c:v>
                </c:pt>
                <c:pt idx="1">
                  <c:v>32</c:v>
                </c:pt>
                <c:pt idx="2">
                  <c:v>38</c:v>
                </c:pt>
                <c:pt idx="3">
                  <c:v>32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435-B96F-A5717D5C8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751648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'Headcount2 Data'!$A$36:$A$47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Data'!$C$36:$C$47</c:f>
              <c:numCache>
                <c:formatCode>General</c:formatCode>
                <c:ptCount val="12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9-4435-B96F-A5717D5C8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751648"/>
        <c:axId val="1"/>
      </c:lineChart>
      <c:catAx>
        <c:axId val="204075164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075164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53312303161369E-2"/>
          <c:y val="5.2633495171622115E-2"/>
          <c:w val="0.87032222541170745"/>
          <c:h val="0.80864188036401252"/>
        </c:manualLayout>
      </c:layout>
      <c:barChart>
        <c:barDir val="col"/>
        <c:grouping val="stacked"/>
        <c:varyColors val="0"/>
        <c:ser>
          <c:idx val="0"/>
          <c:order val="0"/>
          <c:tx>
            <c:v>Commercial HC</c:v>
          </c:tx>
          <c:spPr>
            <a:solidFill>
              <a:srgbClr val="CC99FF"/>
            </a:solidFill>
            <a:ln w="25400">
              <a:noFill/>
            </a:ln>
          </c:spPr>
          <c:invertIfNegative val="0"/>
          <c:cat>
            <c:strRef>
              <c:f>'Headcount2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Data'!$L$21:$L$32</c:f>
              <c:numCache>
                <c:formatCode>General</c:formatCode>
                <c:ptCount val="12"/>
                <c:pt idx="0" formatCode="#,##0_);\(#,##0\)">
                  <c:v>99</c:v>
                </c:pt>
                <c:pt idx="1">
                  <c:v>86</c:v>
                </c:pt>
                <c:pt idx="2">
                  <c:v>86</c:v>
                </c:pt>
                <c:pt idx="3">
                  <c:v>69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A-47FD-9CA4-A004E189B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756288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'Headcount2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Data'!$M$21:$M$32</c:f>
              <c:numCache>
                <c:formatCode>General</c:formatCode>
                <c:ptCount val="12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A-47FD-9CA4-A004E189B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756288"/>
        <c:axId val="1"/>
      </c:lineChart>
      <c:catAx>
        <c:axId val="20407562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0756288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CC99FF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23505402570697E-2"/>
          <c:y val="7.0424909755189197E-2"/>
          <c:w val="0.88986073338817484"/>
          <c:h val="0.84979391104594959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CC99FF"/>
            </a:solidFill>
            <a:ln w="25400">
              <a:noFill/>
            </a:ln>
          </c:spPr>
          <c:invertIfNegative val="0"/>
          <c:cat>
            <c:strRef>
              <c:f>'Headcount2 Data'!$A$36:$A$47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Data'!$F$36:$F$47</c:f>
              <c:numCache>
                <c:formatCode>#,##0_);\(#,##0\)</c:formatCode>
                <c:ptCount val="12"/>
                <c:pt idx="0">
                  <c:v>127</c:v>
                </c:pt>
                <c:pt idx="1">
                  <c:v>118</c:v>
                </c:pt>
                <c:pt idx="2">
                  <c:v>118</c:v>
                </c:pt>
                <c:pt idx="3">
                  <c:v>97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6-4356-9EC1-E5A2D0D8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753040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'Headcount2 Data'!$G$36:$G$47</c:f>
              <c:numCache>
                <c:formatCode>General</c:formatCode>
                <c:ptCount val="12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6-4356-9EC1-E5A2D0D8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753040"/>
        <c:axId val="1"/>
      </c:lineChart>
      <c:catAx>
        <c:axId val="204075304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75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0753040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CC99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912140476367628E-2"/>
          <c:y val="5.2633495171622115E-2"/>
          <c:w val="0.89259192467706405"/>
          <c:h val="0.846920785943374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'Headcount2 Data'!$S$20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Data'!$I$21:$I$32</c:f>
              <c:numCache>
                <c:formatCode>#,##0_);\(#,##0\)</c:formatCode>
                <c:ptCount val="12"/>
                <c:pt idx="0" formatCode="General">
                  <c:v>89</c:v>
                </c:pt>
                <c:pt idx="1">
                  <c:v>114</c:v>
                </c:pt>
                <c:pt idx="2">
                  <c:v>106</c:v>
                </c:pt>
                <c:pt idx="3">
                  <c:v>96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A-4F3E-BAEF-872D8F8E3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7168368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'Headcount2 Data'!$J$21:$J$32</c:f>
              <c:numCache>
                <c:formatCode>General</c:formatCode>
                <c:ptCount val="12"/>
                <c:pt idx="0">
                  <c:v>169</c:v>
                </c:pt>
                <c:pt idx="1">
                  <c:v>169</c:v>
                </c:pt>
                <c:pt idx="2">
                  <c:v>169</c:v>
                </c:pt>
                <c:pt idx="3">
                  <c:v>169</c:v>
                </c:pt>
                <c:pt idx="4">
                  <c:v>169</c:v>
                </c:pt>
                <c:pt idx="5">
                  <c:v>169</c:v>
                </c:pt>
                <c:pt idx="6">
                  <c:v>169</c:v>
                </c:pt>
                <c:pt idx="7">
                  <c:v>169</c:v>
                </c:pt>
                <c:pt idx="8">
                  <c:v>169</c:v>
                </c:pt>
                <c:pt idx="9">
                  <c:v>169</c:v>
                </c:pt>
                <c:pt idx="10">
                  <c:v>169</c:v>
                </c:pt>
                <c:pt idx="11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A-4F3E-BAEF-872D8F8E3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168368"/>
        <c:axId val="1"/>
      </c:lineChart>
      <c:catAx>
        <c:axId val="203716836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168368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99CCFF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79027817646343"/>
          <c:y val="5.1164620827530052E-2"/>
          <c:w val="0.8786907083483585"/>
          <c:h val="0.8511932374034545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strRef>
              <c:f>'Headcount1 Data'!$A$37:$A$48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Data'!$D$36:$D$47</c:f>
              <c:numCache>
                <c:formatCode>#,##0_);\(#,##0\)</c:formatCode>
                <c:ptCount val="12"/>
                <c:pt idx="0">
                  <c:v>1724</c:v>
                </c:pt>
                <c:pt idx="1">
                  <c:v>1737</c:v>
                </c:pt>
                <c:pt idx="2">
                  <c:v>1701</c:v>
                </c:pt>
                <c:pt idx="3">
                  <c:v>1821</c:v>
                </c:pt>
                <c:pt idx="4">
                  <c:v>1871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6-45E3-9BB7-51A0A05A6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7169296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'Headcount2 Data'!$E$36:$E$47</c:f>
              <c:numCache>
                <c:formatCode>General</c:formatCode>
                <c:ptCount val="12"/>
                <c:pt idx="0">
                  <c:v>1945</c:v>
                </c:pt>
                <c:pt idx="1">
                  <c:v>1945</c:v>
                </c:pt>
                <c:pt idx="2">
                  <c:v>1945</c:v>
                </c:pt>
                <c:pt idx="3">
                  <c:v>1945</c:v>
                </c:pt>
                <c:pt idx="4">
                  <c:v>1945</c:v>
                </c:pt>
                <c:pt idx="5">
                  <c:v>1945</c:v>
                </c:pt>
                <c:pt idx="6">
                  <c:v>1945</c:v>
                </c:pt>
                <c:pt idx="7">
                  <c:v>1945</c:v>
                </c:pt>
                <c:pt idx="8">
                  <c:v>1945</c:v>
                </c:pt>
                <c:pt idx="9">
                  <c:v>1945</c:v>
                </c:pt>
                <c:pt idx="10">
                  <c:v>1945</c:v>
                </c:pt>
                <c:pt idx="11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6-45E3-9BB7-51A0A05A6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169296"/>
        <c:axId val="1"/>
      </c:lineChart>
      <c:catAx>
        <c:axId val="203716929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25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169296"/>
        <c:crosses val="autoZero"/>
        <c:crossBetween val="between"/>
        <c:majorUnit val="250"/>
        <c:minorUnit val="2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99CC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44945133066547"/>
          <c:y val="5.3141914245915814E-2"/>
          <c:w val="0.86557729533766992"/>
          <c:h val="0.845439544821387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80"/>
            </a:solidFill>
            <a:ln w="25400">
              <a:noFill/>
            </a:ln>
          </c:spPr>
          <c:invertIfNegative val="0"/>
          <c:cat>
            <c:strRef>
              <c:f>'Headcount2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Data'!$O$21:$O$32</c:f>
              <c:numCache>
                <c:formatCode>#,##0_);\(#,##0\)</c:formatCode>
                <c:ptCount val="12"/>
                <c:pt idx="0">
                  <c:v>988</c:v>
                </c:pt>
                <c:pt idx="1">
                  <c:v>936</c:v>
                </c:pt>
                <c:pt idx="2">
                  <c:v>861</c:v>
                </c:pt>
                <c:pt idx="3" formatCode="General">
                  <c:v>1007</c:v>
                </c:pt>
                <c:pt idx="4" formatCode="General">
                  <c:v>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9-4B59-849F-00EF0D97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171152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'Headcount2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Data'!$P$21:$P$32</c:f>
              <c:numCache>
                <c:formatCode>General</c:formatCode>
                <c:ptCount val="12"/>
                <c:pt idx="0">
                  <c:v>917</c:v>
                </c:pt>
                <c:pt idx="1">
                  <c:v>917</c:v>
                </c:pt>
                <c:pt idx="2">
                  <c:v>917</c:v>
                </c:pt>
                <c:pt idx="3">
                  <c:v>917</c:v>
                </c:pt>
                <c:pt idx="4">
                  <c:v>917</c:v>
                </c:pt>
                <c:pt idx="5">
                  <c:v>917</c:v>
                </c:pt>
                <c:pt idx="6">
                  <c:v>917</c:v>
                </c:pt>
                <c:pt idx="7">
                  <c:v>917</c:v>
                </c:pt>
                <c:pt idx="8">
                  <c:v>917</c:v>
                </c:pt>
                <c:pt idx="9">
                  <c:v>917</c:v>
                </c:pt>
                <c:pt idx="10">
                  <c:v>917</c:v>
                </c:pt>
                <c:pt idx="11">
                  <c:v>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9-4B59-849F-00EF0D97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171152"/>
        <c:axId val="1"/>
      </c:lineChart>
      <c:catAx>
        <c:axId val="203717115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00"/>
          <c:min val="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171152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3366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620401127139263E-2"/>
          <c:y val="7.4421266658225529E-2"/>
          <c:w val="0.88939381070782297"/>
          <c:h val="0.846541908237315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 w="25400">
              <a:noFill/>
            </a:ln>
          </c:spPr>
          <c:invertIfNegative val="0"/>
          <c:cat>
            <c:strRef>
              <c:f>'Headcount2 Data'!$A$36:$A$47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Data'!$I$36:$I$47</c:f>
              <c:numCache>
                <c:formatCode>General</c:formatCode>
                <c:ptCount val="12"/>
                <c:pt idx="0">
                  <c:v>186</c:v>
                </c:pt>
                <c:pt idx="1">
                  <c:v>238</c:v>
                </c:pt>
                <c:pt idx="2">
                  <c:v>313</c:v>
                </c:pt>
                <c:pt idx="3">
                  <c:v>148</c:v>
                </c:pt>
                <c:pt idx="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7-47E5-9777-F7A282DFD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7173008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'Headcount2 Data'!$A$36:$A$47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Data'!$J$36:$J$47</c:f>
              <c:numCache>
                <c:formatCode>General</c:formatCode>
                <c:ptCount val="12"/>
                <c:pt idx="0">
                  <c:v>138</c:v>
                </c:pt>
                <c:pt idx="1">
                  <c:v>138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7-47E5-9777-F7A282DFD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173008"/>
        <c:axId val="1"/>
      </c:lineChart>
      <c:catAx>
        <c:axId val="203717300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5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173008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3366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824394715805565E-2"/>
          <c:y val="7.0066300122450673E-2"/>
          <c:w val="0.88395948177523687"/>
          <c:h val="0.56690006462710085"/>
        </c:manualLayout>
      </c:layout>
      <c:lineChart>
        <c:grouping val="standard"/>
        <c:varyColors val="0"/>
        <c:ser>
          <c:idx val="0"/>
          <c:order val="0"/>
          <c:tx>
            <c:strRef>
              <c:f>'Headcount1 Data'!$B$4</c:f>
              <c:strCache>
                <c:ptCount val="1"/>
                <c:pt idx="0">
                  <c:v>Starters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Data'!$B$5:$B$16</c:f>
              <c:numCache>
                <c:formatCode>#,##0_);\(#,##0\)</c:formatCode>
                <c:ptCount val="12"/>
                <c:pt idx="0">
                  <c:v>12</c:v>
                </c:pt>
                <c:pt idx="1">
                  <c:v>20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F-40CD-A7C1-79314E9BB417}"/>
            </c:ext>
          </c:extLst>
        </c:ser>
        <c:ser>
          <c:idx val="1"/>
          <c:order val="1"/>
          <c:tx>
            <c:strRef>
              <c:f>'Headcount1 Data'!$C$4</c:f>
              <c:strCache>
                <c:ptCount val="1"/>
                <c:pt idx="0">
                  <c:v>Leavers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Data'!$C$5:$C$16</c:f>
              <c:numCache>
                <c:formatCode>#,##0_);\(#,##0\)</c:formatCode>
                <c:ptCount val="12"/>
                <c:pt idx="0">
                  <c:v>9</c:v>
                </c:pt>
                <c:pt idx="1">
                  <c:v>18</c:v>
                </c:pt>
                <c:pt idx="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F-40CD-A7C1-79314E9BB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175792"/>
        <c:axId val="1"/>
      </c:lineChart>
      <c:catAx>
        <c:axId val="2037175792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175792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egendEntry>
        <c:idx val="0"/>
        <c:txPr>
          <a:bodyPr/>
          <a:lstStyle/>
          <a:p>
            <a:pPr>
              <a:defRPr sz="36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36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2322209135738305E-2"/>
          <c:y val="0.89812257429686759"/>
          <c:w val="0.58930632118349124"/>
          <c:h val="8.28056274174416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61310798981203"/>
          <c:y val="4.6218582217088647E-2"/>
          <c:w val="0.86486866936175644"/>
          <c:h val="0.7941192762754322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'Headcount1 Data'!$B$20</c:f>
              <c:strCache>
                <c:ptCount val="1"/>
                <c:pt idx="0">
                  <c:v>Trading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Data'!$B$21:$B$32</c:f>
              <c:numCache>
                <c:formatCode>#,##0_);\(#,##0\)</c:formatCode>
                <c:ptCount val="12"/>
                <c:pt idx="0">
                  <c:v>217</c:v>
                </c:pt>
                <c:pt idx="1">
                  <c:v>262</c:v>
                </c:pt>
                <c:pt idx="2">
                  <c:v>260</c:v>
                </c:pt>
                <c:pt idx="3">
                  <c:v>271</c:v>
                </c:pt>
                <c:pt idx="4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E-4977-9B1E-146289E266BB}"/>
            </c:ext>
          </c:extLst>
        </c:ser>
        <c:ser>
          <c:idx val="0"/>
          <c:order val="1"/>
          <c:tx>
            <c:strRef>
              <c:f>'Headcount1 Data'!$C$20</c:f>
              <c:strCache>
                <c:ptCount val="1"/>
                <c:pt idx="0">
                  <c:v>Originations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Data'!$C$21:$C$32</c:f>
              <c:numCache>
                <c:formatCode>#,##0_);\(#,##0\)</c:formatCode>
                <c:ptCount val="12"/>
                <c:pt idx="0">
                  <c:v>240</c:v>
                </c:pt>
                <c:pt idx="1">
                  <c:v>223</c:v>
                </c:pt>
                <c:pt idx="2">
                  <c:v>202</c:v>
                </c:pt>
                <c:pt idx="3">
                  <c:v>174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E-4977-9B1E-146289E266BB}"/>
            </c:ext>
          </c:extLst>
        </c:ser>
        <c:ser>
          <c:idx val="2"/>
          <c:order val="2"/>
          <c:tx>
            <c:strRef>
              <c:f>'Headcount1 Data'!$D$20</c:f>
              <c:strCache>
                <c:ptCount val="1"/>
                <c:pt idx="0">
                  <c:v>Assts/Invts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Data'!$D$21:$D$32</c:f>
              <c:numCache>
                <c:formatCode>#,##0_);\(#,##0\)</c:formatCode>
                <c:ptCount val="12"/>
                <c:pt idx="0">
                  <c:v>228</c:v>
                </c:pt>
                <c:pt idx="1">
                  <c:v>256</c:v>
                </c:pt>
                <c:pt idx="2">
                  <c:v>295</c:v>
                </c:pt>
                <c:pt idx="3">
                  <c:v>294</c:v>
                </c:pt>
                <c:pt idx="4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E-4977-9B1E-146289E266BB}"/>
            </c:ext>
          </c:extLst>
        </c:ser>
        <c:ser>
          <c:idx val="3"/>
          <c:order val="3"/>
          <c:tx>
            <c:v>Chairman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Data'!$E$21:$E$32</c:f>
              <c:numCache>
                <c:formatCode>#,##0_);\(#,##0\)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7E-4977-9B1E-146289E26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8924096"/>
        <c:axId val="1"/>
      </c:barChart>
      <c:lineChart>
        <c:grouping val="standard"/>
        <c:varyColors val="0"/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Data'!$F$21:$F$32</c:f>
              <c:numCache>
                <c:formatCode>#,##0_);\(#,##0\)</c:formatCode>
                <c:ptCount val="12"/>
                <c:pt idx="0">
                  <c:v>883</c:v>
                </c:pt>
                <c:pt idx="1">
                  <c:v>883</c:v>
                </c:pt>
                <c:pt idx="2">
                  <c:v>883</c:v>
                </c:pt>
                <c:pt idx="3">
                  <c:v>883</c:v>
                </c:pt>
                <c:pt idx="4">
                  <c:v>883</c:v>
                </c:pt>
                <c:pt idx="5">
                  <c:v>883</c:v>
                </c:pt>
                <c:pt idx="6">
                  <c:v>883</c:v>
                </c:pt>
                <c:pt idx="7">
                  <c:v>883</c:v>
                </c:pt>
                <c:pt idx="8">
                  <c:v>883</c:v>
                </c:pt>
                <c:pt idx="9">
                  <c:v>883</c:v>
                </c:pt>
                <c:pt idx="10">
                  <c:v>883</c:v>
                </c:pt>
                <c:pt idx="11">
                  <c:v>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7E-4977-9B1E-146289E26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924096"/>
        <c:axId val="1"/>
      </c:lineChart>
      <c:catAx>
        <c:axId val="203892409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8924096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9.9099535031034594E-2"/>
          <c:y val="0.91596826575684775"/>
          <c:w val="0.86937319368134891"/>
          <c:h val="7.14287179718642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63825393805558E-2"/>
          <c:y val="6.9622619934296123E-2"/>
          <c:w val="0.8728353678451356"/>
          <c:h val="0.58862760489904908"/>
        </c:manualLayout>
      </c:layout>
      <c:lineChart>
        <c:grouping val="standard"/>
        <c:varyColors val="0"/>
        <c:ser>
          <c:idx val="0"/>
          <c:order val="0"/>
          <c:tx>
            <c:strRef>
              <c:f>'Headcount1 Data'!$K$4</c:f>
              <c:strCache>
                <c:ptCount val="1"/>
                <c:pt idx="0">
                  <c:v>Starters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Data'!$Q$5:$Q$16</c:f>
              <c:numCache>
                <c:formatCode>#,##0_);\(#,##0\)</c:formatCode>
                <c:ptCount val="12"/>
                <c:pt idx="0">
                  <c:v>74</c:v>
                </c:pt>
                <c:pt idx="1">
                  <c:v>31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A-4030-8DC8-F4E7EDA66614}"/>
            </c:ext>
          </c:extLst>
        </c:ser>
        <c:ser>
          <c:idx val="1"/>
          <c:order val="1"/>
          <c:tx>
            <c:strRef>
              <c:f>'Headcount1 Data'!$L$4</c:f>
              <c:strCache>
                <c:ptCount val="1"/>
                <c:pt idx="0">
                  <c:v>Leavers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Data'!$R$5:$R$16</c:f>
              <c:numCache>
                <c:formatCode>#,##0_);\(#,##0\)</c:formatCode>
                <c:ptCount val="12"/>
                <c:pt idx="0">
                  <c:v>32</c:v>
                </c:pt>
                <c:pt idx="1">
                  <c:v>20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A-4030-8DC8-F4E7EDA6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593792"/>
        <c:axId val="1"/>
      </c:lineChart>
      <c:catAx>
        <c:axId val="2037593792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"/>
          <c:min val="0"/>
        </c:scaling>
        <c:delete val="0"/>
        <c:axPos val="l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593792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702751632743462E-2"/>
          <c:y val="0.89243540097597762"/>
          <c:w val="0.59212449577433823"/>
          <c:h val="8.86106071891041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339966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275114106899537E-2"/>
          <c:y val="7.0515009245548141E-2"/>
          <c:w val="0.89093660970307698"/>
          <c:h val="0.58976189550822078"/>
        </c:manualLayout>
      </c:layout>
      <c:lineChart>
        <c:grouping val="standard"/>
        <c:varyColors val="0"/>
        <c:ser>
          <c:idx val="0"/>
          <c:order val="0"/>
          <c:tx>
            <c:strRef>
              <c:f>'Headcount1 Data'!$Q$4</c:f>
              <c:strCache>
                <c:ptCount val="1"/>
                <c:pt idx="0">
                  <c:v>Starters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Data'!$T$5:$T$16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D-4926-BEB6-87B09F792E50}"/>
            </c:ext>
          </c:extLst>
        </c:ser>
        <c:ser>
          <c:idx val="1"/>
          <c:order val="1"/>
          <c:tx>
            <c:strRef>
              <c:f>'Headcount1 Data'!$R$4</c:f>
              <c:strCache>
                <c:ptCount val="1"/>
                <c:pt idx="0">
                  <c:v>Leavers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Data'!$U$5:$U$16</c:f>
              <c:numCache>
                <c:formatCode>#,##0_);\(#,##0\)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D-4926-BEB6-87B09F79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592864"/>
        <c:axId val="1"/>
      </c:lineChart>
      <c:catAx>
        <c:axId val="2037592864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  <c:min val="0"/>
        </c:scaling>
        <c:delete val="0"/>
        <c:axPos val="l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592864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2727974737323391E-2"/>
          <c:y val="0.89746375403424905"/>
          <c:w val="0.60001853306533759"/>
          <c:h val="8.33359200174659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892465499824007E-2"/>
          <c:y val="7.0066300122450673E-2"/>
          <c:w val="0.87227695111559733"/>
          <c:h val="0.58600905556958738"/>
        </c:manualLayout>
      </c:layout>
      <c:lineChart>
        <c:grouping val="standard"/>
        <c:varyColors val="0"/>
        <c:ser>
          <c:idx val="0"/>
          <c:order val="0"/>
          <c:tx>
            <c:strRef>
              <c:f>'Headcount1 Data'!$E$4</c:f>
              <c:strCache>
                <c:ptCount val="1"/>
                <c:pt idx="0">
                  <c:v>Starters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Data'!$K$5:$K$16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C-4545-8EE3-2AB77C088668}"/>
            </c:ext>
          </c:extLst>
        </c:ser>
        <c:ser>
          <c:idx val="1"/>
          <c:order val="1"/>
          <c:tx>
            <c:strRef>
              <c:f>'Headcount1 Data'!$F$4</c:f>
              <c:strCache>
                <c:ptCount val="1"/>
                <c:pt idx="0">
                  <c:v>Leavers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Data'!$L$5:$L$16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C-4545-8EE3-2AB77C08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590544"/>
        <c:axId val="1"/>
      </c:lineChart>
      <c:catAx>
        <c:axId val="2037590544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"/>
          <c:min val="0"/>
        </c:scaling>
        <c:delete val="0"/>
        <c:axPos val="l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590544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838074029339298E-2"/>
          <c:y val="0.89175291064937212"/>
          <c:w val="0.59473428485154367"/>
          <c:h val="8.91752910649372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CC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25373370163469E-2"/>
          <c:y val="7.0066300122450673E-2"/>
          <c:w val="0.88747449520184796"/>
          <c:h val="0.56690006462710085"/>
        </c:manualLayout>
      </c:layout>
      <c:lineChart>
        <c:grouping val="standard"/>
        <c:varyColors val="0"/>
        <c:ser>
          <c:idx val="0"/>
          <c:order val="0"/>
          <c:tx>
            <c:strRef>
              <c:f>'Headcount1 Data'!$B$4</c:f>
              <c:strCache>
                <c:ptCount val="1"/>
                <c:pt idx="0">
                  <c:v>Starters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Data'!$E$5:$E$16</c:f>
              <c:numCache>
                <c:formatCode>#,##0_);\(#,##0\)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C-4218-9EB6-8A3D4A6AA856}"/>
            </c:ext>
          </c:extLst>
        </c:ser>
        <c:ser>
          <c:idx val="1"/>
          <c:order val="1"/>
          <c:tx>
            <c:strRef>
              <c:f>'Headcount1 Data'!$C$4</c:f>
              <c:strCache>
                <c:ptCount val="1"/>
                <c:pt idx="0">
                  <c:v>Leavers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Data'!$F$5:$F$16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C-4218-9EB6-8A3D4A6AA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591008"/>
        <c:axId val="1"/>
      </c:lineChart>
      <c:catAx>
        <c:axId val="2037591008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591008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egendEntry>
        <c:idx val="0"/>
        <c:txPr>
          <a:bodyPr/>
          <a:lstStyle/>
          <a:p>
            <a:pPr>
              <a:defRPr sz="36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36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1645719395167021E-2"/>
          <c:y val="0.89812257429686759"/>
          <c:w val="0.57144699203240934"/>
          <c:h val="8.28056274174416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33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653177557346591E-2"/>
          <c:y val="7.1897681123188506E-2"/>
          <c:w val="0.88480144238389202"/>
          <c:h val="0.66015143576745805"/>
        </c:manualLayout>
      </c:layout>
      <c:lineChart>
        <c:grouping val="standard"/>
        <c:varyColors val="0"/>
        <c:ser>
          <c:idx val="0"/>
          <c:order val="0"/>
          <c:tx>
            <c:strRef>
              <c:f>'Headcount1 Data'!$K$4</c:f>
              <c:strCache>
                <c:ptCount val="1"/>
                <c:pt idx="0">
                  <c:v>Starters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'Headcount2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Data'!$B$5:$B$16</c:f>
              <c:numCache>
                <c:formatCode>#,##0_);\(#,##0\)</c:formatCode>
                <c:ptCount val="12"/>
                <c:pt idx="0">
                  <c:v>20</c:v>
                </c:pt>
                <c:pt idx="1">
                  <c:v>13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8-4E3F-B028-61A6D0C29FFF}"/>
            </c:ext>
          </c:extLst>
        </c:ser>
        <c:ser>
          <c:idx val="1"/>
          <c:order val="1"/>
          <c:tx>
            <c:strRef>
              <c:f>'Headcount1 Data'!$L$4</c:f>
              <c:strCache>
                <c:ptCount val="1"/>
                <c:pt idx="0">
                  <c:v>Leavers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'Headcount2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Data'!$C$5:$C$16</c:f>
              <c:numCache>
                <c:formatCode>#,##0_);\(#,##0\)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8-4E3F-B028-61A6D0C2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589616"/>
        <c:axId val="1"/>
      </c:lineChart>
      <c:catAx>
        <c:axId val="2037589616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589616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634455502843751"/>
          <c:y val="0.88891678479578506"/>
          <c:w val="0.55557299870616472"/>
          <c:h val="9.1506139611330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35573125947404E-2"/>
          <c:y val="7.0515009245548141E-2"/>
          <c:w val="0.89169486170310253"/>
          <c:h val="0.69232918168356361"/>
        </c:manualLayout>
      </c:layout>
      <c:lineChart>
        <c:grouping val="standard"/>
        <c:varyColors val="0"/>
        <c:ser>
          <c:idx val="0"/>
          <c:order val="0"/>
          <c:tx>
            <c:strRef>
              <c:f>'Headcount1 Data'!$K$4</c:f>
              <c:strCache>
                <c:ptCount val="1"/>
                <c:pt idx="0">
                  <c:v>Starters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'Headcount2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Data'!$H$5:$H$16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1-436E-AFF8-05BB38AFBAB4}"/>
            </c:ext>
          </c:extLst>
        </c:ser>
        <c:ser>
          <c:idx val="1"/>
          <c:order val="1"/>
          <c:tx>
            <c:strRef>
              <c:f>'Headcount1 Data'!$L$4</c:f>
              <c:strCache>
                <c:ptCount val="1"/>
                <c:pt idx="0">
                  <c:v>Leavers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'Headcount2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Data'!$I$5:$I$16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1-436E-AFF8-05BB38AFB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681152"/>
        <c:axId val="1"/>
      </c:lineChart>
      <c:catAx>
        <c:axId val="2037681152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  <c:min val="0"/>
        </c:scaling>
        <c:delete val="0"/>
        <c:axPos val="l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681152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250671937784218"/>
          <c:y val="0.89105329864829019"/>
          <c:w val="0.56251778658840579"/>
          <c:h val="8.97463754034249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CC99FF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191755373460223E-2"/>
          <c:y val="7.2850450100853309E-2"/>
          <c:w val="0.88068608683792049"/>
          <c:h val="0.6821451236716265"/>
        </c:manualLayout>
      </c:layout>
      <c:lineChart>
        <c:grouping val="standard"/>
        <c:varyColors val="0"/>
        <c:ser>
          <c:idx val="0"/>
          <c:order val="0"/>
          <c:tx>
            <c:strRef>
              <c:f>'Headcount1 Data'!$B$4</c:f>
              <c:strCache>
                <c:ptCount val="1"/>
                <c:pt idx="0">
                  <c:v>Starters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Data'!$E$5:$E$16</c:f>
              <c:numCache>
                <c:formatCode>General</c:formatCode>
                <c:ptCount val="12"/>
                <c:pt idx="0" formatCode="#,##0_);\(#,##0\)">
                  <c:v>35</c:v>
                </c:pt>
                <c:pt idx="1">
                  <c:v>53</c:v>
                </c:pt>
                <c:pt idx="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1-41B0-B227-4FC2FAB68033}"/>
            </c:ext>
          </c:extLst>
        </c:ser>
        <c:ser>
          <c:idx val="1"/>
          <c:order val="1"/>
          <c:tx>
            <c:strRef>
              <c:f>'Headcount1 Data'!$C$4</c:f>
              <c:strCache>
                <c:ptCount val="1"/>
                <c:pt idx="0">
                  <c:v>Leavers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Data'!$F$5:$F$16</c:f>
              <c:numCache>
                <c:formatCode>General</c:formatCode>
                <c:ptCount val="12"/>
                <c:pt idx="0" formatCode="#,##0_);\(#,##0\)">
                  <c:v>23</c:v>
                </c:pt>
                <c:pt idx="1">
                  <c:v>24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1-41B0-B227-4FC2FAB68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677904"/>
        <c:axId val="1"/>
      </c:lineChart>
      <c:catAx>
        <c:axId val="2037677904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5"/>
          <c:min val="0"/>
        </c:scaling>
        <c:delete val="0"/>
        <c:axPos val="l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677904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576777729857954"/>
          <c:y val="0.88745093759221305"/>
          <c:w val="0.55557299870616472"/>
          <c:h val="9.27187546738133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99CCFF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321146120582289E-2"/>
          <c:y val="6.4104553859589214E-2"/>
          <c:w val="0.90641570182184827"/>
          <c:h val="0.70515009245548144"/>
        </c:manualLayout>
      </c:layout>
      <c:lineChart>
        <c:grouping val="standard"/>
        <c:varyColors val="0"/>
        <c:ser>
          <c:idx val="0"/>
          <c:order val="0"/>
          <c:tx>
            <c:strRef>
              <c:f>'Headcount1 Data'!$Q$4</c:f>
              <c:strCache>
                <c:ptCount val="1"/>
                <c:pt idx="0">
                  <c:v>Starters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'Headcount2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Data'!$K$5:$K$16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6-49FC-BD9C-2BB5376584E9}"/>
            </c:ext>
          </c:extLst>
        </c:ser>
        <c:ser>
          <c:idx val="1"/>
          <c:order val="1"/>
          <c:tx>
            <c:strRef>
              <c:f>'Headcount1 Data'!$R$4</c:f>
              <c:strCache>
                <c:ptCount val="1"/>
                <c:pt idx="0">
                  <c:v>Leavers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'Headcount2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Data'!$L$5:$L$16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6-49FC-BD9C-2BB537658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679296"/>
        <c:axId val="1"/>
      </c:lineChart>
      <c:catAx>
        <c:axId val="2037679296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  <c:min val="0"/>
        </c:scaling>
        <c:delete val="0"/>
        <c:axPos val="l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679296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851816614681018"/>
          <c:y val="0.89105329864829019"/>
          <c:w val="0.57448882509835453"/>
          <c:h val="8.97463754034249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3366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654924535201208E-2"/>
          <c:y val="4.7210300429184553E-2"/>
          <c:w val="0.87892569131361087"/>
          <c:h val="0.8626609442060085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'Headcount1 Data'!$A$37:$A$48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Data'!$B$37:$B$48</c:f>
              <c:numCache>
                <c:formatCode>#,##0_);\(#,##0\)</c:formatCode>
                <c:ptCount val="12"/>
                <c:pt idx="0">
                  <c:v>498</c:v>
                </c:pt>
                <c:pt idx="1">
                  <c:v>545</c:v>
                </c:pt>
                <c:pt idx="2">
                  <c:v>538</c:v>
                </c:pt>
                <c:pt idx="3">
                  <c:v>568</c:v>
                </c:pt>
                <c:pt idx="4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4-48EA-8F16-5FECAE26D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8924560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'Headcount1 Data'!$A$37:$A$48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Data'!$C$37:$C$48</c:f>
              <c:numCache>
                <c:formatCode>#,##0_);\(#,##0\)</c:formatCode>
                <c:ptCount val="12"/>
                <c:pt idx="0">
                  <c:v>540</c:v>
                </c:pt>
                <c:pt idx="1">
                  <c:v>540</c:v>
                </c:pt>
                <c:pt idx="2">
                  <c:v>540</c:v>
                </c:pt>
                <c:pt idx="3">
                  <c:v>540</c:v>
                </c:pt>
                <c:pt idx="4">
                  <c:v>540</c:v>
                </c:pt>
                <c:pt idx="5">
                  <c:v>540</c:v>
                </c:pt>
                <c:pt idx="6">
                  <c:v>540</c:v>
                </c:pt>
                <c:pt idx="7">
                  <c:v>540</c:v>
                </c:pt>
                <c:pt idx="8">
                  <c:v>540</c:v>
                </c:pt>
                <c:pt idx="9">
                  <c:v>540</c:v>
                </c:pt>
                <c:pt idx="10">
                  <c:v>540</c:v>
                </c:pt>
                <c:pt idx="11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4-48EA-8F16-5FECAE26D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924560"/>
        <c:axId val="1"/>
      </c:lineChart>
      <c:catAx>
        <c:axId val="203892456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8924560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9218354160143"/>
          <c:y val="4.7413892893598659E-2"/>
          <c:w val="0.86098843230721056"/>
          <c:h val="0.788794763593504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'Headcount1 Data'!$K$36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'Headcount1 Data'!$A$37:$A$48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Data'!$K$37:$K$48</c:f>
              <c:numCache>
                <c:formatCode>#,##0_);\(#,##0\)</c:formatCode>
                <c:ptCount val="12"/>
                <c:pt idx="0">
                  <c:v>781</c:v>
                </c:pt>
                <c:pt idx="1">
                  <c:v>799</c:v>
                </c:pt>
                <c:pt idx="2" formatCode="General">
                  <c:v>830</c:v>
                </c:pt>
                <c:pt idx="3" formatCode="General">
                  <c:v>885</c:v>
                </c:pt>
                <c:pt idx="4" formatCode="General">
                  <c:v>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B-4D21-8275-F05DFC4AB3B6}"/>
            </c:ext>
          </c:extLst>
        </c:ser>
        <c:ser>
          <c:idx val="1"/>
          <c:order val="1"/>
          <c:tx>
            <c:strRef>
              <c:f>'Headcount1 Data'!$L$36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'Headcount1 Data'!$L$37:$L$48</c:f>
              <c:numCache>
                <c:formatCode>#,##0_);\(#,##0\)</c:formatCode>
                <c:ptCount val="12"/>
                <c:pt idx="0">
                  <c:v>417</c:v>
                </c:pt>
                <c:pt idx="1">
                  <c:v>416</c:v>
                </c:pt>
                <c:pt idx="2">
                  <c:v>408</c:v>
                </c:pt>
                <c:pt idx="3">
                  <c:v>425</c:v>
                </c:pt>
                <c:pt idx="4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B-4D21-8275-F05DFC4AB3B6}"/>
            </c:ext>
          </c:extLst>
        </c:ser>
        <c:ser>
          <c:idx val="2"/>
          <c:order val="2"/>
          <c:tx>
            <c:v>Regional Head Office</c:v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val>
            <c:numRef>
              <c:f>'Headcount1 Data'!$M$37:$M$48</c:f>
              <c:numCache>
                <c:formatCode>General</c:formatCode>
                <c:ptCount val="12"/>
                <c:pt idx="0">
                  <c:v>119</c:v>
                </c:pt>
                <c:pt idx="1">
                  <c:v>118</c:v>
                </c:pt>
                <c:pt idx="2">
                  <c:v>116</c:v>
                </c:pt>
                <c:pt idx="3">
                  <c:v>119</c:v>
                </c:pt>
                <c:pt idx="4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B-4D21-8275-F05DFC4AB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8922240"/>
        <c:axId val="1"/>
      </c:barChart>
      <c:catAx>
        <c:axId val="203892224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8922240"/>
        <c:crosses val="autoZero"/>
        <c:crossBetween val="between"/>
        <c:majorUnit val="500"/>
        <c:minorUnit val="5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695101630600194"/>
          <c:y val="0.92672608837488291"/>
          <c:w val="0.78475508153000961"/>
          <c:h val="6.03449545918528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339966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0397288435694"/>
          <c:y val="4.5833519830402958E-2"/>
          <c:w val="0.87850667737541388"/>
          <c:h val="0.791669887979687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'Headcount1 Data'!$U$20</c:f>
              <c:strCache>
                <c:ptCount val="1"/>
                <c:pt idx="0">
                  <c:v>Trading</c:v>
                </c:pt>
              </c:strCache>
            </c:strRef>
          </c:tx>
          <c:spPr>
            <a:solidFill>
              <a:srgbClr val="660066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Data'!$U$21:$U$32</c:f>
              <c:numCache>
                <c:formatCode>#,##0_);\(#,##0\)</c:formatCode>
                <c:ptCount val="12"/>
                <c:pt idx="0">
                  <c:v>290</c:v>
                </c:pt>
                <c:pt idx="1">
                  <c:v>306</c:v>
                </c:pt>
                <c:pt idx="2">
                  <c:v>322</c:v>
                </c:pt>
                <c:pt idx="3">
                  <c:v>373</c:v>
                </c:pt>
                <c:pt idx="4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C-4ED1-8598-DC61AE0857FC}"/>
            </c:ext>
          </c:extLst>
        </c:ser>
        <c:ser>
          <c:idx val="0"/>
          <c:order val="1"/>
          <c:tx>
            <c:strRef>
              <c:f>'Headcount1 Data'!$V$20</c:f>
              <c:strCache>
                <c:ptCount val="1"/>
                <c:pt idx="0">
                  <c:v>Originations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Data'!$V$21:$V$32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C-4ED1-8598-DC61AE0857FC}"/>
            </c:ext>
          </c:extLst>
        </c:ser>
        <c:ser>
          <c:idx val="2"/>
          <c:order val="2"/>
          <c:tx>
            <c:strRef>
              <c:f>'Headcount1 Data'!$W$20</c:f>
              <c:strCache>
                <c:ptCount val="1"/>
                <c:pt idx="0">
                  <c:v>Assts &amp; Invts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Data'!$W$21:$W$32</c:f>
              <c:numCache>
                <c:formatCode>#,##0_);\(#,##0\)</c:formatCode>
                <c:ptCount val="12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21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C-4ED1-8598-DC61AE085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8927808"/>
        <c:axId val="1"/>
      </c:barChart>
      <c:lineChart>
        <c:grouping val="standard"/>
        <c:varyColors val="0"/>
        <c:ser>
          <c:idx val="3"/>
          <c:order val="3"/>
          <c:tx>
            <c:v>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Data'!$X$21:$X$32</c:f>
              <c:numCache>
                <c:formatCode>General</c:formatCode>
                <c:ptCount val="12"/>
                <c:pt idx="0">
                  <c:v>433</c:v>
                </c:pt>
                <c:pt idx="1">
                  <c:v>433</c:v>
                </c:pt>
                <c:pt idx="2">
                  <c:v>433</c:v>
                </c:pt>
                <c:pt idx="3">
                  <c:v>433</c:v>
                </c:pt>
                <c:pt idx="4">
                  <c:v>433</c:v>
                </c:pt>
                <c:pt idx="5">
                  <c:v>433</c:v>
                </c:pt>
                <c:pt idx="6">
                  <c:v>433</c:v>
                </c:pt>
                <c:pt idx="7">
                  <c:v>433</c:v>
                </c:pt>
                <c:pt idx="8">
                  <c:v>433</c:v>
                </c:pt>
                <c:pt idx="9">
                  <c:v>433</c:v>
                </c:pt>
                <c:pt idx="10">
                  <c:v>433</c:v>
                </c:pt>
                <c:pt idx="11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C-4ED1-8598-DC61AE085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927808"/>
        <c:axId val="1"/>
      </c:lineChart>
      <c:catAx>
        <c:axId val="203892780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5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8927808"/>
        <c:crosses val="autoZero"/>
        <c:crossBetween val="between"/>
        <c:majorUnit val="50"/>
        <c:minorUnit val="1.2"/>
      </c:valAx>
      <c:spPr>
        <a:noFill/>
        <a:ln w="25400">
          <a:noFill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11214978860111666"/>
          <c:y val="0.91250371298711341"/>
          <c:w val="0.82243178307485554"/>
          <c:h val="7.50003051770230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2558139534884"/>
          <c:y val="5.1502145922746781E-2"/>
          <c:w val="0.87906976744186049"/>
          <c:h val="0.8626609442060085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660066"/>
            </a:solidFill>
            <a:ln w="25400">
              <a:noFill/>
            </a:ln>
          </c:spPr>
          <c:invertIfNegative val="0"/>
          <c:cat>
            <c:strRef>
              <c:f>'Headcount1 Data'!$A$37:$A$48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Data'!$P$37:$P$48</c:f>
              <c:numCache>
                <c:formatCode>#,##0_);\(#,##0\)</c:formatCode>
                <c:ptCount val="12"/>
                <c:pt idx="0">
                  <c:v>208</c:v>
                </c:pt>
                <c:pt idx="1">
                  <c:v>221</c:v>
                </c:pt>
                <c:pt idx="2">
                  <c:v>216</c:v>
                </c:pt>
                <c:pt idx="3">
                  <c:v>101</c:v>
                </c:pt>
                <c:pt idx="4" formatCode="General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C-4AE3-B0D5-2402D22D3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9837856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'Headcount1 Data'!$A$37:$A$48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Data'!$Q$37:$Q$48</c:f>
              <c:numCache>
                <c:formatCode>General</c:formatCode>
                <c:ptCount val="12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C-4AE3-B0D5-2402D22D3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837856"/>
        <c:axId val="1"/>
      </c:lineChart>
      <c:catAx>
        <c:axId val="203983785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9837856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47511312217188E-2"/>
          <c:y val="4.6025104602510462E-2"/>
          <c:w val="0.87782805429864252"/>
          <c:h val="0.811715481171548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'Headcount1 Data'!$H$20</c:f>
              <c:strCache>
                <c:ptCount val="1"/>
                <c:pt idx="0">
                  <c:v>Trading</c:v>
                </c:pt>
              </c:strCache>
            </c:strRef>
          </c:tx>
          <c:spPr>
            <a:solidFill>
              <a:srgbClr val="FFCC00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Data'!$M$21:$M$32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4-4E5A-B2BD-A0F434353CA8}"/>
            </c:ext>
          </c:extLst>
        </c:ser>
        <c:ser>
          <c:idx val="1"/>
          <c:order val="1"/>
          <c:tx>
            <c:strRef>
              <c:f>'Headcount1 Data'!$I$20</c:f>
              <c:strCache>
                <c:ptCount val="1"/>
                <c:pt idx="0">
                  <c:v>Originations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Data'!$N$21:$N$32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4-4E5A-B2BD-A0F43435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9836000"/>
        <c:axId val="1"/>
      </c:barChart>
      <c:catAx>
        <c:axId val="203983600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9836000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624434389140272"/>
          <c:y val="0.92468619246861927"/>
          <c:w val="0.6470588235294118"/>
          <c:h val="5.02092050209205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CC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654924535201208E-2"/>
          <c:y val="4.7413892893598659E-2"/>
          <c:w val="0.87444137656201071"/>
          <c:h val="0.8620707798836120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CC00"/>
            </a:solidFill>
            <a:ln w="25400">
              <a:noFill/>
            </a:ln>
          </c:spPr>
          <c:invertIfNegative val="0"/>
          <c:cat>
            <c:strRef>
              <c:f>'Headcount1 Data'!$A$37:$A$48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Data'!$H$37:$H$48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2-4DB7-B633-45A600247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9836464"/>
        <c:axId val="1"/>
      </c:barChart>
      <c:catAx>
        <c:axId val="203983646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9836464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CC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491641360168925E-2"/>
          <c:y val="4.6025104602510462E-2"/>
          <c:w val="0.87719673963789935"/>
          <c:h val="0.7949790794979079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'Headcount1 Data'!$B$20</c:f>
              <c:strCache>
                <c:ptCount val="1"/>
                <c:pt idx="0">
                  <c:v>Trading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Data'!$H$21:$H$32</c:f>
              <c:numCache>
                <c:formatCode>#,##0_);\(#,##0\)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B-41F6-AD42-3BDA9370655E}"/>
            </c:ext>
          </c:extLst>
        </c:ser>
        <c:ser>
          <c:idx val="0"/>
          <c:order val="1"/>
          <c:tx>
            <c:strRef>
              <c:f>'Headcount1 Data'!$C$20</c:f>
              <c:strCache>
                <c:ptCount val="1"/>
                <c:pt idx="0">
                  <c:v>Originations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Data'!$I$21:$I$32</c:f>
              <c:numCache>
                <c:formatCode>#,##0_);\(#,##0\)</c:formatCode>
                <c:ptCount val="12"/>
                <c:pt idx="0">
                  <c:v>48</c:v>
                </c:pt>
                <c:pt idx="1">
                  <c:v>49</c:v>
                </c:pt>
                <c:pt idx="2">
                  <c:v>46</c:v>
                </c:pt>
                <c:pt idx="3">
                  <c:v>51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B-41F6-AD42-3BDA9370655E}"/>
            </c:ext>
          </c:extLst>
        </c:ser>
        <c:ser>
          <c:idx val="2"/>
          <c:order val="2"/>
          <c:tx>
            <c:v>Assts &amp; Invts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val>
            <c:numRef>
              <c:f>'Headcount1 Data'!$J$21:$J$32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B-41F6-AD42-3BDA9370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9840640"/>
        <c:axId val="1"/>
      </c:barChart>
      <c:lineChart>
        <c:grouping val="standard"/>
        <c:varyColors val="0"/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Data'!$K$21:$K$32</c:f>
              <c:numCache>
                <c:formatCode>#,##0_);\(#,##0\)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5B-41F6-AD42-3BDA9370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840640"/>
        <c:axId val="1"/>
      </c:lineChart>
      <c:catAx>
        <c:axId val="203984064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9840640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1535094294366324"/>
          <c:y val="0.91631799163179917"/>
          <c:w val="0.7719331308813514"/>
          <c:h val="7.1129707112970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33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16</xdr:row>
      <xdr:rowOff>19050</xdr:rowOff>
    </xdr:from>
    <xdr:to>
      <xdr:col>22</xdr:col>
      <xdr:colOff>285750</xdr:colOff>
      <xdr:row>25</xdr:row>
      <xdr:rowOff>104775</xdr:rowOff>
    </xdr:to>
    <xdr:graphicFrame macro="">
      <xdr:nvGraphicFramePr>
        <xdr:cNvPr id="163853" name="Chart 1037">
          <a:extLst>
            <a:ext uri="{FF2B5EF4-FFF2-40B4-BE49-F238E27FC236}">
              <a16:creationId xmlns:a16="http://schemas.microsoft.com/office/drawing/2014/main" id="{78268213-9C6D-68A1-C768-DB1485048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1019175</xdr:colOff>
      <xdr:row>3</xdr:row>
      <xdr:rowOff>38100</xdr:rowOff>
    </xdr:from>
    <xdr:to>
      <xdr:col>22</xdr:col>
      <xdr:colOff>19050</xdr:colOff>
      <xdr:row>13</xdr:row>
      <xdr:rowOff>38100</xdr:rowOff>
    </xdr:to>
    <xdr:sp macro="" textlink="">
      <xdr:nvSpPr>
        <xdr:cNvPr id="163841" name="Rectangle 1025">
          <a:extLst>
            <a:ext uri="{FF2B5EF4-FFF2-40B4-BE49-F238E27FC236}">
              <a16:creationId xmlns:a16="http://schemas.microsoft.com/office/drawing/2014/main" id="{1E2ED550-0C19-7BC9-494D-9B7BBC2131C1}"/>
            </a:ext>
          </a:extLst>
        </xdr:cNvPr>
        <xdr:cNvSpPr>
          <a:spLocks noChangeArrowheads="1"/>
        </xdr:cNvSpPr>
      </xdr:nvSpPr>
      <xdr:spPr bwMode="auto">
        <a:xfrm>
          <a:off x="1571625" y="762000"/>
          <a:ext cx="7496175" cy="1457325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16</xdr:row>
      <xdr:rowOff>9525</xdr:rowOff>
    </xdr:from>
    <xdr:to>
      <xdr:col>4</xdr:col>
      <xdr:colOff>733425</xdr:colOff>
      <xdr:row>25</xdr:row>
      <xdr:rowOff>76200</xdr:rowOff>
    </xdr:to>
    <xdr:graphicFrame macro="">
      <xdr:nvGraphicFramePr>
        <xdr:cNvPr id="163843" name="Chart 1027">
          <a:extLst>
            <a:ext uri="{FF2B5EF4-FFF2-40B4-BE49-F238E27FC236}">
              <a16:creationId xmlns:a16="http://schemas.microsoft.com/office/drawing/2014/main" id="{C1C1F70C-1501-0969-ECC7-1AC2C0730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38100</xdr:colOff>
      <xdr:row>16</xdr:row>
      <xdr:rowOff>66675</xdr:rowOff>
    </xdr:from>
    <xdr:to>
      <xdr:col>1</xdr:col>
      <xdr:colOff>57150</xdr:colOff>
      <xdr:row>25</xdr:row>
      <xdr:rowOff>76200</xdr:rowOff>
    </xdr:to>
    <xdr:sp macro="" textlink="">
      <xdr:nvSpPr>
        <xdr:cNvPr id="163848" name="Text Box 1032">
          <a:extLst>
            <a:ext uri="{FF2B5EF4-FFF2-40B4-BE49-F238E27FC236}">
              <a16:creationId xmlns:a16="http://schemas.microsoft.com/office/drawing/2014/main" id="{FFDEA9EE-3B97-4DE8-701C-059973DC9FB5}"/>
            </a:ext>
          </a:extLst>
        </xdr:cNvPr>
        <xdr:cNvSpPr txBox="1">
          <a:spLocks noChangeArrowheads="1"/>
        </xdr:cNvSpPr>
      </xdr:nvSpPr>
      <xdr:spPr bwMode="auto">
        <a:xfrm>
          <a:off x="38100" y="2867025"/>
          <a:ext cx="228600" cy="2209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" wrap="square" lIns="27432" tIns="22860" rIns="0" bIns="22860" anchor="b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Commercial H/C</a:t>
          </a:r>
        </a:p>
      </xdr:txBody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57150</xdr:colOff>
      <xdr:row>36</xdr:row>
      <xdr:rowOff>9525</xdr:rowOff>
    </xdr:to>
    <xdr:sp macro="" textlink="">
      <xdr:nvSpPr>
        <xdr:cNvPr id="163850" name="Text Box 1034">
          <a:extLst>
            <a:ext uri="{FF2B5EF4-FFF2-40B4-BE49-F238E27FC236}">
              <a16:creationId xmlns:a16="http://schemas.microsoft.com/office/drawing/2014/main" id="{ABE8CAB1-7EBA-D1FC-98EA-C40B68FF1CAA}"/>
            </a:ext>
          </a:extLst>
        </xdr:cNvPr>
        <xdr:cNvSpPr txBox="1">
          <a:spLocks noChangeArrowheads="1"/>
        </xdr:cNvSpPr>
      </xdr:nvSpPr>
      <xdr:spPr bwMode="auto">
        <a:xfrm>
          <a:off x="0" y="5562600"/>
          <a:ext cx="2667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0" bIns="22860" anchor="b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Commercial Support H/C</a:t>
          </a:r>
        </a:p>
      </xdr:txBody>
    </xdr:sp>
    <xdr:clientData/>
  </xdr:twoCellAnchor>
  <xdr:twoCellAnchor>
    <xdr:from>
      <xdr:col>1</xdr:col>
      <xdr:colOff>85725</xdr:colOff>
      <xdr:row>26</xdr:row>
      <xdr:rowOff>0</xdr:rowOff>
    </xdr:from>
    <xdr:to>
      <xdr:col>4</xdr:col>
      <xdr:colOff>752475</xdr:colOff>
      <xdr:row>36</xdr:row>
      <xdr:rowOff>19050</xdr:rowOff>
    </xdr:to>
    <xdr:graphicFrame macro="">
      <xdr:nvGraphicFramePr>
        <xdr:cNvPr id="163851" name="Chart 1035">
          <a:extLst>
            <a:ext uri="{FF2B5EF4-FFF2-40B4-BE49-F238E27FC236}">
              <a16:creationId xmlns:a16="http://schemas.microsoft.com/office/drawing/2014/main" id="{68BC4324-CA61-8EC6-F926-E44A4517E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26</xdr:row>
      <xdr:rowOff>0</xdr:rowOff>
    </xdr:from>
    <xdr:to>
      <xdr:col>22</xdr:col>
      <xdr:colOff>285750</xdr:colOff>
      <xdr:row>36</xdr:row>
      <xdr:rowOff>9525</xdr:rowOff>
    </xdr:to>
    <xdr:graphicFrame macro="">
      <xdr:nvGraphicFramePr>
        <xdr:cNvPr id="163857" name="Chart 1041">
          <a:extLst>
            <a:ext uri="{FF2B5EF4-FFF2-40B4-BE49-F238E27FC236}">
              <a16:creationId xmlns:a16="http://schemas.microsoft.com/office/drawing/2014/main" id="{9A7F5739-3101-6462-B859-6FC46B9F4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51</xdr:col>
      <xdr:colOff>190500</xdr:colOff>
      <xdr:row>414</xdr:row>
      <xdr:rowOff>142875</xdr:rowOff>
    </xdr:from>
    <xdr:ext cx="76200" cy="228600"/>
    <xdr:sp macro="" textlink="">
      <xdr:nvSpPr>
        <xdr:cNvPr id="163876" name="Text Box 1060">
          <a:extLst>
            <a:ext uri="{FF2B5EF4-FFF2-40B4-BE49-F238E27FC236}">
              <a16:creationId xmlns:a16="http://schemas.microsoft.com/office/drawing/2014/main" id="{218221E5-A012-6D32-60C2-E42CC6E86A35}"/>
            </a:ext>
          </a:extLst>
        </xdr:cNvPr>
        <xdr:cNvSpPr txBox="1">
          <a:spLocks noChangeArrowheads="1"/>
        </xdr:cNvSpPr>
      </xdr:nvSpPr>
      <xdr:spPr bwMode="auto">
        <a:xfrm>
          <a:off x="30213300" y="6932295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22</xdr:col>
      <xdr:colOff>523875</xdr:colOff>
      <xdr:row>16</xdr:row>
      <xdr:rowOff>19050</xdr:rowOff>
    </xdr:from>
    <xdr:to>
      <xdr:col>24</xdr:col>
      <xdr:colOff>1066800</xdr:colOff>
      <xdr:row>25</xdr:row>
      <xdr:rowOff>104775</xdr:rowOff>
    </xdr:to>
    <xdr:graphicFrame macro="">
      <xdr:nvGraphicFramePr>
        <xdr:cNvPr id="163884" name="Chart 1068">
          <a:extLst>
            <a:ext uri="{FF2B5EF4-FFF2-40B4-BE49-F238E27FC236}">
              <a16:creationId xmlns:a16="http://schemas.microsoft.com/office/drawing/2014/main" id="{4871C5DB-36E7-6160-A5D8-6D540A64D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533400</xdr:colOff>
      <xdr:row>26</xdr:row>
      <xdr:rowOff>0</xdr:rowOff>
    </xdr:from>
    <xdr:to>
      <xdr:col>24</xdr:col>
      <xdr:colOff>1085850</xdr:colOff>
      <xdr:row>36</xdr:row>
      <xdr:rowOff>19050</xdr:rowOff>
    </xdr:to>
    <xdr:graphicFrame macro="">
      <xdr:nvGraphicFramePr>
        <xdr:cNvPr id="163885" name="Chart 1069">
          <a:extLst>
            <a:ext uri="{FF2B5EF4-FFF2-40B4-BE49-F238E27FC236}">
              <a16:creationId xmlns:a16="http://schemas.microsoft.com/office/drawing/2014/main" id="{7C8A3FDD-125A-9DCA-EADB-33A3CF94A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419100</xdr:colOff>
      <xdr:row>16</xdr:row>
      <xdr:rowOff>0</xdr:rowOff>
    </xdr:from>
    <xdr:to>
      <xdr:col>15</xdr:col>
      <xdr:colOff>152400</xdr:colOff>
      <xdr:row>25</xdr:row>
      <xdr:rowOff>76200</xdr:rowOff>
    </xdr:to>
    <xdr:graphicFrame macro="">
      <xdr:nvGraphicFramePr>
        <xdr:cNvPr id="163887" name="Chart 1071">
          <a:extLst>
            <a:ext uri="{FF2B5EF4-FFF2-40B4-BE49-F238E27FC236}">
              <a16:creationId xmlns:a16="http://schemas.microsoft.com/office/drawing/2014/main" id="{2B7A53ED-6DE1-0D40-7FD6-60483B5D7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409575</xdr:colOff>
      <xdr:row>26</xdr:row>
      <xdr:rowOff>0</xdr:rowOff>
    </xdr:from>
    <xdr:to>
      <xdr:col>16</xdr:col>
      <xdr:colOff>0</xdr:colOff>
      <xdr:row>36</xdr:row>
      <xdr:rowOff>9525</xdr:rowOff>
    </xdr:to>
    <xdr:graphicFrame macro="">
      <xdr:nvGraphicFramePr>
        <xdr:cNvPr id="163889" name="Chart 1073">
          <a:extLst>
            <a:ext uri="{FF2B5EF4-FFF2-40B4-BE49-F238E27FC236}">
              <a16:creationId xmlns:a16="http://schemas.microsoft.com/office/drawing/2014/main" id="{398D9DFE-4822-6A8F-5DB5-06D8156D9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914400</xdr:colOff>
      <xdr:row>16</xdr:row>
      <xdr:rowOff>9525</xdr:rowOff>
    </xdr:from>
    <xdr:to>
      <xdr:col>10</xdr:col>
      <xdr:colOff>238125</xdr:colOff>
      <xdr:row>25</xdr:row>
      <xdr:rowOff>85725</xdr:rowOff>
    </xdr:to>
    <xdr:graphicFrame macro="">
      <xdr:nvGraphicFramePr>
        <xdr:cNvPr id="163901" name="Chart 1085">
          <a:extLst>
            <a:ext uri="{FF2B5EF4-FFF2-40B4-BE49-F238E27FC236}">
              <a16:creationId xmlns:a16="http://schemas.microsoft.com/office/drawing/2014/main" id="{7C9946E5-59B4-AC5F-3A88-0FFC1112A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923925</xdr:colOff>
      <xdr:row>25</xdr:row>
      <xdr:rowOff>552450</xdr:rowOff>
    </xdr:from>
    <xdr:to>
      <xdr:col>10</xdr:col>
      <xdr:colOff>200025</xdr:colOff>
      <xdr:row>36</xdr:row>
      <xdr:rowOff>9525</xdr:rowOff>
    </xdr:to>
    <xdr:graphicFrame macro="">
      <xdr:nvGraphicFramePr>
        <xdr:cNvPr id="163902" name="Chart 1086">
          <a:extLst>
            <a:ext uri="{FF2B5EF4-FFF2-40B4-BE49-F238E27FC236}">
              <a16:creationId xmlns:a16="http://schemas.microsoft.com/office/drawing/2014/main" id="{6A76A2B7-F7CB-9227-7B84-24E6AB7EE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24</xdr:col>
      <xdr:colOff>266700</xdr:colOff>
      <xdr:row>31</xdr:row>
      <xdr:rowOff>85725</xdr:rowOff>
    </xdr:from>
    <xdr:ext cx="76200" cy="200025"/>
    <xdr:sp macro="" textlink="">
      <xdr:nvSpPr>
        <xdr:cNvPr id="163903" name="Text Box 1087">
          <a:extLst>
            <a:ext uri="{FF2B5EF4-FFF2-40B4-BE49-F238E27FC236}">
              <a16:creationId xmlns:a16="http://schemas.microsoft.com/office/drawing/2014/main" id="{FBF95D00-49C8-6E94-202E-7C02AE4529B5}"/>
            </a:ext>
          </a:extLst>
        </xdr:cNvPr>
        <xdr:cNvSpPr txBox="1">
          <a:spLocks noChangeArrowheads="1"/>
        </xdr:cNvSpPr>
      </xdr:nvSpPr>
      <xdr:spPr bwMode="auto">
        <a:xfrm>
          <a:off x="10810875" y="62674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714375</xdr:colOff>
      <xdr:row>35</xdr:row>
      <xdr:rowOff>76200</xdr:rowOff>
    </xdr:from>
    <xdr:ext cx="361950" cy="123825"/>
    <xdr:sp macro="" textlink="">
      <xdr:nvSpPr>
        <xdr:cNvPr id="163904" name="Text Box 1088">
          <a:extLst>
            <a:ext uri="{FF2B5EF4-FFF2-40B4-BE49-F238E27FC236}">
              <a16:creationId xmlns:a16="http://schemas.microsoft.com/office/drawing/2014/main" id="{D6BA39A0-50F8-7FDB-15E9-F9282C5A6B71}"/>
            </a:ext>
          </a:extLst>
        </xdr:cNvPr>
        <xdr:cNvSpPr txBox="1">
          <a:spLocks noChangeArrowheads="1"/>
        </xdr:cNvSpPr>
      </xdr:nvSpPr>
      <xdr:spPr bwMode="auto">
        <a:xfrm>
          <a:off x="11258550" y="6915150"/>
          <a:ext cx="3619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- 92</a:t>
          </a:r>
        </a:p>
      </xdr:txBody>
    </xdr:sp>
    <xdr:clientData/>
  </xdr:oneCellAnchor>
  <xdr:oneCellAnchor>
    <xdr:from>
      <xdr:col>4</xdr:col>
      <xdr:colOff>200025</xdr:colOff>
      <xdr:row>17</xdr:row>
      <xdr:rowOff>28575</xdr:rowOff>
    </xdr:from>
    <xdr:ext cx="400050" cy="123825"/>
    <xdr:sp macro="" textlink="">
      <xdr:nvSpPr>
        <xdr:cNvPr id="163905" name="Text Box 1089">
          <a:extLst>
            <a:ext uri="{FF2B5EF4-FFF2-40B4-BE49-F238E27FC236}">
              <a16:creationId xmlns:a16="http://schemas.microsoft.com/office/drawing/2014/main" id="{AF2F1804-5EB5-2955-A9C0-A66BEEA049D2}"/>
            </a:ext>
          </a:extLst>
        </xdr:cNvPr>
        <xdr:cNvSpPr txBox="1">
          <a:spLocks noChangeArrowheads="1"/>
        </xdr:cNvSpPr>
      </xdr:nvSpPr>
      <xdr:spPr bwMode="auto">
        <a:xfrm>
          <a:off x="1866900" y="2990850"/>
          <a:ext cx="4000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- 883</a:t>
          </a:r>
        </a:p>
      </xdr:txBody>
    </xdr:sp>
    <xdr:clientData/>
  </xdr:oneCellAnchor>
  <xdr:oneCellAnchor>
    <xdr:from>
      <xdr:col>4</xdr:col>
      <xdr:colOff>219075</xdr:colOff>
      <xdr:row>29</xdr:row>
      <xdr:rowOff>28575</xdr:rowOff>
    </xdr:from>
    <xdr:ext cx="400050" cy="123825"/>
    <xdr:sp macro="" textlink="">
      <xdr:nvSpPr>
        <xdr:cNvPr id="163906" name="Text Box 1090">
          <a:extLst>
            <a:ext uri="{FF2B5EF4-FFF2-40B4-BE49-F238E27FC236}">
              <a16:creationId xmlns:a16="http://schemas.microsoft.com/office/drawing/2014/main" id="{787E9A8E-0D10-4E16-C72E-430DDF1BCFBF}"/>
            </a:ext>
          </a:extLst>
        </xdr:cNvPr>
        <xdr:cNvSpPr txBox="1">
          <a:spLocks noChangeArrowheads="1"/>
        </xdr:cNvSpPr>
      </xdr:nvSpPr>
      <xdr:spPr bwMode="auto">
        <a:xfrm>
          <a:off x="1885950" y="5972175"/>
          <a:ext cx="4000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- 540</a:t>
          </a:r>
        </a:p>
      </xdr:txBody>
    </xdr:sp>
    <xdr:clientData/>
  </xdr:oneCellAnchor>
  <xdr:oneCellAnchor>
    <xdr:from>
      <xdr:col>8</xdr:col>
      <xdr:colOff>600075</xdr:colOff>
      <xdr:row>19</xdr:row>
      <xdr:rowOff>85725</xdr:rowOff>
    </xdr:from>
    <xdr:ext cx="361950" cy="123825"/>
    <xdr:sp macro="" textlink="">
      <xdr:nvSpPr>
        <xdr:cNvPr id="163907" name="Text Box 1091">
          <a:extLst>
            <a:ext uri="{FF2B5EF4-FFF2-40B4-BE49-F238E27FC236}">
              <a16:creationId xmlns:a16="http://schemas.microsoft.com/office/drawing/2014/main" id="{D48D8BE4-5B76-D38C-8B94-2A63B39B9CB9}"/>
            </a:ext>
          </a:extLst>
        </xdr:cNvPr>
        <xdr:cNvSpPr txBox="1">
          <a:spLocks noChangeArrowheads="1"/>
        </xdr:cNvSpPr>
      </xdr:nvSpPr>
      <xdr:spPr bwMode="auto">
        <a:xfrm>
          <a:off x="4229100" y="3324225"/>
          <a:ext cx="3619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- 70</a:t>
          </a:r>
        </a:p>
      </xdr:txBody>
    </xdr:sp>
    <xdr:clientData/>
  </xdr:oneCellAnchor>
  <xdr:oneCellAnchor>
    <xdr:from>
      <xdr:col>8</xdr:col>
      <xdr:colOff>457200</xdr:colOff>
      <xdr:row>28</xdr:row>
      <xdr:rowOff>104775</xdr:rowOff>
    </xdr:from>
    <xdr:ext cx="361950" cy="123825"/>
    <xdr:sp macro="" textlink="">
      <xdr:nvSpPr>
        <xdr:cNvPr id="163908" name="Text Box 1092">
          <a:extLst>
            <a:ext uri="{FF2B5EF4-FFF2-40B4-BE49-F238E27FC236}">
              <a16:creationId xmlns:a16="http://schemas.microsoft.com/office/drawing/2014/main" id="{D7C31E68-C1CB-01B2-A979-48CE78A4F5E8}"/>
            </a:ext>
          </a:extLst>
        </xdr:cNvPr>
        <xdr:cNvSpPr txBox="1">
          <a:spLocks noChangeArrowheads="1"/>
        </xdr:cNvSpPr>
      </xdr:nvSpPr>
      <xdr:spPr bwMode="auto">
        <a:xfrm>
          <a:off x="4086225" y="5886450"/>
          <a:ext cx="3619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- 79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0.77747</cdr:x>
      <cdr:y>0.02075</cdr:y>
    </cdr:from>
    <cdr:to>
      <cdr:x>0.94957</cdr:x>
      <cdr:y>0.07059</cdr:y>
    </cdr:to>
    <cdr:sp macro="" textlink="">
      <cdr:nvSpPr>
        <cdr:cNvPr id="381953" name="Text Box 2049">
          <a:extLst xmlns:a="http://schemas.openxmlformats.org/drawingml/2006/main">
            <a:ext uri="{FF2B5EF4-FFF2-40B4-BE49-F238E27FC236}">
              <a16:creationId xmlns:a16="http://schemas.microsoft.com/office/drawing/2014/main" id="{D6A92518-C010-69A4-BE8A-92DCF47302E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95326" y="50800"/>
          <a:ext cx="352449" cy="1144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- 433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15</xdr:row>
      <xdr:rowOff>47625</xdr:rowOff>
    </xdr:from>
    <xdr:to>
      <xdr:col>5</xdr:col>
      <xdr:colOff>238125</xdr:colOff>
      <xdr:row>24</xdr:row>
      <xdr:rowOff>0</xdr:rowOff>
    </xdr:to>
    <xdr:graphicFrame macro="">
      <xdr:nvGraphicFramePr>
        <xdr:cNvPr id="373761" name="Chart 2049">
          <a:extLst>
            <a:ext uri="{FF2B5EF4-FFF2-40B4-BE49-F238E27FC236}">
              <a16:creationId xmlns:a16="http://schemas.microsoft.com/office/drawing/2014/main" id="{E9D459CD-B8DE-DFF7-EDD3-4EA4CE899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942975</xdr:colOff>
      <xdr:row>3</xdr:row>
      <xdr:rowOff>66675</xdr:rowOff>
    </xdr:from>
    <xdr:to>
      <xdr:col>21</xdr:col>
      <xdr:colOff>142875</xdr:colOff>
      <xdr:row>12</xdr:row>
      <xdr:rowOff>0</xdr:rowOff>
    </xdr:to>
    <xdr:sp macro="" textlink="">
      <xdr:nvSpPr>
        <xdr:cNvPr id="373762" name="Rectangle 2050">
          <a:extLst>
            <a:ext uri="{FF2B5EF4-FFF2-40B4-BE49-F238E27FC236}">
              <a16:creationId xmlns:a16="http://schemas.microsoft.com/office/drawing/2014/main" id="{9D995EF9-82BC-3896-4E3F-E250806859F9}"/>
            </a:ext>
          </a:extLst>
        </xdr:cNvPr>
        <xdr:cNvSpPr>
          <a:spLocks noChangeArrowheads="1"/>
        </xdr:cNvSpPr>
      </xdr:nvSpPr>
      <xdr:spPr bwMode="auto">
        <a:xfrm>
          <a:off x="1447800" y="781050"/>
          <a:ext cx="7219950" cy="1228725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 editAs="oneCell">
    <xdr:from>
      <xdr:col>0</xdr:col>
      <xdr:colOff>47625</xdr:colOff>
      <xdr:row>15</xdr:row>
      <xdr:rowOff>66675</xdr:rowOff>
    </xdr:from>
    <xdr:to>
      <xdr:col>1</xdr:col>
      <xdr:colOff>85725</xdr:colOff>
      <xdr:row>24</xdr:row>
      <xdr:rowOff>9525</xdr:rowOff>
    </xdr:to>
    <xdr:sp macro="" textlink="">
      <xdr:nvSpPr>
        <xdr:cNvPr id="373765" name="Text Box 2053">
          <a:extLst>
            <a:ext uri="{FF2B5EF4-FFF2-40B4-BE49-F238E27FC236}">
              <a16:creationId xmlns:a16="http://schemas.microsoft.com/office/drawing/2014/main" id="{02A15B8B-A617-D288-9A3E-1DBC0DF443A9}"/>
            </a:ext>
          </a:extLst>
        </xdr:cNvPr>
        <xdr:cNvSpPr txBox="1">
          <a:spLocks noChangeArrowheads="1"/>
        </xdr:cNvSpPr>
      </xdr:nvSpPr>
      <xdr:spPr bwMode="auto">
        <a:xfrm>
          <a:off x="47625" y="2771775"/>
          <a:ext cx="238125" cy="1981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" wrap="square" lIns="27432" tIns="22860" rIns="0" bIns="22860" anchor="b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Commercial H/C</a:t>
          </a:r>
        </a:p>
      </xdr:txBody>
    </xdr:sp>
    <xdr:clientData/>
  </xdr:twoCellAnchor>
  <xdr:twoCellAnchor editAs="oneCell">
    <xdr:from>
      <xdr:col>0</xdr:col>
      <xdr:colOff>104775</xdr:colOff>
      <xdr:row>24</xdr:row>
      <xdr:rowOff>333375</xdr:rowOff>
    </xdr:from>
    <xdr:to>
      <xdr:col>1</xdr:col>
      <xdr:colOff>142875</xdr:colOff>
      <xdr:row>34</xdr:row>
      <xdr:rowOff>647700</xdr:rowOff>
    </xdr:to>
    <xdr:sp macro="" textlink="">
      <xdr:nvSpPr>
        <xdr:cNvPr id="373767" name="Text Box 2055">
          <a:extLst>
            <a:ext uri="{FF2B5EF4-FFF2-40B4-BE49-F238E27FC236}">
              <a16:creationId xmlns:a16="http://schemas.microsoft.com/office/drawing/2014/main" id="{1CFEB907-F1D5-4708-D001-47840ACD5C5A}"/>
            </a:ext>
          </a:extLst>
        </xdr:cNvPr>
        <xdr:cNvSpPr txBox="1">
          <a:spLocks noChangeArrowheads="1"/>
        </xdr:cNvSpPr>
      </xdr:nvSpPr>
      <xdr:spPr bwMode="auto">
        <a:xfrm>
          <a:off x="104775" y="5076825"/>
          <a:ext cx="238125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0" bIns="22860" anchor="b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Commercial Support H/C</a:t>
          </a:r>
        </a:p>
      </xdr:txBody>
    </xdr:sp>
    <xdr:clientData/>
  </xdr:twoCellAnchor>
  <xdr:twoCellAnchor>
    <xdr:from>
      <xdr:col>1</xdr:col>
      <xdr:colOff>123825</xdr:colOff>
      <xdr:row>24</xdr:row>
      <xdr:rowOff>342900</xdr:rowOff>
    </xdr:from>
    <xdr:to>
      <xdr:col>5</xdr:col>
      <xdr:colOff>238125</xdr:colOff>
      <xdr:row>35</xdr:row>
      <xdr:rowOff>0</xdr:rowOff>
    </xdr:to>
    <xdr:graphicFrame macro="">
      <xdr:nvGraphicFramePr>
        <xdr:cNvPr id="373770" name="Chart 2058">
          <a:extLst>
            <a:ext uri="{FF2B5EF4-FFF2-40B4-BE49-F238E27FC236}">
              <a16:creationId xmlns:a16="http://schemas.microsoft.com/office/drawing/2014/main" id="{7B3ED80F-3C80-21A2-E379-B85E5DCCD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9525</xdr:colOff>
      <xdr:row>9</xdr:row>
      <xdr:rowOff>9525</xdr:rowOff>
    </xdr:from>
    <xdr:ext cx="104775" cy="247650"/>
    <xdr:sp macro="" textlink="">
      <xdr:nvSpPr>
        <xdr:cNvPr id="373771" name="Text Box 2059">
          <a:extLst>
            <a:ext uri="{FF2B5EF4-FFF2-40B4-BE49-F238E27FC236}">
              <a16:creationId xmlns:a16="http://schemas.microsoft.com/office/drawing/2014/main" id="{185FFE06-3662-663C-553B-AC9370BC050E}"/>
            </a:ext>
          </a:extLst>
        </xdr:cNvPr>
        <xdr:cNvSpPr txBox="1">
          <a:spLocks noChangeArrowheads="1"/>
        </xdr:cNvSpPr>
      </xdr:nvSpPr>
      <xdr:spPr bwMode="auto">
        <a:xfrm>
          <a:off x="9525" y="1619250"/>
          <a:ext cx="104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66675</xdr:colOff>
      <xdr:row>22</xdr:row>
      <xdr:rowOff>66675</xdr:rowOff>
    </xdr:from>
    <xdr:ext cx="95250" cy="234950"/>
    <xdr:sp macro="" textlink="">
      <xdr:nvSpPr>
        <xdr:cNvPr id="373775" name="Text Box 2063">
          <a:extLst>
            <a:ext uri="{FF2B5EF4-FFF2-40B4-BE49-F238E27FC236}">
              <a16:creationId xmlns:a16="http://schemas.microsoft.com/office/drawing/2014/main" id="{EA482C2B-1D37-662D-9119-C3DF6FF5CC16}"/>
            </a:ext>
          </a:extLst>
        </xdr:cNvPr>
        <xdr:cNvSpPr txBox="1">
          <a:spLocks noChangeArrowheads="1"/>
        </xdr:cNvSpPr>
      </xdr:nvSpPr>
      <xdr:spPr bwMode="auto">
        <a:xfrm>
          <a:off x="4381500" y="3895725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12</xdr:col>
      <xdr:colOff>114300</xdr:colOff>
      <xdr:row>15</xdr:row>
      <xdr:rowOff>47625</xdr:rowOff>
    </xdr:from>
    <xdr:to>
      <xdr:col>17</xdr:col>
      <xdr:colOff>571500</xdr:colOff>
      <xdr:row>24</xdr:row>
      <xdr:rowOff>0</xdr:rowOff>
    </xdr:to>
    <xdr:graphicFrame macro="">
      <xdr:nvGraphicFramePr>
        <xdr:cNvPr id="373776" name="Chart 2064">
          <a:extLst>
            <a:ext uri="{FF2B5EF4-FFF2-40B4-BE49-F238E27FC236}">
              <a16:creationId xmlns:a16="http://schemas.microsoft.com/office/drawing/2014/main" id="{61D7105A-DFFE-49B8-3F47-F6A3FE3CC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161925</xdr:colOff>
      <xdr:row>25</xdr:row>
      <xdr:rowOff>9525</xdr:rowOff>
    </xdr:from>
    <xdr:to>
      <xdr:col>17</xdr:col>
      <xdr:colOff>590550</xdr:colOff>
      <xdr:row>34</xdr:row>
      <xdr:rowOff>733425</xdr:rowOff>
    </xdr:to>
    <xdr:graphicFrame macro="">
      <xdr:nvGraphicFramePr>
        <xdr:cNvPr id="373777" name="Chart 2065">
          <a:extLst>
            <a:ext uri="{FF2B5EF4-FFF2-40B4-BE49-F238E27FC236}">
              <a16:creationId xmlns:a16="http://schemas.microsoft.com/office/drawing/2014/main" id="{BD080CEC-2350-6CC7-E610-0A81B68B3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15</xdr:row>
      <xdr:rowOff>47625</xdr:rowOff>
    </xdr:from>
    <xdr:to>
      <xdr:col>12</xdr:col>
      <xdr:colOff>0</xdr:colOff>
      <xdr:row>24</xdr:row>
      <xdr:rowOff>0</xdr:rowOff>
    </xdr:to>
    <xdr:graphicFrame macro="">
      <xdr:nvGraphicFramePr>
        <xdr:cNvPr id="373784" name="Chart 2072">
          <a:extLst>
            <a:ext uri="{FF2B5EF4-FFF2-40B4-BE49-F238E27FC236}">
              <a16:creationId xmlns:a16="http://schemas.microsoft.com/office/drawing/2014/main" id="{30C315F1-C9DD-F9A4-FBE5-FC293C9D8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76200</xdr:colOff>
      <xdr:row>25</xdr:row>
      <xdr:rowOff>0</xdr:rowOff>
    </xdr:from>
    <xdr:to>
      <xdr:col>11</xdr:col>
      <xdr:colOff>76200</xdr:colOff>
      <xdr:row>35</xdr:row>
      <xdr:rowOff>0</xdr:rowOff>
    </xdr:to>
    <xdr:graphicFrame macro="">
      <xdr:nvGraphicFramePr>
        <xdr:cNvPr id="373785" name="Chart 2073">
          <a:extLst>
            <a:ext uri="{FF2B5EF4-FFF2-40B4-BE49-F238E27FC236}">
              <a16:creationId xmlns:a16="http://schemas.microsoft.com/office/drawing/2014/main" id="{6E459F5D-A5BE-5BAB-22B5-6179C61C5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647700</xdr:colOff>
      <xdr:row>15</xdr:row>
      <xdr:rowOff>57150</xdr:rowOff>
    </xdr:from>
    <xdr:to>
      <xdr:col>23</xdr:col>
      <xdr:colOff>600075</xdr:colOff>
      <xdr:row>23</xdr:row>
      <xdr:rowOff>733425</xdr:rowOff>
    </xdr:to>
    <xdr:graphicFrame macro="">
      <xdr:nvGraphicFramePr>
        <xdr:cNvPr id="373789" name="Chart 2077">
          <a:extLst>
            <a:ext uri="{FF2B5EF4-FFF2-40B4-BE49-F238E27FC236}">
              <a16:creationId xmlns:a16="http://schemas.microsoft.com/office/drawing/2014/main" id="{AE1F6BE5-D805-EB61-EF48-6A5773BFD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676275</xdr:colOff>
      <xdr:row>24</xdr:row>
      <xdr:rowOff>342900</xdr:rowOff>
    </xdr:from>
    <xdr:to>
      <xdr:col>23</xdr:col>
      <xdr:colOff>600075</xdr:colOff>
      <xdr:row>34</xdr:row>
      <xdr:rowOff>733425</xdr:rowOff>
    </xdr:to>
    <xdr:graphicFrame macro="">
      <xdr:nvGraphicFramePr>
        <xdr:cNvPr id="373790" name="Chart 2078">
          <a:extLst>
            <a:ext uri="{FF2B5EF4-FFF2-40B4-BE49-F238E27FC236}">
              <a16:creationId xmlns:a16="http://schemas.microsoft.com/office/drawing/2014/main" id="{B73DFBB6-D5BE-D627-15BB-874276504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23</xdr:col>
      <xdr:colOff>47625</xdr:colOff>
      <xdr:row>32</xdr:row>
      <xdr:rowOff>57150</xdr:rowOff>
    </xdr:from>
    <xdr:to>
      <xdr:col>23</xdr:col>
      <xdr:colOff>504825</xdr:colOff>
      <xdr:row>32</xdr:row>
      <xdr:rowOff>133350</xdr:rowOff>
    </xdr:to>
    <xdr:sp macro="" textlink="">
      <xdr:nvSpPr>
        <xdr:cNvPr id="373791" name="Text Box 2079">
          <a:extLst>
            <a:ext uri="{FF2B5EF4-FFF2-40B4-BE49-F238E27FC236}">
              <a16:creationId xmlns:a16="http://schemas.microsoft.com/office/drawing/2014/main" id="{F35B3ADC-66C3-77BB-53D5-73647399937E}"/>
            </a:ext>
          </a:extLst>
        </xdr:cNvPr>
        <xdr:cNvSpPr txBox="1">
          <a:spLocks noChangeArrowheads="1"/>
        </xdr:cNvSpPr>
      </xdr:nvSpPr>
      <xdr:spPr bwMode="auto">
        <a:xfrm>
          <a:off x="9220200" y="6134100"/>
          <a:ext cx="457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- 138</a:t>
          </a:r>
        </a:p>
      </xdr:txBody>
    </xdr:sp>
    <xdr:clientData/>
  </xdr:twoCellAnchor>
  <xdr:oneCellAnchor>
    <xdr:from>
      <xdr:col>4</xdr:col>
      <xdr:colOff>600075</xdr:colOff>
      <xdr:row>27</xdr:row>
      <xdr:rowOff>142875</xdr:rowOff>
    </xdr:from>
    <xdr:ext cx="425450" cy="136525"/>
    <xdr:sp macro="" textlink="">
      <xdr:nvSpPr>
        <xdr:cNvPr id="373792" name="Text Box 2080">
          <a:extLst>
            <a:ext uri="{FF2B5EF4-FFF2-40B4-BE49-F238E27FC236}">
              <a16:creationId xmlns:a16="http://schemas.microsoft.com/office/drawing/2014/main" id="{AD55EFE1-7FF3-20FA-559D-2BE313F21ACB}"/>
            </a:ext>
          </a:extLst>
        </xdr:cNvPr>
        <xdr:cNvSpPr txBox="1">
          <a:spLocks noChangeArrowheads="1"/>
        </xdr:cNvSpPr>
      </xdr:nvSpPr>
      <xdr:spPr bwMode="auto">
        <a:xfrm>
          <a:off x="2162175" y="5486400"/>
          <a:ext cx="4191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- 45</a:t>
          </a:r>
        </a:p>
      </xdr:txBody>
    </xdr:sp>
    <xdr:clientData/>
  </xdr:oneCellAnchor>
  <xdr:oneCellAnchor>
    <xdr:from>
      <xdr:col>4</xdr:col>
      <xdr:colOff>542925</xdr:colOff>
      <xdr:row>16</xdr:row>
      <xdr:rowOff>28575</xdr:rowOff>
    </xdr:from>
    <xdr:ext cx="473075" cy="139700"/>
    <xdr:sp macro="" textlink="">
      <xdr:nvSpPr>
        <xdr:cNvPr id="373793" name="Text Box 2081">
          <a:extLst>
            <a:ext uri="{FF2B5EF4-FFF2-40B4-BE49-F238E27FC236}">
              <a16:creationId xmlns:a16="http://schemas.microsoft.com/office/drawing/2014/main" id="{7208ECB5-B5D6-16F8-3B9C-29E98E947AAE}"/>
            </a:ext>
          </a:extLst>
        </xdr:cNvPr>
        <xdr:cNvSpPr txBox="1">
          <a:spLocks noChangeArrowheads="1"/>
        </xdr:cNvSpPr>
      </xdr:nvSpPr>
      <xdr:spPr bwMode="auto">
        <a:xfrm>
          <a:off x="2105025" y="2895600"/>
          <a:ext cx="4667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- 194</a:t>
          </a:r>
        </a:p>
      </xdr:txBody>
    </xdr:sp>
    <xdr:clientData/>
  </xdr:oneCellAnchor>
  <xdr:oneCellAnchor>
    <xdr:from>
      <xdr:col>10</xdr:col>
      <xdr:colOff>190500</xdr:colOff>
      <xdr:row>17</xdr:row>
      <xdr:rowOff>38100</xdr:rowOff>
    </xdr:from>
    <xdr:ext cx="469900" cy="139700"/>
    <xdr:sp macro="" textlink="">
      <xdr:nvSpPr>
        <xdr:cNvPr id="373794" name="Text Box 2082">
          <a:extLst>
            <a:ext uri="{FF2B5EF4-FFF2-40B4-BE49-F238E27FC236}">
              <a16:creationId xmlns:a16="http://schemas.microsoft.com/office/drawing/2014/main" id="{45C968B4-27E8-473A-80F0-7E57C8A7A606}"/>
            </a:ext>
          </a:extLst>
        </xdr:cNvPr>
        <xdr:cNvSpPr txBox="1">
          <a:spLocks noChangeArrowheads="1"/>
        </xdr:cNvSpPr>
      </xdr:nvSpPr>
      <xdr:spPr bwMode="auto">
        <a:xfrm>
          <a:off x="4505325" y="3000375"/>
          <a:ext cx="46672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- 169</a:t>
          </a: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0.7875</cdr:x>
      <cdr:y>0.12405</cdr:y>
    </cdr:from>
    <cdr:to>
      <cdr:x>0.9001</cdr:x>
      <cdr:y>0.17643</cdr:y>
    </cdr:to>
    <cdr:sp macro="" textlink="">
      <cdr:nvSpPr>
        <cdr:cNvPr id="407553" name="Text Box 1">
          <a:extLst xmlns:a="http://schemas.openxmlformats.org/drawingml/2006/main">
            <a:ext uri="{FF2B5EF4-FFF2-40B4-BE49-F238E27FC236}">
              <a16:creationId xmlns:a16="http://schemas.microsoft.com/office/drawing/2014/main" id="{4322DD86-1078-7524-D102-8B95D699E02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3400" y="251301"/>
          <a:ext cx="257413" cy="10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- 99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0.77609</cdr:x>
      <cdr:y>0.21473</cdr:y>
    </cdr:from>
    <cdr:to>
      <cdr:x>0.90276</cdr:x>
      <cdr:y>0.26621</cdr:y>
    </cdr:to>
    <cdr:sp macro="" textlink="">
      <cdr:nvSpPr>
        <cdr:cNvPr id="409601" name="Text Box 1">
          <a:extLst xmlns:a="http://schemas.openxmlformats.org/drawingml/2006/main">
            <a:ext uri="{FF2B5EF4-FFF2-40B4-BE49-F238E27FC236}">
              <a16:creationId xmlns:a16="http://schemas.microsoft.com/office/drawing/2014/main" id="{0723B751-D056-3137-BC77-FA98065E1D2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55134" y="440877"/>
          <a:ext cx="285948" cy="1049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- 127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0.80211</cdr:x>
      <cdr:y>0.11447</cdr:y>
    </cdr:from>
    <cdr:to>
      <cdr:x>0.94371</cdr:x>
      <cdr:y>0.16549</cdr:y>
    </cdr:to>
    <cdr:sp macro="" textlink="">
      <cdr:nvSpPr>
        <cdr:cNvPr id="413697" name="Text Box 1">
          <a:extLst xmlns:a="http://schemas.openxmlformats.org/drawingml/2006/main">
            <a:ext uri="{FF2B5EF4-FFF2-40B4-BE49-F238E27FC236}">
              <a16:creationId xmlns:a16="http://schemas.microsoft.com/office/drawing/2014/main" id="{D5D4E9E6-E213-E78D-65F7-A2BE0760273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36809" y="238676"/>
          <a:ext cx="323683" cy="10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- 1,945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0.78936</cdr:x>
      <cdr:y>0.23299</cdr:y>
    </cdr:from>
    <cdr:to>
      <cdr:x>0.91081</cdr:x>
      <cdr:y>0.28582</cdr:y>
    </cdr:to>
    <cdr:sp macro="" textlink="">
      <cdr:nvSpPr>
        <cdr:cNvPr id="406529" name="Text Box 1">
          <a:extLst xmlns:a="http://schemas.openxmlformats.org/drawingml/2006/main">
            <a:ext uri="{FF2B5EF4-FFF2-40B4-BE49-F238E27FC236}">
              <a16:creationId xmlns:a16="http://schemas.microsoft.com/office/drawing/2014/main" id="{3B07C7C4-03C3-5C21-AA3F-60665D687A6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0142" y="464766"/>
          <a:ext cx="276471" cy="1046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- 917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</xdr:row>
      <xdr:rowOff>76200</xdr:rowOff>
    </xdr:from>
    <xdr:to>
      <xdr:col>4</xdr:col>
      <xdr:colOff>419100</xdr:colOff>
      <xdr:row>11</xdr:row>
      <xdr:rowOff>114300</xdr:rowOff>
    </xdr:to>
    <xdr:graphicFrame macro="">
      <xdr:nvGraphicFramePr>
        <xdr:cNvPr id="399361" name="Chart 1025">
          <a:extLst>
            <a:ext uri="{FF2B5EF4-FFF2-40B4-BE49-F238E27FC236}">
              <a16:creationId xmlns:a16="http://schemas.microsoft.com/office/drawing/2014/main" id="{C14A10FD-CAFF-3AE4-96E2-B4B964506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2</xdr:row>
      <xdr:rowOff>152400</xdr:rowOff>
    </xdr:from>
    <xdr:to>
      <xdr:col>20</xdr:col>
      <xdr:colOff>495300</xdr:colOff>
      <xdr:row>12</xdr:row>
      <xdr:rowOff>38100</xdr:rowOff>
    </xdr:to>
    <xdr:graphicFrame macro="">
      <xdr:nvGraphicFramePr>
        <xdr:cNvPr id="399362" name="Chart 1026">
          <a:extLst>
            <a:ext uri="{FF2B5EF4-FFF2-40B4-BE49-F238E27FC236}">
              <a16:creationId xmlns:a16="http://schemas.microsoft.com/office/drawing/2014/main" id="{DFFA8E71-BA75-A95E-1F0A-019C04E43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114300</xdr:colOff>
      <xdr:row>3</xdr:row>
      <xdr:rowOff>38100</xdr:rowOff>
    </xdr:from>
    <xdr:to>
      <xdr:col>26</xdr:col>
      <xdr:colOff>381000</xdr:colOff>
      <xdr:row>12</xdr:row>
      <xdr:rowOff>66675</xdr:rowOff>
    </xdr:to>
    <xdr:graphicFrame macro="">
      <xdr:nvGraphicFramePr>
        <xdr:cNvPr id="399363" name="Chart 1027">
          <a:extLst>
            <a:ext uri="{FF2B5EF4-FFF2-40B4-BE49-F238E27FC236}">
              <a16:creationId xmlns:a16="http://schemas.microsoft.com/office/drawing/2014/main" id="{73636EBD-2F29-A5CC-A51F-A72B07B3A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438150</xdr:colOff>
      <xdr:row>2</xdr:row>
      <xdr:rowOff>133350</xdr:rowOff>
    </xdr:from>
    <xdr:to>
      <xdr:col>14</xdr:col>
      <xdr:colOff>161925</xdr:colOff>
      <xdr:row>12</xdr:row>
      <xdr:rowOff>9525</xdr:rowOff>
    </xdr:to>
    <xdr:graphicFrame macro="">
      <xdr:nvGraphicFramePr>
        <xdr:cNvPr id="399364" name="Chart 1028">
          <a:extLst>
            <a:ext uri="{FF2B5EF4-FFF2-40B4-BE49-F238E27FC236}">
              <a16:creationId xmlns:a16="http://schemas.microsoft.com/office/drawing/2014/main" id="{84D21DD2-B491-2E38-30B1-E5511F2FE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571500</xdr:colOff>
      <xdr:row>2</xdr:row>
      <xdr:rowOff>76200</xdr:rowOff>
    </xdr:from>
    <xdr:to>
      <xdr:col>8</xdr:col>
      <xdr:colOff>333375</xdr:colOff>
      <xdr:row>11</xdr:row>
      <xdr:rowOff>114300</xdr:rowOff>
    </xdr:to>
    <xdr:graphicFrame macro="">
      <xdr:nvGraphicFramePr>
        <xdr:cNvPr id="399365" name="Chart 1029">
          <a:extLst>
            <a:ext uri="{FF2B5EF4-FFF2-40B4-BE49-F238E27FC236}">
              <a16:creationId xmlns:a16="http://schemas.microsoft.com/office/drawing/2014/main" id="{BCC7679F-30CE-68FA-D781-9F9174C94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171450</xdr:colOff>
      <xdr:row>18</xdr:row>
      <xdr:rowOff>38100</xdr:rowOff>
    </xdr:from>
    <xdr:to>
      <xdr:col>5</xdr:col>
      <xdr:colOff>47625</xdr:colOff>
      <xdr:row>27</xdr:row>
      <xdr:rowOff>38100</xdr:rowOff>
    </xdr:to>
    <xdr:graphicFrame macro="">
      <xdr:nvGraphicFramePr>
        <xdr:cNvPr id="399366" name="Chart 1030">
          <a:extLst>
            <a:ext uri="{FF2B5EF4-FFF2-40B4-BE49-F238E27FC236}">
              <a16:creationId xmlns:a16="http://schemas.microsoft.com/office/drawing/2014/main" id="{7E81A67F-F76D-6462-B983-365990D8A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114300</xdr:colOff>
      <xdr:row>18</xdr:row>
      <xdr:rowOff>38100</xdr:rowOff>
    </xdr:from>
    <xdr:to>
      <xdr:col>15</xdr:col>
      <xdr:colOff>571500</xdr:colOff>
      <xdr:row>27</xdr:row>
      <xdr:rowOff>66675</xdr:rowOff>
    </xdr:to>
    <xdr:graphicFrame macro="">
      <xdr:nvGraphicFramePr>
        <xdr:cNvPr id="399367" name="Chart 1031">
          <a:extLst>
            <a:ext uri="{FF2B5EF4-FFF2-40B4-BE49-F238E27FC236}">
              <a16:creationId xmlns:a16="http://schemas.microsoft.com/office/drawing/2014/main" id="{B4B36449-9FC7-A52C-CC48-0687B6D9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152400</xdr:colOff>
      <xdr:row>17</xdr:row>
      <xdr:rowOff>152400</xdr:rowOff>
    </xdr:from>
    <xdr:to>
      <xdr:col>10</xdr:col>
      <xdr:colOff>28575</xdr:colOff>
      <xdr:row>26</xdr:row>
      <xdr:rowOff>133350</xdr:rowOff>
    </xdr:to>
    <xdr:graphicFrame macro="">
      <xdr:nvGraphicFramePr>
        <xdr:cNvPr id="399368" name="Chart 1032">
          <a:extLst>
            <a:ext uri="{FF2B5EF4-FFF2-40B4-BE49-F238E27FC236}">
              <a16:creationId xmlns:a16="http://schemas.microsoft.com/office/drawing/2014/main" id="{72A1D978-EB58-19B0-2D52-CCF50A0C6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38100</xdr:colOff>
      <xdr:row>18</xdr:row>
      <xdr:rowOff>19050</xdr:rowOff>
    </xdr:from>
    <xdr:to>
      <xdr:col>21</xdr:col>
      <xdr:colOff>447675</xdr:colOff>
      <xdr:row>27</xdr:row>
      <xdr:rowOff>47625</xdr:rowOff>
    </xdr:to>
    <xdr:graphicFrame macro="">
      <xdr:nvGraphicFramePr>
        <xdr:cNvPr id="399369" name="Chart 1033">
          <a:extLst>
            <a:ext uri="{FF2B5EF4-FFF2-40B4-BE49-F238E27FC236}">
              <a16:creationId xmlns:a16="http://schemas.microsoft.com/office/drawing/2014/main" id="{43C99A71-448F-45B5-F021-96204CE76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</xdr:col>
      <xdr:colOff>114300</xdr:colOff>
      <xdr:row>16</xdr:row>
      <xdr:rowOff>19050</xdr:rowOff>
    </xdr:from>
    <xdr:ext cx="1638300" cy="266700"/>
    <xdr:sp macro="" textlink="">
      <xdr:nvSpPr>
        <xdr:cNvPr id="399370" name="Text Box 1034">
          <a:extLst>
            <a:ext uri="{FF2B5EF4-FFF2-40B4-BE49-F238E27FC236}">
              <a16:creationId xmlns:a16="http://schemas.microsoft.com/office/drawing/2014/main" id="{62C1FC56-CB5B-3988-D1B5-E6587B63BDC6}"/>
            </a:ext>
          </a:extLst>
        </xdr:cNvPr>
        <xdr:cNvSpPr txBox="1">
          <a:spLocks noChangeArrowheads="1"/>
        </xdr:cNvSpPr>
      </xdr:nvSpPr>
      <xdr:spPr bwMode="auto">
        <a:xfrm>
          <a:off x="723900" y="2638425"/>
          <a:ext cx="16383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FF6600"/>
              </a:solidFill>
              <a:latin typeface="Arial"/>
              <a:cs typeface="Arial"/>
            </a:rPr>
            <a:t>Industrial Markets</a:t>
          </a:r>
        </a:p>
      </xdr:txBody>
    </xdr:sp>
    <xdr:clientData/>
  </xdr:oneCellAnchor>
  <xdr:oneCellAnchor>
    <xdr:from>
      <xdr:col>12</xdr:col>
      <xdr:colOff>76200</xdr:colOff>
      <xdr:row>16</xdr:row>
      <xdr:rowOff>0</xdr:rowOff>
    </xdr:from>
    <xdr:ext cx="1238250" cy="266700"/>
    <xdr:sp macro="" textlink="">
      <xdr:nvSpPr>
        <xdr:cNvPr id="399371" name="Text Box 1035">
          <a:extLst>
            <a:ext uri="{FF2B5EF4-FFF2-40B4-BE49-F238E27FC236}">
              <a16:creationId xmlns:a16="http://schemas.microsoft.com/office/drawing/2014/main" id="{D206AD4C-3A81-E5BB-B5B8-35511F016D47}"/>
            </a:ext>
          </a:extLst>
        </xdr:cNvPr>
        <xdr:cNvSpPr txBox="1">
          <a:spLocks noChangeArrowheads="1"/>
        </xdr:cNvSpPr>
      </xdr:nvSpPr>
      <xdr:spPr bwMode="auto">
        <a:xfrm>
          <a:off x="7391400" y="2619375"/>
          <a:ext cx="1238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CC99FF"/>
              </a:solidFill>
              <a:latin typeface="Arial"/>
              <a:cs typeface="Arial"/>
            </a:rPr>
            <a:t>Global Assets</a:t>
          </a:r>
        </a:p>
      </xdr:txBody>
    </xdr:sp>
    <xdr:clientData/>
  </xdr:oneCellAnchor>
  <xdr:oneCellAnchor>
    <xdr:from>
      <xdr:col>6</xdr:col>
      <xdr:colOff>76200</xdr:colOff>
      <xdr:row>16</xdr:row>
      <xdr:rowOff>0</xdr:rowOff>
    </xdr:from>
    <xdr:ext cx="971550" cy="266700"/>
    <xdr:sp macro="" textlink="">
      <xdr:nvSpPr>
        <xdr:cNvPr id="399372" name="Text Box 1036">
          <a:extLst>
            <a:ext uri="{FF2B5EF4-FFF2-40B4-BE49-F238E27FC236}">
              <a16:creationId xmlns:a16="http://schemas.microsoft.com/office/drawing/2014/main" id="{750DFDC4-3A1B-4A2A-D291-6742D9C1C5EE}"/>
            </a:ext>
          </a:extLst>
        </xdr:cNvPr>
        <xdr:cNvSpPr txBox="1">
          <a:spLocks noChangeArrowheads="1"/>
        </xdr:cNvSpPr>
      </xdr:nvSpPr>
      <xdr:spPr bwMode="auto">
        <a:xfrm>
          <a:off x="3733800" y="2619375"/>
          <a:ext cx="9715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99CCFF"/>
              </a:solidFill>
              <a:latin typeface="Arial"/>
              <a:cs typeface="Arial"/>
            </a:rPr>
            <a:t>Net Works</a:t>
          </a:r>
        </a:p>
      </xdr:txBody>
    </xdr:sp>
    <xdr:clientData/>
  </xdr:oneCellAnchor>
  <xdr:oneCellAnchor>
    <xdr:from>
      <xdr:col>18</xdr:col>
      <xdr:colOff>0</xdr:colOff>
      <xdr:row>15</xdr:row>
      <xdr:rowOff>152400</xdr:rowOff>
    </xdr:from>
    <xdr:ext cx="590550" cy="266700"/>
    <xdr:sp macro="" textlink="">
      <xdr:nvSpPr>
        <xdr:cNvPr id="399373" name="Text Box 1037">
          <a:extLst>
            <a:ext uri="{FF2B5EF4-FFF2-40B4-BE49-F238E27FC236}">
              <a16:creationId xmlns:a16="http://schemas.microsoft.com/office/drawing/2014/main" id="{3415DC1E-43D3-950F-8B33-68C484DE0990}"/>
            </a:ext>
          </a:extLst>
        </xdr:cNvPr>
        <xdr:cNvSpPr txBox="1">
          <a:spLocks noChangeArrowheads="1"/>
        </xdr:cNvSpPr>
      </xdr:nvSpPr>
      <xdr:spPr bwMode="auto">
        <a:xfrm>
          <a:off x="10972800" y="2609850"/>
          <a:ext cx="5905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3366"/>
              </a:solidFill>
              <a:latin typeface="Arial"/>
              <a:cs typeface="Arial"/>
            </a:rPr>
            <a:t>EEOS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EL%20Trading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ES%20Trad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W%20Trad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GM%20Trad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IM%20Trad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EOS%20Trad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GA_Tradin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e%20Link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rth%20America%20Trad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outh%20America%20Trad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Trading Business"/>
      <sheetName val="Europe Trdng DATA"/>
      <sheetName val="Europe Trading Business"/>
      <sheetName val="Europe Trdng DATA 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/>
      <sheetData sheetId="3"/>
      <sheetData sheetId="4">
        <row r="65">
          <cell r="C65">
            <v>667</v>
          </cell>
          <cell r="E65">
            <v>1026</v>
          </cell>
          <cell r="G65">
            <v>431</v>
          </cell>
          <cell r="M65">
            <v>2317</v>
          </cell>
        </row>
      </sheetData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S Trading"/>
      <sheetName val="EES Trading Data"/>
      <sheetName val="Linked Data "/>
      <sheetName val="Headcount Data"/>
    </sheetNames>
    <sheetDataSet>
      <sheetData sheetId="0"/>
      <sheetData sheetId="1"/>
      <sheetData sheetId="2">
        <row r="56">
          <cell r="C56">
            <v>107</v>
          </cell>
          <cell r="E56">
            <v>80</v>
          </cell>
          <cell r="G56">
            <v>0</v>
          </cell>
          <cell r="I56">
            <v>0</v>
          </cell>
          <cell r="M56">
            <v>0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W Trading Business"/>
      <sheetName val="ENW Trdng DATA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>
        <row r="59">
          <cell r="C59">
            <v>93</v>
          </cell>
          <cell r="E59">
            <v>580</v>
          </cell>
          <cell r="G59">
            <v>932</v>
          </cell>
          <cell r="I59">
            <v>344</v>
          </cell>
          <cell r="M59">
            <v>2114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Markets"/>
      <sheetName val="Global Mkts DATA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>
        <row r="55">
          <cell r="C55">
            <v>410</v>
          </cell>
          <cell r="E55">
            <v>113</v>
          </cell>
          <cell r="G55">
            <v>0</v>
          </cell>
          <cell r="I55">
            <v>0</v>
          </cell>
          <cell r="M55">
            <v>509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M Trading Business"/>
      <sheetName val="EIM Trdng DATA"/>
      <sheetName val="Linked Data"/>
      <sheetName val="Hot List"/>
      <sheetName val="Portfolio Data"/>
      <sheetName val="Headcount Data"/>
      <sheetName val="Explanations for Changes"/>
    </sheetNames>
    <sheetDataSet>
      <sheetData sheetId="0"/>
      <sheetData sheetId="1"/>
      <sheetData sheetId="2">
        <row r="53">
          <cell r="C53">
            <v>140</v>
          </cell>
          <cell r="E53">
            <v>52</v>
          </cell>
          <cell r="G53">
            <v>0</v>
          </cell>
          <cell r="K53">
            <v>239</v>
          </cell>
        </row>
      </sheetData>
      <sheetData sheetId="3"/>
      <sheetData sheetId="4"/>
      <sheetData sheetId="5">
        <row r="19">
          <cell r="B19">
            <v>44</v>
          </cell>
          <cell r="C19">
            <v>18</v>
          </cell>
          <cell r="D19">
            <v>1</v>
          </cell>
          <cell r="E19">
            <v>35</v>
          </cell>
          <cell r="F19">
            <v>20</v>
          </cell>
        </row>
        <row r="33">
          <cell r="B33">
            <v>28</v>
          </cell>
        </row>
      </sheetData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ed Data"/>
      <sheetName val="Portfolio Data"/>
      <sheetName val="Headcount Data"/>
    </sheetNames>
    <sheetDataSet>
      <sheetData sheetId="0">
        <row r="52">
          <cell r="C52">
            <v>1015</v>
          </cell>
          <cell r="E52">
            <v>148</v>
          </cell>
          <cell r="G52">
            <v>0</v>
          </cell>
          <cell r="I52">
            <v>0</v>
          </cell>
          <cell r="M52">
            <v>1055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ed Data"/>
      <sheetName val="Portfolio Data"/>
      <sheetName val="Hughes &amp; McDonald"/>
      <sheetName val="New Headcount format"/>
      <sheetName val="Headcount Data"/>
    </sheetNames>
    <sheetDataSet>
      <sheetData sheetId="0">
        <row r="52">
          <cell r="C52">
            <v>69</v>
          </cell>
          <cell r="E52">
            <v>97</v>
          </cell>
          <cell r="G52">
            <v>0</v>
          </cell>
          <cell r="I52">
            <v>0</v>
          </cell>
          <cell r="M52">
            <v>226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  <row r="3">
          <cell r="B3" t="str">
            <v>Through 06/08/01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 America Trading"/>
      <sheetName val="North America Trading Data"/>
      <sheetName val="Linked Data "/>
      <sheetName val="Hot List"/>
      <sheetName val="Portfolio Data"/>
      <sheetName val="Headcount Data"/>
      <sheetName val="Hard Look Assets Types"/>
    </sheetNames>
    <sheetDataSet>
      <sheetData sheetId="0"/>
      <sheetData sheetId="1"/>
      <sheetData sheetId="2">
        <row r="54">
          <cell r="C54">
            <v>751</v>
          </cell>
          <cell r="E54">
            <v>562</v>
          </cell>
          <cell r="G54">
            <v>0</v>
          </cell>
          <cell r="I54">
            <v>0</v>
          </cell>
          <cell r="M54">
            <v>1423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th America Trading"/>
      <sheetName val="South America Trading Data"/>
      <sheetName val="Linked Data "/>
      <sheetName val="Hot List"/>
      <sheetName val="Portfolio Data"/>
      <sheetName val="Headcount Data"/>
    </sheetNames>
    <sheetDataSet>
      <sheetData sheetId="0"/>
      <sheetData sheetId="1"/>
      <sheetData sheetId="2">
        <row r="49">
          <cell r="C49">
            <v>77</v>
          </cell>
          <cell r="E49">
            <v>72</v>
          </cell>
          <cell r="G49">
            <v>0</v>
          </cell>
          <cell r="I49">
            <v>0</v>
          </cell>
          <cell r="M49">
            <v>149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K55"/>
  <sheetViews>
    <sheetView tabSelected="1" workbookViewId="0">
      <selection activeCell="C14" sqref="C14"/>
    </sheetView>
  </sheetViews>
  <sheetFormatPr defaultRowHeight="12.75" x14ac:dyDescent="0.2"/>
  <cols>
    <col min="1" max="1" width="3.140625" customWidth="1"/>
    <col min="2" max="2" width="5.140625" customWidth="1"/>
    <col min="3" max="3" width="15.7109375" customWidth="1"/>
    <col min="4" max="4" width="1" customWidth="1"/>
    <col min="5" max="5" width="14.28515625" customWidth="1"/>
    <col min="6" max="6" width="2.7109375" customWidth="1"/>
    <col min="7" max="7" width="10.7109375" style="4" customWidth="1"/>
    <col min="8" max="8" width="1.7109375" style="4" customWidth="1"/>
    <col min="9" max="9" width="10.7109375" style="33" customWidth="1"/>
    <col min="10" max="10" width="2.5703125" style="33" customWidth="1"/>
    <col min="11" max="11" width="10.7109375" style="33" customWidth="1"/>
    <col min="12" max="12" width="1.7109375" style="33" customWidth="1"/>
    <col min="13" max="13" width="10.7109375" style="4" customWidth="1"/>
    <col min="14" max="14" width="1.7109375" style="4" customWidth="1"/>
    <col min="15" max="15" width="10.7109375" style="4" customWidth="1"/>
    <col min="16" max="17" width="2.42578125" style="4" customWidth="1"/>
    <col min="18" max="18" width="10.7109375" style="4" customWidth="1"/>
    <col min="19" max="19" width="2" style="4" customWidth="1"/>
    <col min="20" max="20" width="2.42578125" style="4" customWidth="1"/>
    <col min="21" max="21" width="10.7109375" style="4" customWidth="1"/>
    <col min="22" max="22" width="1.7109375" style="4" customWidth="1"/>
    <col min="23" max="23" width="9.28515625" style="4" customWidth="1"/>
    <col min="24" max="24" width="13.140625" customWidth="1"/>
    <col min="25" max="25" width="16.42578125" customWidth="1"/>
    <col min="26" max="26" width="47.140625" customWidth="1"/>
  </cols>
  <sheetData>
    <row r="1" spans="1:37" s="15" customFormat="1" ht="24" customHeight="1" x14ac:dyDescent="0.25">
      <c r="A1" s="142" t="s">
        <v>19</v>
      </c>
      <c r="B1" s="142"/>
      <c r="C1" s="142"/>
      <c r="E1" s="2"/>
      <c r="F1" s="2"/>
      <c r="G1" s="10"/>
      <c r="H1" s="10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143" t="str">
        <f>[7]Dates!$Q$1</f>
        <v>Second Quarter 2001</v>
      </c>
      <c r="Y1" s="143"/>
      <c r="Z1" s="14"/>
      <c r="AA1" s="1"/>
      <c r="AB1" s="14"/>
      <c r="AC1" s="1"/>
      <c r="AD1" s="1"/>
      <c r="AE1" s="14"/>
      <c r="AF1" s="1"/>
      <c r="AG1" s="14"/>
      <c r="AH1" s="1"/>
      <c r="AJ1" s="16"/>
      <c r="AK1" s="16"/>
    </row>
    <row r="2" spans="1:37" s="14" customFormat="1" ht="17.25" customHeight="1" x14ac:dyDescent="0.25">
      <c r="B2" s="78" t="str">
        <f>[7]Dates!$B$3</f>
        <v>Through 06/08/01</v>
      </c>
      <c r="C2" s="2"/>
      <c r="D2" s="2"/>
      <c r="E2" s="2"/>
      <c r="F2" s="2"/>
      <c r="G2" s="10"/>
      <c r="H2" s="10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26"/>
      <c r="Y2" s="1"/>
      <c r="Z2" s="93"/>
      <c r="AA2" s="1"/>
      <c r="AC2" s="1"/>
      <c r="AD2" s="1"/>
      <c r="AF2" s="1"/>
      <c r="AH2" s="1"/>
      <c r="AJ2" s="24"/>
      <c r="AK2" s="24"/>
    </row>
    <row r="3" spans="1:37" ht="15.75" customHeight="1" x14ac:dyDescent="0.25">
      <c r="E3" s="23" t="s">
        <v>20</v>
      </c>
      <c r="G3"/>
      <c r="H3"/>
      <c r="I3" s="32"/>
      <c r="J3" s="32"/>
      <c r="K3" s="32"/>
      <c r="L3" s="32"/>
      <c r="M3"/>
      <c r="N3"/>
      <c r="O3"/>
      <c r="P3"/>
      <c r="Q3"/>
      <c r="R3"/>
      <c r="S3"/>
      <c r="T3"/>
      <c r="U3"/>
      <c r="V3"/>
      <c r="W3"/>
      <c r="Z3" s="93"/>
    </row>
    <row r="4" spans="1:37" ht="11.25" customHeight="1" x14ac:dyDescent="0.2">
      <c r="Z4" s="93"/>
    </row>
    <row r="5" spans="1:37" ht="11.25" customHeight="1" x14ac:dyDescent="0.2">
      <c r="K5" s="144" t="s">
        <v>31</v>
      </c>
      <c r="L5" s="144"/>
      <c r="M5" s="144"/>
      <c r="Z5" s="93"/>
    </row>
    <row r="6" spans="1:37" s="7" customFormat="1" ht="12.75" customHeight="1" x14ac:dyDescent="0.2">
      <c r="G6" s="5" t="s">
        <v>21</v>
      </c>
      <c r="H6" s="11"/>
      <c r="I6" s="5" t="s">
        <v>22</v>
      </c>
      <c r="J6" s="11"/>
      <c r="K6" s="5" t="s">
        <v>48</v>
      </c>
      <c r="L6" s="11"/>
      <c r="M6" s="5" t="s">
        <v>49</v>
      </c>
      <c r="N6" s="4"/>
      <c r="O6" s="5" t="s">
        <v>2</v>
      </c>
      <c r="P6" s="13"/>
      <c r="Q6" s="11"/>
      <c r="R6" s="5" t="s">
        <v>0</v>
      </c>
      <c r="S6" s="13"/>
      <c r="T6" s="4"/>
      <c r="U6" s="5" t="s">
        <v>3</v>
      </c>
      <c r="W6" s="11"/>
      <c r="Z6" s="93"/>
    </row>
    <row r="7" spans="1:37" s="7" customFormat="1" ht="12" customHeight="1" x14ac:dyDescent="0.2">
      <c r="E7" s="7" t="s">
        <v>41</v>
      </c>
      <c r="G7" s="44">
        <f>'[8]Linked Data '!$C$54</f>
        <v>751</v>
      </c>
      <c r="H7" s="44"/>
      <c r="I7" s="44">
        <f>'[8]Linked Data '!$E$54</f>
        <v>562</v>
      </c>
      <c r="J7" s="44"/>
      <c r="K7" s="44">
        <f>'[8]Linked Data '!$G$54</f>
        <v>0</v>
      </c>
      <c r="L7" s="44"/>
      <c r="M7" s="44">
        <f>'[8]Linked Data '!$I$54</f>
        <v>0</v>
      </c>
      <c r="N7" s="44"/>
      <c r="O7" s="44">
        <f>SUM(G7:M7)</f>
        <v>1313</v>
      </c>
      <c r="P7" s="45"/>
      <c r="Q7" s="46"/>
      <c r="R7" s="44">
        <f>'[8]Linked Data '!$M$54</f>
        <v>1423</v>
      </c>
      <c r="S7" s="45"/>
      <c r="T7" s="44"/>
      <c r="U7" s="64">
        <f>R7-O7</f>
        <v>110</v>
      </c>
      <c r="W7" s="44"/>
      <c r="Z7" s="93"/>
    </row>
    <row r="8" spans="1:37" s="7" customFormat="1" ht="12" customHeight="1" x14ac:dyDescent="0.2">
      <c r="E8" s="7" t="s">
        <v>52</v>
      </c>
      <c r="G8" s="44">
        <f>'[9]Linked Data '!$C$49</f>
        <v>77</v>
      </c>
      <c r="H8" s="44"/>
      <c r="I8" s="44">
        <f>'[9]Linked Data '!$E$49</f>
        <v>72</v>
      </c>
      <c r="J8" s="44"/>
      <c r="K8" s="44">
        <f>'[9]Linked Data '!$G$49</f>
        <v>0</v>
      </c>
      <c r="L8" s="44"/>
      <c r="M8" s="44">
        <f>'[9]Linked Data '!$I$49</f>
        <v>0</v>
      </c>
      <c r="N8" s="44"/>
      <c r="O8" s="44">
        <f>SUM(G8:M8)</f>
        <v>149</v>
      </c>
      <c r="P8" s="45"/>
      <c r="Q8" s="46"/>
      <c r="R8" s="44">
        <f>'[9]Linked Data '!$M$49</f>
        <v>149</v>
      </c>
      <c r="S8" s="45"/>
      <c r="T8" s="44"/>
      <c r="U8" s="64">
        <f>R8-O8</f>
        <v>0</v>
      </c>
      <c r="W8" s="44"/>
      <c r="Z8" s="93"/>
    </row>
    <row r="9" spans="1:37" s="7" customFormat="1" ht="12" customHeight="1" x14ac:dyDescent="0.2">
      <c r="E9" s="7" t="s">
        <v>51</v>
      </c>
      <c r="G9" s="44">
        <f>'[10]Linked Data '!$C$56</f>
        <v>107</v>
      </c>
      <c r="H9" s="44"/>
      <c r="I9" s="44">
        <f>'[10]Linked Data '!$E$56</f>
        <v>80</v>
      </c>
      <c r="J9" s="44"/>
      <c r="K9" s="44">
        <f>'[10]Linked Data '!$G$56</f>
        <v>0</v>
      </c>
      <c r="L9" s="44"/>
      <c r="M9" s="44">
        <f>'[10]Linked Data '!$I$56</f>
        <v>0</v>
      </c>
      <c r="N9" s="44"/>
      <c r="O9" s="44">
        <f>SUM(G9:M9)</f>
        <v>187</v>
      </c>
      <c r="P9" s="45"/>
      <c r="Q9" s="46"/>
      <c r="R9" s="44">
        <f>'[10]Linked Data '!$M$56</f>
        <v>0</v>
      </c>
      <c r="S9" s="45"/>
      <c r="T9" s="44"/>
      <c r="U9" s="64">
        <f>R9-O9</f>
        <v>-187</v>
      </c>
      <c r="W9" s="44"/>
      <c r="Z9" s="93"/>
    </row>
    <row r="10" spans="1:37" s="7" customFormat="1" ht="12" customHeight="1" x14ac:dyDescent="0.2">
      <c r="E10" s="7" t="s">
        <v>1</v>
      </c>
      <c r="G10" s="46">
        <f>'[1]Linked Data'!$C$65</f>
        <v>667</v>
      </c>
      <c r="H10" s="46"/>
      <c r="I10" s="46">
        <f>'[1]Linked Data'!$E$65</f>
        <v>1026</v>
      </c>
      <c r="J10" s="44"/>
      <c r="K10" s="46">
        <f>'[1]Linked Data'!$G$65</f>
        <v>431</v>
      </c>
      <c r="L10" s="44"/>
      <c r="M10" s="46">
        <f>'[1]Linked Data'!$I$65</f>
        <v>0</v>
      </c>
      <c r="N10" s="44"/>
      <c r="O10" s="44">
        <f>SUM(G10:M10)</f>
        <v>2124</v>
      </c>
      <c r="P10" s="45"/>
      <c r="Q10" s="46"/>
      <c r="R10" s="46">
        <f>'[1]Linked Data'!$M$65</f>
        <v>2317</v>
      </c>
      <c r="S10" s="45"/>
      <c r="T10" s="44"/>
      <c r="U10" s="64">
        <f>R10-O10</f>
        <v>193</v>
      </c>
      <c r="W10" s="44"/>
      <c r="Z10" s="93"/>
    </row>
    <row r="11" spans="1:37" s="7" customFormat="1" ht="12" customHeight="1" x14ac:dyDescent="0.2">
      <c r="E11" s="7" t="s">
        <v>34</v>
      </c>
      <c r="G11" s="44">
        <f>'[3]Linked Data'!$C$55</f>
        <v>410</v>
      </c>
      <c r="H11" s="44"/>
      <c r="I11" s="44">
        <f>'[3]Linked Data'!$E$55</f>
        <v>113</v>
      </c>
      <c r="J11" s="44"/>
      <c r="K11" s="44">
        <f>'[3]Linked Data'!$G$55</f>
        <v>0</v>
      </c>
      <c r="L11" s="44"/>
      <c r="M11" s="44">
        <f>'[3]Linked Data'!$I$55</f>
        <v>0</v>
      </c>
      <c r="N11" s="44"/>
      <c r="O11" s="44">
        <f>SUM(G11:I11)</f>
        <v>523</v>
      </c>
      <c r="P11" s="45"/>
      <c r="Q11" s="46"/>
      <c r="R11" s="44">
        <f>'[3]Linked Data'!$M$55</f>
        <v>509</v>
      </c>
      <c r="S11" s="45"/>
      <c r="T11" s="44"/>
      <c r="U11" s="66">
        <f>R11-O11</f>
        <v>-14</v>
      </c>
      <c r="W11" s="44"/>
      <c r="Z11" s="93"/>
    </row>
    <row r="12" spans="1:37" s="8" customFormat="1" ht="12" customHeight="1" thickBot="1" x14ac:dyDescent="0.25">
      <c r="E12" s="9" t="s">
        <v>2</v>
      </c>
      <c r="G12" s="47">
        <f>SUM(G7:G11)</f>
        <v>2012</v>
      </c>
      <c r="H12" s="48"/>
      <c r="I12" s="47">
        <f>SUM(I7:I11)</f>
        <v>1853</v>
      </c>
      <c r="J12" s="48"/>
      <c r="K12" s="47">
        <f>SUM(K7:K11)</f>
        <v>431</v>
      </c>
      <c r="L12" s="48"/>
      <c r="M12" s="47">
        <f>SUM(M7:M11)</f>
        <v>0</v>
      </c>
      <c r="N12" s="49"/>
      <c r="O12" s="47">
        <f>SUM(O7:O11)</f>
        <v>4296</v>
      </c>
      <c r="P12" s="50"/>
      <c r="Q12" s="48"/>
      <c r="R12" s="47">
        <f>SUM(R7:R11)</f>
        <v>4398</v>
      </c>
      <c r="S12" s="50"/>
      <c r="T12" s="49"/>
      <c r="U12" s="65">
        <f>SUM(U7:U11)</f>
        <v>102</v>
      </c>
      <c r="W12" s="48"/>
      <c r="Z12" s="93"/>
    </row>
    <row r="13" spans="1:37" s="8" customFormat="1" ht="7.5" customHeight="1" thickTop="1" x14ac:dyDescent="0.2">
      <c r="E13" s="9"/>
      <c r="G13" s="12"/>
      <c r="H13" s="12"/>
      <c r="I13" s="34"/>
      <c r="J13" s="34"/>
      <c r="K13" s="34"/>
      <c r="L13" s="34"/>
      <c r="M13" s="12"/>
      <c r="N13" s="6"/>
      <c r="O13" s="12"/>
      <c r="P13" s="12"/>
      <c r="Q13" s="12"/>
      <c r="R13" s="12"/>
      <c r="S13" s="12"/>
      <c r="T13" s="6"/>
      <c r="U13" s="12"/>
      <c r="V13" s="12"/>
      <c r="W13" s="12"/>
    </row>
    <row r="14" spans="1:37" ht="27.75" customHeight="1" x14ac:dyDescent="0.2"/>
    <row r="15" spans="1:37" ht="15" x14ac:dyDescent="0.2">
      <c r="B15" s="94" t="s">
        <v>53</v>
      </c>
      <c r="C15" s="22"/>
      <c r="F15" s="95" t="s">
        <v>54</v>
      </c>
      <c r="K15" s="96" t="s">
        <v>59</v>
      </c>
      <c r="N15" s="11"/>
      <c r="O15" s="11"/>
      <c r="P15" s="54"/>
      <c r="Q15" s="54"/>
      <c r="R15" s="97" t="s">
        <v>56</v>
      </c>
      <c r="W15" s="98" t="s">
        <v>57</v>
      </c>
    </row>
    <row r="16" spans="1:37" s="20" customFormat="1" ht="6" customHeight="1" x14ac:dyDescent="0.2">
      <c r="B16" s="22"/>
      <c r="C16" s="22"/>
      <c r="D16" s="22"/>
      <c r="E16" s="22"/>
      <c r="F16" s="36"/>
      <c r="G16" s="30"/>
      <c r="H16" s="38"/>
      <c r="I16" s="35"/>
      <c r="J16" s="35"/>
      <c r="K16" s="35"/>
      <c r="L16" s="35"/>
      <c r="N16" s="36"/>
      <c r="O16" s="36"/>
      <c r="P16" s="38"/>
      <c r="Q16" s="38"/>
      <c r="R16" s="21"/>
      <c r="S16" s="38"/>
      <c r="T16" s="42"/>
      <c r="U16" s="25"/>
      <c r="V16" s="25"/>
      <c r="W16" s="25"/>
    </row>
    <row r="17" spans="2:23" ht="12.75" customHeight="1" x14ac:dyDescent="0.2">
      <c r="B17" s="19"/>
      <c r="C17" s="19"/>
      <c r="D17" s="19"/>
      <c r="E17" s="19"/>
      <c r="G17" s="31"/>
      <c r="H17" s="38"/>
      <c r="I17" s="37"/>
      <c r="J17" s="37"/>
      <c r="K17" s="37"/>
      <c r="L17" s="37"/>
      <c r="N17" s="31"/>
      <c r="O17" s="31"/>
      <c r="P17" s="31"/>
      <c r="Q17" s="31"/>
      <c r="R17"/>
      <c r="S17" s="31"/>
      <c r="T17" s="43"/>
      <c r="U17" s="19"/>
      <c r="V17" s="19"/>
      <c r="W17" s="19"/>
    </row>
    <row r="18" spans="2:23" ht="7.5" customHeight="1" x14ac:dyDescent="0.2">
      <c r="B18" s="19"/>
      <c r="C18" s="19"/>
      <c r="D18" s="19"/>
      <c r="E18" s="19"/>
      <c r="G18" s="31"/>
      <c r="H18" s="38"/>
      <c r="I18" s="37"/>
      <c r="J18" s="37"/>
      <c r="K18" s="37"/>
      <c r="L18" s="37"/>
      <c r="N18" s="31"/>
      <c r="O18" s="31"/>
      <c r="P18" s="31"/>
      <c r="Q18" s="31"/>
      <c r="R18"/>
      <c r="S18" s="31"/>
      <c r="T18" s="38"/>
      <c r="U18" s="19"/>
      <c r="V18" s="19"/>
      <c r="W18" s="19"/>
    </row>
    <row r="19" spans="2:23" ht="14.25" x14ac:dyDescent="0.2">
      <c r="G19" s="11"/>
      <c r="H19" s="38"/>
      <c r="N19" s="11"/>
      <c r="O19" s="11"/>
      <c r="P19" s="11"/>
      <c r="Q19" s="11"/>
      <c r="S19" s="11"/>
      <c r="T19" s="38"/>
      <c r="U19" s="17"/>
      <c r="V19" s="17"/>
      <c r="W19" s="17"/>
    </row>
    <row r="20" spans="2:23" ht="14.1" customHeight="1" x14ac:dyDescent="0.2">
      <c r="G20" s="11"/>
      <c r="H20" s="38"/>
      <c r="N20" s="11"/>
      <c r="O20" s="11"/>
      <c r="P20" s="11"/>
      <c r="Q20" s="11"/>
      <c r="S20" s="11"/>
      <c r="T20" s="38"/>
      <c r="U20" s="18"/>
      <c r="V20" s="18"/>
      <c r="W20" s="18"/>
    </row>
    <row r="21" spans="2:23" ht="14.1" customHeight="1" x14ac:dyDescent="0.2">
      <c r="G21" s="11"/>
      <c r="H21" s="38"/>
      <c r="N21" s="11"/>
      <c r="O21" s="11"/>
      <c r="P21" s="11"/>
      <c r="Q21" s="11"/>
      <c r="S21" s="11"/>
      <c r="T21" s="38"/>
      <c r="U21" s="18"/>
      <c r="V21" s="18"/>
      <c r="W21" s="18"/>
    </row>
    <row r="22" spans="2:23" ht="14.1" customHeight="1" x14ac:dyDescent="0.2">
      <c r="G22" s="11"/>
      <c r="H22" s="38"/>
      <c r="N22" s="11"/>
      <c r="O22" s="11"/>
      <c r="P22" s="11"/>
      <c r="Q22" s="11"/>
      <c r="S22" s="11"/>
      <c r="T22" s="38"/>
      <c r="U22" s="18"/>
      <c r="V22" s="18"/>
      <c r="W22" s="18"/>
    </row>
    <row r="23" spans="2:23" ht="14.1" customHeight="1" x14ac:dyDescent="0.2">
      <c r="G23" s="11"/>
      <c r="H23" s="38"/>
      <c r="N23" s="11"/>
      <c r="O23" s="11"/>
      <c r="P23" s="11"/>
      <c r="Q23" s="11"/>
      <c r="S23" s="11"/>
      <c r="T23" s="38"/>
      <c r="U23"/>
      <c r="V23"/>
      <c r="W23"/>
    </row>
    <row r="24" spans="2:23" ht="14.1" customHeight="1" x14ac:dyDescent="0.2">
      <c r="G24" s="11"/>
      <c r="H24" s="38"/>
      <c r="N24" s="11"/>
      <c r="O24" s="11"/>
      <c r="P24" s="11"/>
      <c r="Q24" s="11"/>
      <c r="S24" s="11"/>
      <c r="T24" s="38"/>
      <c r="U24"/>
      <c r="V24"/>
      <c r="W24"/>
    </row>
    <row r="25" spans="2:23" ht="71.25" customHeight="1" x14ac:dyDescent="0.2">
      <c r="G25" s="11"/>
      <c r="H25" s="38"/>
      <c r="N25" s="11"/>
      <c r="O25" s="11"/>
      <c r="P25" s="11"/>
      <c r="Q25" s="11"/>
      <c r="S25" s="11"/>
      <c r="T25" s="38"/>
      <c r="U25" s="18"/>
      <c r="V25" s="18"/>
      <c r="W25" s="18"/>
    </row>
    <row r="26" spans="2:23" ht="44.25" customHeight="1" x14ac:dyDescent="0.2">
      <c r="G26" s="11"/>
      <c r="H26" s="38"/>
      <c r="N26" s="11"/>
      <c r="O26" s="11"/>
      <c r="P26" s="11"/>
      <c r="Q26" s="11"/>
      <c r="S26" s="11"/>
      <c r="T26" s="38"/>
      <c r="U26" s="18"/>
      <c r="V26" s="18"/>
      <c r="W26" s="18"/>
    </row>
    <row r="27" spans="2:23" ht="10.5" customHeight="1" x14ac:dyDescent="0.2">
      <c r="G27" s="11"/>
      <c r="H27" s="38"/>
      <c r="N27" s="11"/>
      <c r="O27" s="11"/>
      <c r="P27" s="11"/>
      <c r="Q27" s="11"/>
      <c r="S27" s="11"/>
      <c r="T27" s="38"/>
    </row>
    <row r="28" spans="2:23" ht="6.75" customHeight="1" x14ac:dyDescent="0.2">
      <c r="G28" s="11"/>
      <c r="H28" s="38"/>
      <c r="N28" s="11"/>
      <c r="O28" s="11"/>
      <c r="P28" s="11"/>
      <c r="Q28" s="11"/>
      <c r="S28" s="11"/>
      <c r="T28" s="38"/>
    </row>
    <row r="29" spans="2:23" ht="12.75" customHeight="1" x14ac:dyDescent="0.2">
      <c r="C29" s="19"/>
      <c r="D29" s="19"/>
      <c r="G29" s="31"/>
      <c r="H29" s="38"/>
      <c r="I29" s="19"/>
      <c r="J29" s="19"/>
      <c r="K29" s="19"/>
      <c r="L29" s="19"/>
      <c r="M29" s="31"/>
      <c r="N29" s="31"/>
      <c r="O29" s="60"/>
      <c r="P29"/>
      <c r="Q29"/>
      <c r="R29"/>
      <c r="S29" s="31"/>
      <c r="T29" s="38"/>
      <c r="U29"/>
      <c r="V29"/>
      <c r="W29"/>
    </row>
    <row r="30" spans="2:23" ht="14.1" customHeight="1" x14ac:dyDescent="0.2">
      <c r="G30" s="11"/>
      <c r="H30" s="38"/>
      <c r="N30" s="11"/>
      <c r="O30" s="11"/>
      <c r="P30" s="11"/>
      <c r="Q30" s="11"/>
      <c r="S30" s="11"/>
      <c r="T30" s="43"/>
      <c r="U30" s="19"/>
      <c r="V30" s="19"/>
      <c r="W30" s="19"/>
    </row>
    <row r="31" spans="2:23" ht="5.25" customHeight="1" x14ac:dyDescent="0.2">
      <c r="G31" s="11"/>
      <c r="H31" s="38"/>
      <c r="N31" s="11"/>
      <c r="O31" s="11"/>
      <c r="P31" s="11"/>
      <c r="Q31" s="11"/>
      <c r="S31" s="11"/>
      <c r="T31" s="38"/>
      <c r="U31" s="19"/>
      <c r="V31" s="19"/>
      <c r="W31" s="19"/>
    </row>
    <row r="32" spans="2:23" ht="14.1" customHeight="1" x14ac:dyDescent="0.2">
      <c r="G32" s="11"/>
      <c r="H32" s="38"/>
      <c r="N32" s="11"/>
      <c r="O32" s="11"/>
      <c r="P32" s="11"/>
      <c r="Q32" s="11"/>
      <c r="S32" s="11"/>
      <c r="T32" s="38"/>
      <c r="U32" s="17"/>
      <c r="V32" s="17"/>
      <c r="W32" s="17"/>
    </row>
    <row r="33" spans="3:23" ht="12.95" customHeight="1" x14ac:dyDescent="0.2">
      <c r="D33">
        <v>256</v>
      </c>
      <c r="G33" s="11"/>
      <c r="H33" s="38"/>
      <c r="N33" s="11"/>
      <c r="O33" s="11"/>
      <c r="P33" s="11"/>
      <c r="Q33" s="11"/>
      <c r="S33" s="11"/>
      <c r="T33" s="38"/>
      <c r="U33" s="18"/>
      <c r="V33" s="18"/>
      <c r="W33" s="18"/>
    </row>
    <row r="34" spans="3:23" ht="12.95" customHeight="1" x14ac:dyDescent="0.2">
      <c r="G34" s="11"/>
      <c r="H34" s="38"/>
      <c r="N34" s="11"/>
      <c r="O34" s="11"/>
      <c r="P34" s="11"/>
      <c r="Q34" s="11"/>
      <c r="S34" s="11"/>
      <c r="T34" s="38"/>
      <c r="U34" s="18"/>
      <c r="V34" s="18"/>
      <c r="W34" s="18"/>
    </row>
    <row r="35" spans="3:23" ht="12.95" customHeight="1" x14ac:dyDescent="0.2">
      <c r="G35" s="11"/>
      <c r="H35" s="38"/>
      <c r="N35" s="11"/>
      <c r="O35" s="11"/>
      <c r="P35" s="11"/>
      <c r="Q35" s="11"/>
      <c r="S35" s="11"/>
      <c r="T35" s="38"/>
      <c r="U35" s="18"/>
      <c r="V35" s="18"/>
      <c r="W35" s="18"/>
    </row>
    <row r="36" spans="3:23" ht="72.75" customHeight="1" x14ac:dyDescent="0.2">
      <c r="G36" s="11"/>
      <c r="H36" s="38"/>
      <c r="N36" s="11"/>
      <c r="O36" s="11"/>
      <c r="P36" s="11"/>
      <c r="Q36" s="11"/>
      <c r="S36" s="11"/>
      <c r="T36" s="38"/>
      <c r="U36"/>
      <c r="V36"/>
      <c r="W36"/>
    </row>
    <row r="37" spans="3:23" ht="30" customHeight="1" x14ac:dyDescent="0.2">
      <c r="G37" s="11"/>
      <c r="H37" s="38"/>
      <c r="N37" s="11"/>
      <c r="O37" s="11"/>
      <c r="P37" s="11"/>
      <c r="Q37" s="11"/>
      <c r="S37" s="11"/>
      <c r="T37" s="38"/>
      <c r="U37"/>
      <c r="V37"/>
      <c r="W37"/>
    </row>
    <row r="38" spans="3:23" ht="12.95" customHeight="1" x14ac:dyDescent="0.2">
      <c r="G38" s="11"/>
      <c r="H38" s="38"/>
      <c r="N38" s="11"/>
      <c r="O38" s="11"/>
      <c r="P38" s="11"/>
      <c r="Q38" s="11"/>
      <c r="S38" s="11"/>
      <c r="T38" s="38"/>
      <c r="U38" s="18"/>
      <c r="V38" s="18"/>
      <c r="W38" s="18"/>
    </row>
    <row r="39" spans="3:23" ht="10.5" customHeight="1" x14ac:dyDescent="0.2">
      <c r="G39" s="11"/>
      <c r="H39" s="38"/>
      <c r="N39" s="11"/>
      <c r="O39" s="11"/>
      <c r="P39" s="11"/>
      <c r="Q39" s="11"/>
      <c r="S39" s="11"/>
      <c r="T39" s="38"/>
      <c r="U39" s="18"/>
      <c r="V39" s="18"/>
      <c r="W39" s="18"/>
    </row>
    <row r="40" spans="3:23" ht="12.95" customHeight="1" x14ac:dyDescent="0.2">
      <c r="G40" s="11"/>
      <c r="H40" s="38"/>
      <c r="N40" s="11"/>
      <c r="O40" s="11"/>
      <c r="P40" s="11"/>
      <c r="Q40" s="11"/>
      <c r="S40" s="11"/>
      <c r="T40" s="38"/>
      <c r="U40" s="18"/>
      <c r="V40" s="18"/>
      <c r="W40" s="18"/>
    </row>
    <row r="41" spans="3:23" ht="12.75" customHeight="1" x14ac:dyDescent="0.2">
      <c r="G41" s="11"/>
      <c r="H41" s="38"/>
      <c r="I41" s="17"/>
      <c r="J41" s="17"/>
      <c r="K41" s="17"/>
      <c r="L41" s="17"/>
      <c r="M41"/>
      <c r="N41" s="11"/>
      <c r="O41" s="11"/>
      <c r="P41" s="11"/>
      <c r="Q41" s="11"/>
      <c r="S41" s="11"/>
      <c r="T41" s="38"/>
    </row>
    <row r="42" spans="3:23" ht="12.95" customHeight="1" x14ac:dyDescent="0.2">
      <c r="C42" s="18"/>
      <c r="G42" s="11"/>
      <c r="H42" s="38"/>
      <c r="I42"/>
      <c r="J42"/>
      <c r="K42"/>
      <c r="L42"/>
      <c r="M42" s="18"/>
      <c r="N42" s="11"/>
      <c r="O42" s="11"/>
      <c r="P42" s="11"/>
      <c r="Q42" s="11"/>
      <c r="S42" s="11"/>
      <c r="T42" s="38"/>
    </row>
    <row r="43" spans="3:23" ht="12.95" customHeight="1" x14ac:dyDescent="0.2">
      <c r="C43" s="18"/>
      <c r="G43" s="11"/>
      <c r="H43" s="38"/>
      <c r="I43"/>
      <c r="J43"/>
      <c r="K43"/>
      <c r="L43"/>
      <c r="M43" s="18"/>
      <c r="N43" s="11"/>
      <c r="O43" s="11"/>
      <c r="P43" s="11"/>
      <c r="Q43" s="11"/>
      <c r="R43" s="11"/>
      <c r="S43" s="11"/>
      <c r="T43" s="38"/>
    </row>
    <row r="44" spans="3:23" ht="12.95" customHeight="1" x14ac:dyDescent="0.2">
      <c r="C44" s="18"/>
      <c r="G44" s="11"/>
      <c r="H44" s="38"/>
      <c r="I44"/>
      <c r="J44"/>
      <c r="K44"/>
      <c r="L44"/>
      <c r="M44" s="18"/>
      <c r="N44" s="11"/>
      <c r="O44" s="11"/>
      <c r="P44" s="11"/>
      <c r="Q44" s="11"/>
      <c r="R44" s="11"/>
      <c r="S44" s="11"/>
      <c r="T44" s="38"/>
    </row>
    <row r="45" spans="3:23" ht="14.1" customHeight="1" x14ac:dyDescent="0.2">
      <c r="G45" s="11"/>
      <c r="H45" s="38"/>
      <c r="I45"/>
      <c r="J45"/>
      <c r="K45"/>
      <c r="L45"/>
      <c r="M45"/>
      <c r="N45" s="11"/>
      <c r="O45" s="11"/>
      <c r="P45" s="11"/>
      <c r="Q45" s="11"/>
      <c r="R45" s="11"/>
      <c r="S45" s="11"/>
      <c r="T45" s="38"/>
    </row>
    <row r="46" spans="3:23" ht="14.1" customHeight="1" x14ac:dyDescent="0.2">
      <c r="G46" s="11"/>
      <c r="H46" s="38"/>
      <c r="I46" s="17"/>
      <c r="J46" s="17"/>
      <c r="K46" s="17"/>
      <c r="L46" s="17"/>
      <c r="M46"/>
      <c r="N46" s="11"/>
      <c r="O46" s="11"/>
      <c r="P46" s="11"/>
      <c r="Q46" s="11"/>
      <c r="R46" s="11"/>
      <c r="S46" s="11"/>
      <c r="T46" s="38"/>
    </row>
    <row r="47" spans="3:23" ht="12.95" customHeight="1" x14ac:dyDescent="0.2">
      <c r="C47" s="18"/>
      <c r="G47" s="11"/>
      <c r="H47" s="38"/>
      <c r="I47"/>
      <c r="J47"/>
      <c r="K47"/>
      <c r="L47"/>
      <c r="M47" s="18"/>
      <c r="N47" s="11"/>
      <c r="O47" s="11"/>
      <c r="P47" s="11"/>
      <c r="Q47" s="11"/>
      <c r="R47" s="11"/>
      <c r="S47" s="11"/>
      <c r="T47" s="38"/>
    </row>
    <row r="48" spans="3:23" ht="12.95" customHeight="1" x14ac:dyDescent="0.2">
      <c r="C48" s="18"/>
      <c r="G48" s="11"/>
      <c r="H48" s="38"/>
      <c r="I48"/>
      <c r="J48"/>
      <c r="K48"/>
      <c r="L48"/>
      <c r="M48" s="18"/>
      <c r="N48" s="11"/>
      <c r="O48" s="11"/>
      <c r="P48" s="11"/>
      <c r="Q48" s="11"/>
      <c r="R48" s="11"/>
      <c r="S48" s="11"/>
      <c r="T48" s="38"/>
    </row>
    <row r="49" spans="3:18" x14ac:dyDescent="0.2">
      <c r="O49" s="11"/>
      <c r="P49" s="11"/>
      <c r="Q49" s="11"/>
      <c r="R49" s="11"/>
    </row>
    <row r="50" spans="3:18" x14ac:dyDescent="0.2">
      <c r="C50" s="63"/>
      <c r="O50" s="11"/>
      <c r="P50" s="11"/>
      <c r="Q50" s="11"/>
      <c r="R50" s="11"/>
    </row>
    <row r="51" spans="3:18" x14ac:dyDescent="0.2">
      <c r="C51" s="68"/>
      <c r="O51" s="11"/>
      <c r="P51" s="11"/>
      <c r="Q51" s="11"/>
      <c r="R51" s="11"/>
    </row>
    <row r="52" spans="3:18" x14ac:dyDescent="0.2">
      <c r="O52" s="11"/>
      <c r="P52" s="11"/>
      <c r="Q52" s="11"/>
      <c r="R52" s="11"/>
    </row>
    <row r="53" spans="3:18" x14ac:dyDescent="0.2">
      <c r="O53" s="11"/>
      <c r="P53" s="11"/>
      <c r="Q53" s="11"/>
      <c r="R53" s="11"/>
    </row>
    <row r="54" spans="3:18" x14ac:dyDescent="0.2">
      <c r="O54" s="11"/>
      <c r="P54" s="11"/>
      <c r="Q54" s="11"/>
      <c r="R54" s="11"/>
    </row>
    <row r="55" spans="3:18" x14ac:dyDescent="0.2">
      <c r="O55" s="11"/>
      <c r="P55" s="11"/>
      <c r="Q55" s="11"/>
      <c r="R55" s="11"/>
    </row>
  </sheetData>
  <mergeCells count="3">
    <mergeCell ref="A1:C1"/>
    <mergeCell ref="X1:Y1"/>
    <mergeCell ref="K5:M5"/>
  </mergeCells>
  <phoneticPr fontId="7" type="noConversion"/>
  <pageMargins left="0.25" right="0.25" top="0.5" bottom="0.25" header="0.5" footer="0.5"/>
  <pageSetup scale="78" orientation="landscape" r:id="rId1"/>
  <headerFooter alignWithMargins="0">
    <oddFooter>&amp;C19&amp;R&amp;6&amp;D  -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X64"/>
  <sheetViews>
    <sheetView topLeftCell="A18" zoomScale="75" workbookViewId="0">
      <selection activeCell="H42" sqref="H42"/>
    </sheetView>
  </sheetViews>
  <sheetFormatPr defaultColWidth="11.42578125" defaultRowHeight="12.75" x14ac:dyDescent="0.2"/>
  <cols>
    <col min="1" max="1" width="10" style="27" customWidth="1"/>
    <col min="2" max="2" width="12.140625" style="27" customWidth="1"/>
    <col min="3" max="3" width="13.42578125" style="27" bestFit="1" customWidth="1"/>
    <col min="4" max="4" width="13.42578125" style="27" customWidth="1"/>
    <col min="5" max="5" width="10.85546875" style="27" bestFit="1" customWidth="1"/>
    <col min="6" max="6" width="11.5703125" style="27" bestFit="1" customWidth="1"/>
    <col min="7" max="8" width="11.5703125" style="27" customWidth="1"/>
    <col min="9" max="9" width="13.7109375" style="27" bestFit="1" customWidth="1"/>
    <col min="10" max="10" width="13.140625" style="27" bestFit="1" customWidth="1"/>
    <col min="11" max="11" width="10.7109375" style="27" customWidth="1"/>
    <col min="12" max="12" width="11.5703125" style="27" customWidth="1"/>
    <col min="13" max="13" width="13.140625" style="27" bestFit="1" customWidth="1"/>
    <col min="14" max="15" width="13.140625" style="27" customWidth="1"/>
    <col min="16" max="16" width="8.7109375" style="27" customWidth="1"/>
    <col min="17" max="18" width="15.7109375" style="27" customWidth="1"/>
    <col min="19" max="19" width="7.42578125" style="27" bestFit="1" customWidth="1"/>
    <col min="20" max="20" width="14.5703125" style="27" bestFit="1" customWidth="1"/>
    <col min="21" max="21" width="12.28515625" style="27" bestFit="1" customWidth="1"/>
    <col min="22" max="22" width="7.42578125" style="27" bestFit="1" customWidth="1"/>
    <col min="23" max="16384" width="11.42578125" style="27"/>
  </cols>
  <sheetData>
    <row r="1" spans="1:22" ht="27" customHeight="1" x14ac:dyDescent="0.2">
      <c r="A1" s="51" t="s">
        <v>29</v>
      </c>
      <c r="J1" s="57"/>
      <c r="K1" s="57"/>
    </row>
    <row r="2" spans="1:22" s="103" customFormat="1" ht="21.75" customHeight="1" thickBot="1" x14ac:dyDescent="0.3">
      <c r="A2" s="100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02"/>
      <c r="N2" s="102"/>
      <c r="O2" s="102"/>
      <c r="P2" s="102"/>
      <c r="Q2" s="102"/>
    </row>
    <row r="3" spans="1:22" s="103" customFormat="1" ht="14.25" customHeight="1" thickBot="1" x14ac:dyDescent="0.25">
      <c r="B3" s="150" t="s">
        <v>41</v>
      </c>
      <c r="C3" s="151"/>
      <c r="D3" s="104"/>
      <c r="E3" s="150" t="s">
        <v>52</v>
      </c>
      <c r="F3" s="151"/>
      <c r="G3" s="104"/>
      <c r="H3" s="104"/>
      <c r="I3" s="104"/>
      <c r="J3" s="104"/>
      <c r="K3" s="150" t="s">
        <v>51</v>
      </c>
      <c r="L3" s="151"/>
      <c r="Q3" s="150" t="s">
        <v>24</v>
      </c>
      <c r="R3" s="151"/>
      <c r="S3" s="104"/>
      <c r="T3" s="150" t="s">
        <v>34</v>
      </c>
      <c r="U3" s="151"/>
      <c r="V3" s="104"/>
    </row>
    <row r="4" spans="1:22" s="103" customFormat="1" ht="12" customHeight="1" x14ac:dyDescent="0.2">
      <c r="B4" s="101" t="s">
        <v>23</v>
      </c>
      <c r="C4" s="101" t="s">
        <v>18</v>
      </c>
      <c r="D4" s="101"/>
      <c r="E4" s="101" t="s">
        <v>23</v>
      </c>
      <c r="F4" s="101" t="s">
        <v>18</v>
      </c>
      <c r="G4" s="101"/>
      <c r="H4" s="101"/>
      <c r="I4" s="101"/>
      <c r="J4" s="101"/>
      <c r="K4" s="101" t="s">
        <v>23</v>
      </c>
      <c r="L4" s="101" t="s">
        <v>18</v>
      </c>
      <c r="M4" s="101"/>
      <c r="N4" s="101"/>
      <c r="O4" s="101"/>
      <c r="P4" s="101"/>
      <c r="Q4" s="101" t="s">
        <v>23</v>
      </c>
      <c r="R4" s="101" t="s">
        <v>18</v>
      </c>
      <c r="T4" s="101" t="s">
        <v>23</v>
      </c>
      <c r="U4" s="101" t="s">
        <v>18</v>
      </c>
      <c r="V4" s="101"/>
    </row>
    <row r="5" spans="1:22" s="103" customFormat="1" ht="12" customHeight="1" x14ac:dyDescent="0.2">
      <c r="A5" s="105" t="s">
        <v>4</v>
      </c>
      <c r="B5" s="106">
        <v>12</v>
      </c>
      <c r="C5" s="106">
        <v>9</v>
      </c>
      <c r="E5" s="106">
        <v>0</v>
      </c>
      <c r="F5" s="106">
        <v>0</v>
      </c>
      <c r="G5" s="106"/>
      <c r="H5" s="106"/>
      <c r="I5" s="106"/>
      <c r="J5" s="106"/>
      <c r="K5" s="106">
        <v>0</v>
      </c>
      <c r="L5" s="106">
        <v>0</v>
      </c>
      <c r="M5" s="106"/>
      <c r="N5" s="106"/>
      <c r="O5" s="106"/>
      <c r="P5" s="106"/>
      <c r="Q5" s="106">
        <v>74</v>
      </c>
      <c r="R5" s="106">
        <v>32</v>
      </c>
      <c r="T5" s="102"/>
      <c r="U5" s="106"/>
      <c r="V5" s="106"/>
    </row>
    <row r="6" spans="1:22" s="103" customFormat="1" ht="12" customHeight="1" x14ac:dyDescent="0.2">
      <c r="A6" s="105" t="s">
        <v>12</v>
      </c>
      <c r="B6" s="106">
        <v>20</v>
      </c>
      <c r="C6" s="106">
        <v>18</v>
      </c>
      <c r="E6" s="106">
        <v>3</v>
      </c>
      <c r="F6" s="106">
        <v>0</v>
      </c>
      <c r="G6" s="106"/>
      <c r="H6" s="106"/>
      <c r="I6" s="106"/>
      <c r="J6" s="106"/>
      <c r="K6" s="106">
        <v>0</v>
      </c>
      <c r="L6" s="106">
        <v>0</v>
      </c>
      <c r="M6" s="106"/>
      <c r="N6" s="106"/>
      <c r="O6" s="106"/>
      <c r="P6" s="106"/>
      <c r="Q6" s="106">
        <v>31</v>
      </c>
      <c r="R6" s="106">
        <v>20</v>
      </c>
      <c r="U6" s="106"/>
      <c r="V6" s="106"/>
    </row>
    <row r="7" spans="1:22" s="103" customFormat="1" ht="12" customHeight="1" x14ac:dyDescent="0.2">
      <c r="A7" s="105" t="s">
        <v>13</v>
      </c>
      <c r="B7" s="106">
        <v>32</v>
      </c>
      <c r="C7" s="106">
        <v>33</v>
      </c>
      <c r="E7" s="106">
        <v>15</v>
      </c>
      <c r="F7" s="106">
        <v>3</v>
      </c>
      <c r="G7" s="106"/>
      <c r="H7" s="106"/>
      <c r="I7" s="106"/>
      <c r="J7" s="106"/>
      <c r="K7" s="106">
        <v>0</v>
      </c>
      <c r="L7" s="106">
        <v>0</v>
      </c>
      <c r="M7" s="106"/>
      <c r="N7" s="106"/>
      <c r="O7" s="106"/>
      <c r="P7" s="106"/>
      <c r="Q7" s="106">
        <v>45</v>
      </c>
      <c r="R7" s="106">
        <v>31</v>
      </c>
      <c r="S7" s="107"/>
      <c r="U7" s="106"/>
      <c r="V7" s="106"/>
    </row>
    <row r="8" spans="1:22" s="103" customFormat="1" ht="12" customHeight="1" x14ac:dyDescent="0.2">
      <c r="A8" s="105" t="s">
        <v>14</v>
      </c>
      <c r="B8" s="106"/>
      <c r="C8" s="106"/>
      <c r="E8" s="106"/>
      <c r="F8" s="106"/>
      <c r="G8" s="106"/>
      <c r="H8" s="106"/>
      <c r="I8" s="106"/>
      <c r="J8" s="108"/>
      <c r="K8" s="106"/>
      <c r="L8" s="106"/>
      <c r="M8" s="108"/>
      <c r="N8" s="108"/>
      <c r="O8" s="108"/>
      <c r="P8" s="108"/>
      <c r="Q8" s="106"/>
      <c r="R8" s="106"/>
      <c r="S8" s="106"/>
      <c r="U8" s="106"/>
      <c r="V8" s="106"/>
    </row>
    <row r="9" spans="1:22" s="103" customFormat="1" ht="12" customHeight="1" x14ac:dyDescent="0.2">
      <c r="A9" s="105" t="s">
        <v>5</v>
      </c>
      <c r="B9" s="106"/>
      <c r="C9" s="106"/>
      <c r="E9" s="106"/>
      <c r="F9" s="106"/>
      <c r="G9" s="106"/>
      <c r="H9" s="106"/>
      <c r="I9" s="106"/>
      <c r="J9" s="108"/>
      <c r="K9" s="106"/>
      <c r="L9" s="106"/>
      <c r="M9" s="108"/>
      <c r="N9" s="108"/>
      <c r="O9" s="108"/>
      <c r="P9" s="108"/>
      <c r="Q9" s="106"/>
      <c r="R9" s="106"/>
      <c r="S9" s="106"/>
      <c r="U9" s="106"/>
      <c r="V9" s="106"/>
    </row>
    <row r="10" spans="1:22" s="103" customFormat="1" ht="12" customHeight="1" x14ac:dyDescent="0.2">
      <c r="A10" s="105" t="s">
        <v>15</v>
      </c>
      <c r="B10" s="106"/>
      <c r="C10" s="106"/>
      <c r="E10" s="106"/>
      <c r="F10" s="106"/>
      <c r="G10" s="106"/>
      <c r="H10" s="106"/>
      <c r="I10" s="106"/>
      <c r="J10" s="108"/>
      <c r="K10" s="106"/>
      <c r="L10" s="106"/>
      <c r="M10" s="108"/>
      <c r="N10" s="108"/>
      <c r="O10" s="108"/>
      <c r="P10" s="108"/>
      <c r="Q10" s="106"/>
      <c r="R10" s="106"/>
      <c r="S10" s="106"/>
      <c r="U10" s="106"/>
      <c r="V10" s="106"/>
    </row>
    <row r="11" spans="1:22" s="103" customFormat="1" ht="12" customHeight="1" x14ac:dyDescent="0.2">
      <c r="A11" s="105" t="s">
        <v>6</v>
      </c>
      <c r="B11" s="106"/>
      <c r="C11" s="106"/>
      <c r="E11" s="106"/>
      <c r="F11" s="106"/>
      <c r="G11" s="106"/>
      <c r="H11" s="106"/>
      <c r="I11" s="106"/>
      <c r="J11" s="108"/>
      <c r="K11" s="106"/>
      <c r="L11" s="106"/>
      <c r="M11" s="108"/>
      <c r="N11" s="108"/>
      <c r="O11" s="108"/>
      <c r="P11" s="108"/>
      <c r="Q11" s="106"/>
      <c r="R11" s="106"/>
      <c r="S11" s="106"/>
      <c r="U11" s="106"/>
      <c r="V11" s="106"/>
    </row>
    <row r="12" spans="1:22" s="103" customFormat="1" ht="12" customHeight="1" x14ac:dyDescent="0.2">
      <c r="A12" s="105" t="s">
        <v>7</v>
      </c>
      <c r="B12" s="106"/>
      <c r="C12" s="106"/>
      <c r="E12" s="106"/>
      <c r="F12" s="106"/>
      <c r="G12" s="106"/>
      <c r="H12" s="106"/>
      <c r="I12" s="106"/>
      <c r="J12" s="108"/>
      <c r="K12" s="106"/>
      <c r="L12" s="106"/>
      <c r="M12" s="108"/>
      <c r="N12" s="108"/>
      <c r="O12" s="108"/>
      <c r="P12" s="108"/>
      <c r="Q12" s="106"/>
      <c r="R12" s="106"/>
      <c r="S12" s="106"/>
      <c r="U12" s="106"/>
      <c r="V12" s="106"/>
    </row>
    <row r="13" spans="1:22" s="103" customFormat="1" ht="12" customHeight="1" x14ac:dyDescent="0.2">
      <c r="A13" s="105" t="s">
        <v>8</v>
      </c>
      <c r="B13" s="106"/>
      <c r="C13" s="106"/>
      <c r="E13" s="106"/>
      <c r="F13" s="106"/>
      <c r="G13" s="106"/>
      <c r="H13" s="106"/>
      <c r="I13" s="106"/>
      <c r="J13" s="108"/>
      <c r="K13" s="106"/>
      <c r="L13" s="106"/>
      <c r="M13" s="108"/>
      <c r="N13" s="108"/>
      <c r="O13" s="108"/>
      <c r="P13" s="108"/>
      <c r="Q13" s="106"/>
      <c r="R13" s="106"/>
      <c r="S13" s="106"/>
      <c r="U13" s="106"/>
      <c r="V13" s="106"/>
    </row>
    <row r="14" spans="1:22" s="103" customFormat="1" ht="12" customHeight="1" x14ac:dyDescent="0.2">
      <c r="A14" s="105" t="s">
        <v>9</v>
      </c>
      <c r="B14" s="106"/>
      <c r="C14" s="106"/>
      <c r="E14" s="106"/>
      <c r="F14" s="106"/>
      <c r="G14" s="106"/>
      <c r="H14" s="106"/>
      <c r="I14" s="106"/>
      <c r="J14" s="108"/>
      <c r="K14" s="106"/>
      <c r="L14" s="106"/>
      <c r="M14" s="108"/>
      <c r="N14" s="108"/>
      <c r="O14" s="108"/>
      <c r="P14" s="108"/>
      <c r="Q14" s="106"/>
      <c r="R14" s="106"/>
      <c r="S14" s="106"/>
      <c r="U14" s="106"/>
      <c r="V14" s="106"/>
    </row>
    <row r="15" spans="1:22" s="103" customFormat="1" ht="12" customHeight="1" x14ac:dyDescent="0.2">
      <c r="A15" s="105" t="s">
        <v>10</v>
      </c>
      <c r="B15" s="106"/>
      <c r="C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U15" s="106"/>
      <c r="V15" s="106"/>
    </row>
    <row r="16" spans="1:22" s="103" customFormat="1" ht="12" customHeight="1" x14ac:dyDescent="0.2">
      <c r="A16" s="109" t="s">
        <v>11</v>
      </c>
      <c r="B16" s="106"/>
      <c r="C16" s="106"/>
      <c r="E16" s="106"/>
      <c r="F16" s="106"/>
      <c r="G16" s="106"/>
      <c r="H16" s="106"/>
      <c r="I16" s="106"/>
      <c r="J16" s="108"/>
      <c r="K16" s="106"/>
      <c r="L16" s="106"/>
      <c r="M16" s="108"/>
      <c r="N16" s="108"/>
      <c r="O16" s="108"/>
      <c r="P16" s="108"/>
      <c r="Q16" s="106"/>
      <c r="R16" s="106"/>
      <c r="S16" s="106"/>
      <c r="U16" s="106"/>
      <c r="V16" s="106"/>
    </row>
    <row r="17" spans="1:24" ht="12" customHeight="1" x14ac:dyDescent="0.2">
      <c r="A17" s="29"/>
      <c r="E17" s="55"/>
      <c r="F17" s="55"/>
      <c r="G17" s="55"/>
      <c r="H17" s="55"/>
      <c r="I17" s="55"/>
      <c r="J17" s="57"/>
      <c r="K17" s="55"/>
      <c r="L17" s="55"/>
      <c r="M17" s="58"/>
      <c r="N17" s="58"/>
      <c r="O17" s="58"/>
      <c r="P17" s="58"/>
      <c r="Q17" s="57"/>
    </row>
    <row r="18" spans="1:24" ht="20.25" customHeight="1" thickBot="1" x14ac:dyDescent="0.3">
      <c r="A18" s="52" t="s">
        <v>26</v>
      </c>
      <c r="E18" s="62"/>
      <c r="F18" s="62"/>
      <c r="G18" s="62"/>
      <c r="H18" s="62"/>
      <c r="I18" s="62"/>
      <c r="J18" s="57"/>
      <c r="K18" s="57"/>
      <c r="M18"/>
      <c r="N18"/>
      <c r="O18"/>
      <c r="P18"/>
      <c r="Q18" s="79"/>
    </row>
    <row r="19" spans="1:24" ht="14.25" customHeight="1" thickBot="1" x14ac:dyDescent="0.25">
      <c r="B19" s="145" t="s">
        <v>41</v>
      </c>
      <c r="C19" s="149"/>
      <c r="D19" s="149"/>
      <c r="E19" s="149"/>
      <c r="F19" s="146"/>
      <c r="G19" s="62"/>
      <c r="H19" s="145" t="s">
        <v>52</v>
      </c>
      <c r="I19" s="149"/>
      <c r="J19" s="149"/>
      <c r="K19" s="146"/>
      <c r="L19"/>
      <c r="M19" s="145" t="s">
        <v>51</v>
      </c>
      <c r="N19" s="149"/>
      <c r="O19" s="146"/>
      <c r="P19" s="56"/>
      <c r="Q19" s="145" t="s">
        <v>24</v>
      </c>
      <c r="R19" s="149"/>
      <c r="S19" s="146"/>
      <c r="U19" s="145" t="s">
        <v>34</v>
      </c>
      <c r="V19" s="149"/>
      <c r="W19" s="149"/>
      <c r="X19" s="146"/>
    </row>
    <row r="20" spans="1:24" ht="12" customHeight="1" thickBot="1" x14ac:dyDescent="0.25">
      <c r="A20" s="29"/>
      <c r="B20" s="74" t="s">
        <v>16</v>
      </c>
      <c r="C20" s="74" t="s">
        <v>17</v>
      </c>
      <c r="D20" s="74" t="s">
        <v>25</v>
      </c>
      <c r="E20" s="74" t="s">
        <v>30</v>
      </c>
      <c r="F20" s="123" t="s">
        <v>60</v>
      </c>
      <c r="G20" s="62"/>
      <c r="H20" s="74" t="s">
        <v>16</v>
      </c>
      <c r="I20" s="74" t="s">
        <v>17</v>
      </c>
      <c r="J20" s="74" t="s">
        <v>25</v>
      </c>
      <c r="K20" s="123" t="s">
        <v>60</v>
      </c>
      <c r="L20"/>
      <c r="M20" s="28" t="s">
        <v>21</v>
      </c>
      <c r="N20" s="28" t="s">
        <v>32</v>
      </c>
      <c r="O20" s="122" t="s">
        <v>60</v>
      </c>
      <c r="P20"/>
      <c r="Q20" s="28" t="s">
        <v>21</v>
      </c>
      <c r="R20" s="28" t="s">
        <v>32</v>
      </c>
      <c r="S20" s="122" t="s">
        <v>60</v>
      </c>
      <c r="U20" s="81" t="s">
        <v>16</v>
      </c>
      <c r="V20" s="81" t="s">
        <v>17</v>
      </c>
      <c r="W20" s="81" t="s">
        <v>47</v>
      </c>
      <c r="X20" s="121" t="s">
        <v>60</v>
      </c>
    </row>
    <row r="21" spans="1:24" ht="12" customHeight="1" x14ac:dyDescent="0.2">
      <c r="A21" s="40" t="s">
        <v>4</v>
      </c>
      <c r="B21" s="55">
        <v>217</v>
      </c>
      <c r="C21" s="55">
        <v>240</v>
      </c>
      <c r="D21" s="55">
        <v>228</v>
      </c>
      <c r="E21" s="55">
        <v>11</v>
      </c>
      <c r="F21" s="119">
        <v>883</v>
      </c>
      <c r="G21" s="62"/>
      <c r="H21" s="55">
        <v>9</v>
      </c>
      <c r="I21" s="55">
        <v>48</v>
      </c>
      <c r="J21" s="55">
        <v>0</v>
      </c>
      <c r="K21" s="119">
        <v>70</v>
      </c>
      <c r="L21"/>
      <c r="M21" s="55">
        <v>0</v>
      </c>
      <c r="N21" s="55">
        <v>0</v>
      </c>
      <c r="O21" s="119"/>
      <c r="P21"/>
      <c r="Q21" s="55">
        <v>482</v>
      </c>
      <c r="R21" s="55">
        <v>265</v>
      </c>
      <c r="S21" s="119"/>
      <c r="U21" s="69">
        <v>290</v>
      </c>
      <c r="V21" s="69">
        <v>0</v>
      </c>
      <c r="W21" s="69">
        <v>25</v>
      </c>
      <c r="X21" s="116">
        <v>433</v>
      </c>
    </row>
    <row r="22" spans="1:24" ht="12" customHeight="1" x14ac:dyDescent="0.2">
      <c r="A22" s="40" t="s">
        <v>12</v>
      </c>
      <c r="B22" s="55">
        <v>262</v>
      </c>
      <c r="C22" s="55">
        <v>223</v>
      </c>
      <c r="D22" s="55">
        <v>256</v>
      </c>
      <c r="E22" s="55">
        <v>8</v>
      </c>
      <c r="F22" s="119">
        <v>883</v>
      </c>
      <c r="G22" s="62"/>
      <c r="H22" s="55">
        <v>9</v>
      </c>
      <c r="I22" s="55">
        <v>49</v>
      </c>
      <c r="J22" s="55">
        <v>0</v>
      </c>
      <c r="K22" s="119">
        <v>70</v>
      </c>
      <c r="L22"/>
      <c r="M22" s="55">
        <v>0</v>
      </c>
      <c r="N22" s="55">
        <v>0</v>
      </c>
      <c r="O22" s="119"/>
      <c r="P22"/>
      <c r="Q22" s="55">
        <v>489</v>
      </c>
      <c r="R22" s="55">
        <v>251</v>
      </c>
      <c r="S22" s="119"/>
      <c r="U22" s="69">
        <v>306</v>
      </c>
      <c r="V22" s="69">
        <v>0</v>
      </c>
      <c r="W22" s="69">
        <v>24</v>
      </c>
      <c r="X22" s="116">
        <v>433</v>
      </c>
    </row>
    <row r="23" spans="1:24" ht="12" customHeight="1" x14ac:dyDescent="0.2">
      <c r="A23" s="40" t="s">
        <v>13</v>
      </c>
      <c r="B23" s="55">
        <v>260</v>
      </c>
      <c r="C23" s="55">
        <v>202</v>
      </c>
      <c r="D23" s="55">
        <v>295</v>
      </c>
      <c r="E23" s="55">
        <v>7</v>
      </c>
      <c r="F23" s="119">
        <v>883</v>
      </c>
      <c r="G23" s="62"/>
      <c r="H23" s="58">
        <v>10</v>
      </c>
      <c r="I23" s="69">
        <v>46</v>
      </c>
      <c r="J23" s="69">
        <v>17</v>
      </c>
      <c r="K23" s="119">
        <v>70</v>
      </c>
      <c r="L23"/>
      <c r="M23" s="58">
        <v>0</v>
      </c>
      <c r="N23" s="69">
        <v>0</v>
      </c>
      <c r="O23" s="120"/>
      <c r="P23"/>
      <c r="Q23" s="69">
        <v>497</v>
      </c>
      <c r="R23" s="69">
        <v>252</v>
      </c>
      <c r="S23" s="120"/>
      <c r="U23" s="69">
        <v>322</v>
      </c>
      <c r="V23" s="69">
        <v>0</v>
      </c>
      <c r="W23" s="69">
        <v>24</v>
      </c>
      <c r="X23" s="116">
        <v>433</v>
      </c>
    </row>
    <row r="24" spans="1:24" ht="12" customHeight="1" x14ac:dyDescent="0.2">
      <c r="A24" s="40" t="s">
        <v>14</v>
      </c>
      <c r="B24" s="55">
        <v>271</v>
      </c>
      <c r="C24" s="55">
        <v>174</v>
      </c>
      <c r="D24" s="55">
        <v>294</v>
      </c>
      <c r="E24" s="55">
        <v>4</v>
      </c>
      <c r="F24" s="119">
        <v>883</v>
      </c>
      <c r="G24" s="62"/>
      <c r="H24" s="58">
        <v>10</v>
      </c>
      <c r="I24" s="69">
        <v>51</v>
      </c>
      <c r="J24" s="115">
        <v>17</v>
      </c>
      <c r="K24" s="119">
        <v>70</v>
      </c>
      <c r="L24"/>
      <c r="M24" s="58">
        <v>0</v>
      </c>
      <c r="N24" s="69">
        <v>0</v>
      </c>
      <c r="O24" s="120"/>
      <c r="P24" s="75"/>
      <c r="Q24" s="69">
        <v>495</v>
      </c>
      <c r="R24" s="69">
        <v>232</v>
      </c>
      <c r="S24" s="120"/>
      <c r="U24" s="69">
        <v>373</v>
      </c>
      <c r="V24" s="69">
        <v>0</v>
      </c>
      <c r="W24" s="69">
        <v>21</v>
      </c>
      <c r="X24" s="116">
        <v>433</v>
      </c>
    </row>
    <row r="25" spans="1:24" ht="12" customHeight="1" x14ac:dyDescent="0.2">
      <c r="A25" s="40" t="s">
        <v>5</v>
      </c>
      <c r="B25" s="55">
        <v>277</v>
      </c>
      <c r="C25" s="55">
        <v>178</v>
      </c>
      <c r="D25" s="55">
        <v>291</v>
      </c>
      <c r="E25" s="55">
        <v>5</v>
      </c>
      <c r="F25" s="119">
        <v>883</v>
      </c>
      <c r="G25" s="62"/>
      <c r="H25" s="58">
        <v>10</v>
      </c>
      <c r="I25" s="69">
        <v>50</v>
      </c>
      <c r="J25" s="115">
        <v>17</v>
      </c>
      <c r="K25" s="119">
        <v>70</v>
      </c>
      <c r="L25"/>
      <c r="M25" s="58">
        <v>107</v>
      </c>
      <c r="N25" s="69">
        <v>0</v>
      </c>
      <c r="O25" s="120"/>
      <c r="P25" s="75"/>
      <c r="Q25" s="69">
        <v>448</v>
      </c>
      <c r="R25" s="69">
        <v>219</v>
      </c>
      <c r="S25" s="120"/>
      <c r="U25" s="69">
        <v>406</v>
      </c>
      <c r="V25" s="69">
        <v>0</v>
      </c>
      <c r="W25" s="69">
        <v>4</v>
      </c>
      <c r="X25" s="116">
        <v>433</v>
      </c>
    </row>
    <row r="26" spans="1:24" ht="12" customHeight="1" x14ac:dyDescent="0.2">
      <c r="A26" s="40" t="s">
        <v>15</v>
      </c>
      <c r="B26" s="55"/>
      <c r="C26" s="55"/>
      <c r="D26" s="55"/>
      <c r="E26" s="55"/>
      <c r="F26" s="119">
        <v>883</v>
      </c>
      <c r="G26" s="62"/>
      <c r="H26" s="58"/>
      <c r="I26" s="69"/>
      <c r="J26"/>
      <c r="K26" s="119">
        <v>70</v>
      </c>
      <c r="L26"/>
      <c r="M26" s="69"/>
      <c r="N26" s="69"/>
      <c r="O26" s="120"/>
      <c r="P26" s="69"/>
      <c r="Q26" s="69"/>
      <c r="R26" s="69"/>
      <c r="S26" s="120"/>
      <c r="U26" s="69"/>
      <c r="V26" s="69"/>
      <c r="W26" s="69"/>
      <c r="X26" s="116">
        <v>433</v>
      </c>
    </row>
    <row r="27" spans="1:24" ht="12" customHeight="1" x14ac:dyDescent="0.2">
      <c r="A27" s="40" t="s">
        <v>6</v>
      </c>
      <c r="B27" s="55"/>
      <c r="C27" s="55"/>
      <c r="D27" s="55"/>
      <c r="E27" s="55"/>
      <c r="F27" s="119">
        <v>883</v>
      </c>
      <c r="G27" s="62"/>
      <c r="H27" s="58"/>
      <c r="I27" s="69"/>
      <c r="J27" s="69"/>
      <c r="K27" s="119">
        <v>70</v>
      </c>
      <c r="L27" s="69"/>
      <c r="M27" s="69"/>
      <c r="N27" s="69"/>
      <c r="O27" s="120"/>
      <c r="P27" s="76"/>
      <c r="Q27" s="69"/>
      <c r="R27" s="69"/>
      <c r="S27" s="120"/>
      <c r="U27" s="69"/>
      <c r="V27" s="69"/>
      <c r="W27" s="69"/>
      <c r="X27" s="116">
        <v>433</v>
      </c>
    </row>
    <row r="28" spans="1:24" ht="12" customHeight="1" x14ac:dyDescent="0.2">
      <c r="A28" s="40" t="s">
        <v>7</v>
      </c>
      <c r="B28" s="55"/>
      <c r="C28" s="55"/>
      <c r="D28" s="55"/>
      <c r="E28" s="55"/>
      <c r="F28" s="119">
        <v>883</v>
      </c>
      <c r="G28" s="62"/>
      <c r="H28" s="59"/>
      <c r="I28" s="69"/>
      <c r="J28" s="67"/>
      <c r="K28" s="119">
        <v>70</v>
      </c>
      <c r="L28" s="67"/>
      <c r="M28" s="69"/>
      <c r="N28" s="69"/>
      <c r="O28" s="120"/>
      <c r="P28" s="76"/>
      <c r="Q28" s="69"/>
      <c r="R28" s="69"/>
      <c r="S28" s="120"/>
      <c r="U28" s="69"/>
      <c r="V28" s="69"/>
      <c r="W28" s="69"/>
      <c r="X28" s="116">
        <v>433</v>
      </c>
    </row>
    <row r="29" spans="1:24" ht="12" customHeight="1" x14ac:dyDescent="0.2">
      <c r="A29" s="40" t="s">
        <v>8</v>
      </c>
      <c r="B29" s="55"/>
      <c r="C29" s="55"/>
      <c r="D29" s="55"/>
      <c r="E29" s="55"/>
      <c r="F29" s="119">
        <v>883</v>
      </c>
      <c r="G29" s="62"/>
      <c r="H29" s="59"/>
      <c r="I29" s="69"/>
      <c r="J29" s="69"/>
      <c r="K29" s="119">
        <v>70</v>
      </c>
      <c r="L29" s="69"/>
      <c r="M29" s="69"/>
      <c r="N29" s="69"/>
      <c r="O29" s="120"/>
      <c r="P29" s="69"/>
      <c r="Q29" s="69"/>
      <c r="R29" s="69"/>
      <c r="S29" s="120"/>
      <c r="U29" s="69"/>
      <c r="V29" s="69"/>
      <c r="W29" s="69"/>
      <c r="X29" s="116">
        <v>433</v>
      </c>
    </row>
    <row r="30" spans="1:24" ht="12" customHeight="1" x14ac:dyDescent="0.2">
      <c r="A30" s="40" t="s">
        <v>9</v>
      </c>
      <c r="B30" s="55"/>
      <c r="C30" s="55"/>
      <c r="D30" s="55"/>
      <c r="E30" s="55"/>
      <c r="F30" s="119">
        <v>883</v>
      </c>
      <c r="G30" s="62"/>
      <c r="H30" s="59"/>
      <c r="I30" s="69"/>
      <c r="J30" s="69"/>
      <c r="K30" s="119">
        <v>70</v>
      </c>
      <c r="L30" s="69"/>
      <c r="M30" s="69"/>
      <c r="N30" s="69"/>
      <c r="O30" s="120"/>
      <c r="P30" s="69"/>
      <c r="Q30" s="69"/>
      <c r="R30" s="69"/>
      <c r="S30" s="120"/>
      <c r="U30" s="69"/>
      <c r="V30" s="69"/>
      <c r="W30" s="69"/>
      <c r="X30" s="116">
        <v>433</v>
      </c>
    </row>
    <row r="31" spans="1:24" ht="12" customHeight="1" x14ac:dyDescent="0.2">
      <c r="A31" s="40" t="s">
        <v>10</v>
      </c>
      <c r="B31"/>
      <c r="C31"/>
      <c r="D31"/>
      <c r="E31"/>
      <c r="F31" s="119">
        <v>883</v>
      </c>
      <c r="G31" s="62"/>
      <c r="H31" s="59"/>
      <c r="I31" s="69"/>
      <c r="J31" s="39"/>
      <c r="K31" s="119">
        <v>70</v>
      </c>
      <c r="L31" s="39"/>
      <c r="M31" s="69"/>
      <c r="N31" s="69"/>
      <c r="O31" s="120"/>
      <c r="P31" s="69"/>
      <c r="Q31" s="69"/>
      <c r="R31" s="69"/>
      <c r="S31" s="120"/>
      <c r="U31" s="69"/>
      <c r="V31" s="69"/>
      <c r="W31" s="69"/>
      <c r="X31" s="116">
        <v>433</v>
      </c>
    </row>
    <row r="32" spans="1:24" ht="12" customHeight="1" x14ac:dyDescent="0.2">
      <c r="A32" s="29" t="s">
        <v>11</v>
      </c>
      <c r="B32"/>
      <c r="C32"/>
      <c r="D32"/>
      <c r="E32"/>
      <c r="F32" s="119">
        <v>883</v>
      </c>
      <c r="G32" s="62"/>
      <c r="H32" s="59"/>
      <c r="I32" s="69"/>
      <c r="J32" s="39"/>
      <c r="K32" s="119">
        <v>70</v>
      </c>
      <c r="L32" s="39"/>
      <c r="M32" s="41"/>
      <c r="N32" s="39"/>
      <c r="O32" s="120"/>
      <c r="P32" s="39"/>
      <c r="Q32" s="69"/>
      <c r="R32" s="69"/>
      <c r="S32" s="120"/>
      <c r="U32" s="69"/>
      <c r="V32" s="69"/>
      <c r="W32" s="69"/>
      <c r="X32" s="116">
        <v>433</v>
      </c>
    </row>
    <row r="33" spans="1:22" ht="12" customHeight="1" x14ac:dyDescent="0.2">
      <c r="J33" s="57"/>
      <c r="K33" s="57"/>
      <c r="L33" s="69"/>
      <c r="P33" s="57"/>
    </row>
    <row r="34" spans="1:22" ht="16.5" thickBot="1" x14ac:dyDescent="0.3">
      <c r="A34" s="52" t="s">
        <v>28</v>
      </c>
      <c r="J34" s="57"/>
      <c r="K34" s="57"/>
      <c r="L34" s="69"/>
      <c r="P34" s="57"/>
    </row>
    <row r="35" spans="1:22" ht="17.25" customHeight="1" thickBot="1" x14ac:dyDescent="0.25">
      <c r="B35" s="145" t="s">
        <v>41</v>
      </c>
      <c r="C35" s="146"/>
      <c r="E35" s="147" t="s">
        <v>52</v>
      </c>
      <c r="F35" s="148"/>
      <c r="H35" s="147" t="s">
        <v>61</v>
      </c>
      <c r="I35" s="148"/>
      <c r="J35"/>
      <c r="K35" s="145" t="s">
        <v>24</v>
      </c>
      <c r="L35" s="149"/>
      <c r="M35" s="149"/>
      <c r="N35" s="146"/>
      <c r="O35" s="56"/>
      <c r="P35" s="147" t="s">
        <v>34</v>
      </c>
      <c r="Q35" s="148"/>
    </row>
    <row r="36" spans="1:22" ht="15" customHeight="1" thickBot="1" x14ac:dyDescent="0.25">
      <c r="B36" s="124"/>
      <c r="C36" s="123" t="s">
        <v>60</v>
      </c>
      <c r="E36" s="124"/>
      <c r="F36" s="123" t="s">
        <v>60</v>
      </c>
      <c r="H36" s="124"/>
      <c r="I36" s="123" t="s">
        <v>60</v>
      </c>
      <c r="J36"/>
      <c r="K36" s="56" t="s">
        <v>22</v>
      </c>
      <c r="L36" s="56" t="s">
        <v>31</v>
      </c>
      <c r="M36" s="56" t="s">
        <v>33</v>
      </c>
      <c r="N36" s="122" t="s">
        <v>60</v>
      </c>
      <c r="O36" s="56"/>
      <c r="P36" s="56"/>
      <c r="Q36" s="121" t="s">
        <v>0</v>
      </c>
    </row>
    <row r="37" spans="1:22" ht="12" customHeight="1" x14ac:dyDescent="0.2">
      <c r="A37" s="40" t="s">
        <v>4</v>
      </c>
      <c r="B37" s="125">
        <v>498</v>
      </c>
      <c r="C37" s="126">
        <v>540</v>
      </c>
      <c r="E37" s="125">
        <v>81</v>
      </c>
      <c r="F37" s="126">
        <v>79</v>
      </c>
      <c r="H37" s="125">
        <v>0</v>
      </c>
      <c r="I37" s="126"/>
      <c r="J37" s="58"/>
      <c r="K37" s="55">
        <v>781</v>
      </c>
      <c r="L37" s="58">
        <v>417</v>
      </c>
      <c r="M37" s="62">
        <v>119</v>
      </c>
      <c r="N37" s="119"/>
      <c r="O37" s="62"/>
      <c r="P37" s="55">
        <v>208</v>
      </c>
      <c r="Q37" s="116">
        <v>92</v>
      </c>
    </row>
    <row r="38" spans="1:22" ht="12" customHeight="1" x14ac:dyDescent="0.2">
      <c r="A38" s="40" t="s">
        <v>12</v>
      </c>
      <c r="B38" s="125">
        <v>545</v>
      </c>
      <c r="C38" s="126">
        <v>540</v>
      </c>
      <c r="E38" s="125">
        <v>83</v>
      </c>
      <c r="F38" s="126">
        <v>79</v>
      </c>
      <c r="H38" s="125">
        <v>0</v>
      </c>
      <c r="I38" s="126"/>
      <c r="J38" s="58"/>
      <c r="K38" s="55">
        <v>799</v>
      </c>
      <c r="L38" s="58">
        <v>416</v>
      </c>
      <c r="M38" s="62">
        <v>118</v>
      </c>
      <c r="N38" s="119"/>
      <c r="O38" s="62"/>
      <c r="P38" s="55">
        <v>221</v>
      </c>
      <c r="Q38" s="116">
        <v>92</v>
      </c>
    </row>
    <row r="39" spans="1:22" ht="12" customHeight="1" x14ac:dyDescent="0.2">
      <c r="A39" s="40" t="s">
        <v>13</v>
      </c>
      <c r="B39" s="125">
        <v>538</v>
      </c>
      <c r="C39" s="126">
        <v>540</v>
      </c>
      <c r="E39" s="127">
        <v>80</v>
      </c>
      <c r="F39" s="126">
        <v>79</v>
      </c>
      <c r="H39" s="127">
        <v>0</v>
      </c>
      <c r="I39" s="126"/>
      <c r="J39" s="55"/>
      <c r="K39" s="62">
        <v>830</v>
      </c>
      <c r="L39" s="58">
        <v>408</v>
      </c>
      <c r="M39" s="62">
        <v>116</v>
      </c>
      <c r="N39" s="120"/>
      <c r="O39" s="62"/>
      <c r="P39" s="55">
        <v>216</v>
      </c>
      <c r="Q39" s="116">
        <v>92</v>
      </c>
    </row>
    <row r="40" spans="1:22" ht="12" customHeight="1" x14ac:dyDescent="0.2">
      <c r="A40" s="40" t="s">
        <v>14</v>
      </c>
      <c r="B40" s="125">
        <v>568</v>
      </c>
      <c r="C40" s="126">
        <v>540</v>
      </c>
      <c r="E40" s="127">
        <v>74</v>
      </c>
      <c r="F40" s="126">
        <v>79</v>
      </c>
      <c r="H40" s="127">
        <v>0</v>
      </c>
      <c r="I40" s="126"/>
      <c r="J40" s="55"/>
      <c r="K40" s="62">
        <v>885</v>
      </c>
      <c r="L40" s="58">
        <v>425</v>
      </c>
      <c r="M40" s="62">
        <v>119</v>
      </c>
      <c r="N40" s="120"/>
      <c r="O40" s="62"/>
      <c r="P40" s="55">
        <v>101</v>
      </c>
      <c r="Q40" s="116">
        <v>92</v>
      </c>
      <c r="T40" s="55"/>
    </row>
    <row r="41" spans="1:22" ht="12" customHeight="1" x14ac:dyDescent="0.2">
      <c r="A41" s="40" t="s">
        <v>5</v>
      </c>
      <c r="B41" s="125">
        <v>562</v>
      </c>
      <c r="C41" s="126">
        <v>540</v>
      </c>
      <c r="E41" s="127">
        <v>72</v>
      </c>
      <c r="F41" s="126">
        <v>79</v>
      </c>
      <c r="H41" s="127">
        <v>80</v>
      </c>
      <c r="I41" s="126"/>
      <c r="J41" s="55"/>
      <c r="K41" s="62">
        <v>907</v>
      </c>
      <c r="L41" s="58">
        <v>431</v>
      </c>
      <c r="M41" s="62">
        <v>119</v>
      </c>
      <c r="N41" s="120"/>
      <c r="P41" s="27">
        <v>113</v>
      </c>
      <c r="Q41" s="116">
        <v>92</v>
      </c>
      <c r="T41" s="55"/>
    </row>
    <row r="42" spans="1:22" ht="12" customHeight="1" x14ac:dyDescent="0.2">
      <c r="A42" s="40" t="s">
        <v>15</v>
      </c>
      <c r="B42" s="125"/>
      <c r="C42" s="126">
        <v>540</v>
      </c>
      <c r="E42" s="127"/>
      <c r="F42" s="126">
        <v>79</v>
      </c>
      <c r="H42" s="127"/>
      <c r="I42" s="126"/>
      <c r="J42" s="55"/>
      <c r="K42" s="62"/>
      <c r="L42" s="58"/>
      <c r="N42" s="120"/>
      <c r="Q42" s="116">
        <v>92</v>
      </c>
      <c r="T42" s="55"/>
    </row>
    <row r="43" spans="1:22" ht="12" customHeight="1" x14ac:dyDescent="0.2">
      <c r="A43" s="40" t="s">
        <v>6</v>
      </c>
      <c r="B43" s="125"/>
      <c r="C43" s="126">
        <v>540</v>
      </c>
      <c r="E43" s="127"/>
      <c r="F43" s="126">
        <v>79</v>
      </c>
      <c r="H43" s="127"/>
      <c r="I43" s="126"/>
      <c r="J43" s="55"/>
      <c r="K43" s="62"/>
      <c r="L43" s="58"/>
      <c r="N43" s="120"/>
      <c r="Q43" s="116">
        <v>92</v>
      </c>
      <c r="T43" s="55"/>
    </row>
    <row r="44" spans="1:22" ht="12" customHeight="1" x14ac:dyDescent="0.2">
      <c r="A44" s="40" t="s">
        <v>7</v>
      </c>
      <c r="B44" s="125"/>
      <c r="C44" s="126">
        <v>540</v>
      </c>
      <c r="E44" s="127"/>
      <c r="F44" s="126">
        <v>79</v>
      </c>
      <c r="H44" s="127"/>
      <c r="I44" s="126"/>
      <c r="J44" s="55"/>
      <c r="K44" s="62"/>
      <c r="L44" s="58"/>
      <c r="N44" s="120"/>
      <c r="Q44" s="116">
        <v>92</v>
      </c>
      <c r="T44" s="55"/>
    </row>
    <row r="45" spans="1:22" ht="12" customHeight="1" x14ac:dyDescent="0.2">
      <c r="A45" s="40" t="s">
        <v>8</v>
      </c>
      <c r="B45" s="125"/>
      <c r="C45" s="126">
        <v>540</v>
      </c>
      <c r="E45" s="127"/>
      <c r="F45" s="126">
        <v>79</v>
      </c>
      <c r="H45" s="127"/>
      <c r="I45" s="126"/>
      <c r="J45" s="55"/>
      <c r="K45" s="55"/>
      <c r="L45" s="58"/>
      <c r="N45" s="120"/>
      <c r="Q45" s="116">
        <v>92</v>
      </c>
      <c r="T45" s="55"/>
      <c r="U45" s="55"/>
      <c r="V45" s="55"/>
    </row>
    <row r="46" spans="1:22" ht="12" customHeight="1" x14ac:dyDescent="0.2">
      <c r="A46" s="40" t="s">
        <v>9</v>
      </c>
      <c r="B46" s="125"/>
      <c r="C46" s="126">
        <v>540</v>
      </c>
      <c r="E46" s="127"/>
      <c r="F46" s="126">
        <v>79</v>
      </c>
      <c r="H46" s="127"/>
      <c r="I46" s="126"/>
      <c r="J46" s="55"/>
      <c r="K46" s="55"/>
      <c r="L46" s="58"/>
      <c r="N46" s="120"/>
      <c r="Q46" s="116">
        <v>92</v>
      </c>
      <c r="T46" s="55"/>
    </row>
    <row r="47" spans="1:22" ht="12" customHeight="1" x14ac:dyDescent="0.2">
      <c r="A47" s="40" t="s">
        <v>10</v>
      </c>
      <c r="B47" s="125"/>
      <c r="C47" s="126">
        <v>540</v>
      </c>
      <c r="E47" s="127"/>
      <c r="F47" s="126">
        <v>79</v>
      </c>
      <c r="H47" s="127"/>
      <c r="I47" s="126"/>
      <c r="J47" s="55"/>
      <c r="K47" s="55"/>
      <c r="L47" s="58"/>
      <c r="N47" s="120"/>
      <c r="Q47" s="116">
        <v>92</v>
      </c>
      <c r="T47" s="55"/>
    </row>
    <row r="48" spans="1:22" ht="12" customHeight="1" thickBot="1" x14ac:dyDescent="0.25">
      <c r="A48" s="29" t="s">
        <v>11</v>
      </c>
      <c r="B48" s="130"/>
      <c r="C48" s="129">
        <v>540</v>
      </c>
      <c r="E48" s="128"/>
      <c r="F48" s="129">
        <v>79</v>
      </c>
      <c r="H48" s="128"/>
      <c r="I48" s="129"/>
      <c r="N48" s="120"/>
      <c r="Q48" s="116">
        <v>92</v>
      </c>
    </row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</sheetData>
  <mergeCells count="15">
    <mergeCell ref="E3:F3"/>
    <mergeCell ref="B19:F19"/>
    <mergeCell ref="B3:C3"/>
    <mergeCell ref="Q3:R3"/>
    <mergeCell ref="M19:O19"/>
    <mergeCell ref="Q19:S19"/>
    <mergeCell ref="T3:U3"/>
    <mergeCell ref="U19:X19"/>
    <mergeCell ref="K3:L3"/>
    <mergeCell ref="B35:C35"/>
    <mergeCell ref="E35:F35"/>
    <mergeCell ref="H35:I35"/>
    <mergeCell ref="H19:K19"/>
    <mergeCell ref="K35:N35"/>
    <mergeCell ref="P35:Q35"/>
  </mergeCells>
  <phoneticPr fontId="7" type="noConversion"/>
  <pageMargins left="0.25" right="0.25" top="0.5" bottom="0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52"/>
  <sheetViews>
    <sheetView tabSelected="1" zoomScale="75" zoomScaleNormal="100" workbookViewId="0">
      <selection activeCell="C14" sqref="C14"/>
    </sheetView>
  </sheetViews>
  <sheetFormatPr defaultRowHeight="12.75" x14ac:dyDescent="0.2"/>
  <cols>
    <col min="1" max="1" width="3" customWidth="1"/>
    <col min="2" max="2" width="4.5703125" customWidth="1"/>
    <col min="3" max="3" width="14.85546875" customWidth="1"/>
    <col min="4" max="4" width="1" customWidth="1"/>
    <col min="5" max="5" width="11.7109375" customWidth="1"/>
    <col min="6" max="6" width="4.7109375" customWidth="1"/>
    <col min="7" max="7" width="10.7109375" style="4" customWidth="1"/>
    <col min="8" max="8" width="1.85546875" style="4" customWidth="1"/>
    <col min="9" max="9" width="10.7109375" style="33" customWidth="1"/>
    <col min="10" max="10" width="1.5703125" style="33" customWidth="1"/>
    <col min="11" max="11" width="9.28515625" style="33" customWidth="1"/>
    <col min="12" max="12" width="1.5703125" style="33" customWidth="1"/>
    <col min="13" max="13" width="10.140625" style="4" customWidth="1"/>
    <col min="14" max="14" width="2.140625" style="4" customWidth="1"/>
    <col min="15" max="15" width="10.7109375" style="4" customWidth="1"/>
    <col min="16" max="16" width="2.28515625" style="4" customWidth="1"/>
    <col min="17" max="17" width="2" style="4" customWidth="1"/>
    <col min="18" max="18" width="10.7109375" style="4" customWidth="1"/>
    <col min="19" max="19" width="2" style="4" customWidth="1"/>
    <col min="20" max="20" width="1.5703125" style="4" customWidth="1"/>
    <col min="21" max="21" width="10.7109375" style="4" customWidth="1"/>
    <col min="22" max="22" width="5.28515625" style="4" customWidth="1"/>
    <col min="23" max="23" width="4.42578125" style="4" customWidth="1"/>
    <col min="24" max="24" width="11.5703125" customWidth="1"/>
    <col min="25" max="25" width="13.5703125" customWidth="1"/>
    <col min="26" max="26" width="47.140625" customWidth="1"/>
  </cols>
  <sheetData>
    <row r="1" spans="1:37" s="15" customFormat="1" ht="24" customHeight="1" x14ac:dyDescent="0.25">
      <c r="A1" s="142" t="s">
        <v>19</v>
      </c>
      <c r="B1" s="142"/>
      <c r="C1" s="142"/>
      <c r="E1" s="2"/>
      <c r="F1" s="2"/>
      <c r="G1" s="10"/>
      <c r="H1" s="10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72"/>
      <c r="W1" s="72"/>
      <c r="X1" s="73" t="str">
        <f>[7]Dates!$Q$1</f>
        <v>Second Quarter 2001</v>
      </c>
      <c r="Y1" s="71"/>
      <c r="Z1" s="14"/>
      <c r="AA1" s="1"/>
      <c r="AB1" s="14"/>
      <c r="AC1" s="1"/>
      <c r="AD1" s="1"/>
      <c r="AE1" s="14"/>
      <c r="AF1" s="1"/>
      <c r="AG1" s="14"/>
      <c r="AH1" s="1"/>
      <c r="AJ1" s="16"/>
      <c r="AK1" s="16"/>
    </row>
    <row r="2" spans="1:37" s="14" customFormat="1" ht="16.5" customHeight="1" x14ac:dyDescent="0.25">
      <c r="B2" s="78" t="str">
        <f>[7]Dates!$B$3</f>
        <v>Through 06/08/01</v>
      </c>
      <c r="C2" s="2"/>
      <c r="D2" s="2"/>
      <c r="E2" s="2"/>
      <c r="F2" s="2"/>
      <c r="G2" s="10"/>
      <c r="H2" s="10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26"/>
      <c r="Y2" s="1"/>
      <c r="AA2" s="1"/>
      <c r="AC2" s="1"/>
      <c r="AD2" s="1"/>
      <c r="AF2" s="1"/>
      <c r="AH2" s="1"/>
      <c r="AJ2" s="24"/>
      <c r="AK2" s="24"/>
    </row>
    <row r="3" spans="1:37" ht="15.75" customHeight="1" x14ac:dyDescent="0.25">
      <c r="E3" s="23" t="s">
        <v>20</v>
      </c>
      <c r="G3"/>
      <c r="H3"/>
      <c r="I3" s="32"/>
      <c r="J3" s="32"/>
      <c r="K3" s="32"/>
      <c r="L3" s="32"/>
      <c r="M3"/>
      <c r="N3"/>
      <c r="O3"/>
      <c r="P3"/>
      <c r="Q3"/>
      <c r="R3"/>
      <c r="S3"/>
      <c r="T3"/>
      <c r="U3"/>
      <c r="V3"/>
      <c r="W3"/>
    </row>
    <row r="4" spans="1:37" ht="11.25" customHeight="1" x14ac:dyDescent="0.2"/>
    <row r="5" spans="1:37" ht="11.25" customHeight="1" x14ac:dyDescent="0.2">
      <c r="K5" s="144" t="s">
        <v>31</v>
      </c>
      <c r="L5" s="144"/>
      <c r="M5" s="144"/>
    </row>
    <row r="6" spans="1:37" s="7" customFormat="1" ht="12" customHeight="1" x14ac:dyDescent="0.2">
      <c r="G6" s="5" t="s">
        <v>21</v>
      </c>
      <c r="H6" s="11"/>
      <c r="I6" s="5" t="s">
        <v>22</v>
      </c>
      <c r="J6" s="11"/>
      <c r="K6" s="5" t="s">
        <v>48</v>
      </c>
      <c r="L6" s="11"/>
      <c r="M6" s="5" t="s">
        <v>49</v>
      </c>
      <c r="N6" s="4"/>
      <c r="O6" s="5" t="s">
        <v>2</v>
      </c>
      <c r="P6" s="13"/>
      <c r="Q6" s="11"/>
      <c r="R6" s="5" t="s">
        <v>0</v>
      </c>
      <c r="S6" s="13"/>
      <c r="T6" s="4"/>
      <c r="U6" s="5" t="s">
        <v>3</v>
      </c>
      <c r="W6" s="11"/>
    </row>
    <row r="7" spans="1:37" s="7" customFormat="1" ht="12" customHeight="1" x14ac:dyDescent="0.2">
      <c r="E7" s="7" t="s">
        <v>36</v>
      </c>
      <c r="G7" s="46">
        <f>'[4]Linked Data'!$C$53</f>
        <v>140</v>
      </c>
      <c r="H7" s="46"/>
      <c r="I7" s="46">
        <f>'[4]Linked Data'!$E$53</f>
        <v>52</v>
      </c>
      <c r="J7" s="44"/>
      <c r="K7" s="46">
        <f>'[4]Linked Data'!$G$53</f>
        <v>0</v>
      </c>
      <c r="L7" s="44"/>
      <c r="M7" s="46">
        <f>'[4]Linked Data'!$G$53</f>
        <v>0</v>
      </c>
      <c r="N7" s="44"/>
      <c r="O7" s="44">
        <f>SUM(G7:I7)</f>
        <v>192</v>
      </c>
      <c r="P7" s="45"/>
      <c r="Q7" s="46"/>
      <c r="R7" s="46">
        <f>'[4]Linked Data'!$K$53</f>
        <v>239</v>
      </c>
      <c r="S7" s="45"/>
      <c r="T7" s="44"/>
      <c r="U7" s="70">
        <f>R7-O7</f>
        <v>47</v>
      </c>
      <c r="W7" s="44"/>
    </row>
    <row r="8" spans="1:37" s="7" customFormat="1" ht="12" customHeight="1" x14ac:dyDescent="0.2">
      <c r="E8" s="7" t="s">
        <v>39</v>
      </c>
      <c r="G8" s="46">
        <f>'[2]Linked Data'!$C$59</f>
        <v>93</v>
      </c>
      <c r="H8" s="46"/>
      <c r="I8" s="46">
        <f>'[2]Linked Data'!$E$59</f>
        <v>580</v>
      </c>
      <c r="J8" s="44"/>
      <c r="K8" s="46">
        <f>'[2]Linked Data'!$G$59</f>
        <v>932</v>
      </c>
      <c r="L8" s="44"/>
      <c r="M8" s="46">
        <f>'[2]Linked Data'!$I$59</f>
        <v>344</v>
      </c>
      <c r="N8" s="44"/>
      <c r="O8" s="44">
        <f>SUM(G8:M8)</f>
        <v>1949</v>
      </c>
      <c r="P8" s="45"/>
      <c r="Q8" s="46"/>
      <c r="R8" s="46">
        <f>'[2]Linked Data'!$M$59</f>
        <v>2114</v>
      </c>
      <c r="S8" s="45"/>
      <c r="T8" s="44"/>
      <c r="U8" s="70">
        <f>R8-O8</f>
        <v>165</v>
      </c>
      <c r="W8" s="44"/>
    </row>
    <row r="9" spans="1:37" s="7" customFormat="1" ht="12" customHeight="1" x14ac:dyDescent="0.2">
      <c r="E9" s="7" t="s">
        <v>37</v>
      </c>
      <c r="G9" s="46">
        <f>'[6]Linked Data'!$C$52</f>
        <v>69</v>
      </c>
      <c r="H9" s="46"/>
      <c r="I9" s="46">
        <f>'[6]Linked Data'!$E$52</f>
        <v>97</v>
      </c>
      <c r="J9" s="44"/>
      <c r="K9" s="46">
        <f>'[6]Linked Data'!$G$52</f>
        <v>0</v>
      </c>
      <c r="L9" s="44"/>
      <c r="M9" s="46">
        <f>'[6]Linked Data'!$I$52</f>
        <v>0</v>
      </c>
      <c r="N9" s="44"/>
      <c r="O9" s="44">
        <f>SUM(G9:I9)</f>
        <v>166</v>
      </c>
      <c r="P9" s="45"/>
      <c r="Q9" s="46"/>
      <c r="R9" s="46">
        <f>'[6]Linked Data'!$M$52</f>
        <v>226</v>
      </c>
      <c r="S9" s="45"/>
      <c r="T9" s="44"/>
      <c r="U9" s="70">
        <f>R9-O9</f>
        <v>60</v>
      </c>
      <c r="W9" s="44"/>
    </row>
    <row r="10" spans="1:37" s="7" customFormat="1" ht="12" customHeight="1" x14ac:dyDescent="0.2">
      <c r="E10" s="7" t="s">
        <v>50</v>
      </c>
      <c r="G10" s="46">
        <f>'[5]Linked Data'!$C$52</f>
        <v>1015</v>
      </c>
      <c r="H10" s="46"/>
      <c r="I10" s="46">
        <f>'[5]Linked Data'!$E$52</f>
        <v>148</v>
      </c>
      <c r="J10" s="44"/>
      <c r="K10" s="46">
        <f>'[5]Linked Data'!$G$52</f>
        <v>0</v>
      </c>
      <c r="L10" s="44"/>
      <c r="M10" s="46">
        <f>'[5]Linked Data'!$I$52</f>
        <v>0</v>
      </c>
      <c r="N10" s="44"/>
      <c r="O10" s="44">
        <f>SUM(G10:I10)</f>
        <v>1163</v>
      </c>
      <c r="P10" s="45"/>
      <c r="Q10" s="46"/>
      <c r="R10" s="46">
        <f>'[5]Linked Data'!$M$52</f>
        <v>1055</v>
      </c>
      <c r="S10" s="45"/>
      <c r="T10" s="44"/>
      <c r="U10" s="70">
        <f>R10-O10</f>
        <v>-108</v>
      </c>
      <c r="W10" s="44"/>
    </row>
    <row r="11" spans="1:37" s="8" customFormat="1" ht="12" customHeight="1" thickBot="1" x14ac:dyDescent="0.25">
      <c r="E11" s="9" t="s">
        <v>2</v>
      </c>
      <c r="G11" s="47">
        <f>SUM(G7:G10)</f>
        <v>1317</v>
      </c>
      <c r="H11" s="48"/>
      <c r="I11" s="47">
        <f>SUM(I7:I10)</f>
        <v>877</v>
      </c>
      <c r="J11" s="48"/>
      <c r="K11" s="47">
        <f>SUM(K7:K10)</f>
        <v>932</v>
      </c>
      <c r="L11" s="48"/>
      <c r="M11" s="47">
        <f>SUM(M7:M10)</f>
        <v>344</v>
      </c>
      <c r="N11" s="49"/>
      <c r="O11" s="47">
        <f>SUM(O7:O10)</f>
        <v>3470</v>
      </c>
      <c r="P11" s="50"/>
      <c r="Q11" s="46"/>
      <c r="R11" s="47">
        <f>SUM(R7:R10)</f>
        <v>3634</v>
      </c>
      <c r="S11" s="50"/>
      <c r="T11" s="49"/>
      <c r="U11" s="47">
        <f>SUM(U7:U10)</f>
        <v>164</v>
      </c>
      <c r="W11" s="48"/>
    </row>
    <row r="12" spans="1:37" s="8" customFormat="1" ht="7.5" customHeight="1" thickTop="1" x14ac:dyDescent="0.2">
      <c r="E12" s="9"/>
      <c r="G12" s="12"/>
      <c r="H12" s="12"/>
      <c r="I12" s="34"/>
      <c r="J12" s="34"/>
      <c r="K12" s="34"/>
      <c r="L12" s="34"/>
      <c r="M12" s="12"/>
      <c r="N12" s="6"/>
      <c r="O12" s="12"/>
      <c r="P12" s="12"/>
      <c r="Q12" s="12"/>
      <c r="R12" s="12"/>
      <c r="S12" s="12"/>
      <c r="T12" s="6"/>
      <c r="U12" s="12"/>
      <c r="V12" s="12"/>
      <c r="W12" s="12"/>
    </row>
    <row r="13" spans="1:37" s="8" customFormat="1" ht="13.5" customHeight="1" x14ac:dyDescent="0.2">
      <c r="E13" s="91" t="s">
        <v>40</v>
      </c>
      <c r="G13" s="12"/>
      <c r="H13" s="12"/>
      <c r="I13" s="34"/>
      <c r="J13" s="34"/>
      <c r="K13" s="34"/>
      <c r="L13" s="34"/>
      <c r="M13" s="12"/>
      <c r="N13" s="6"/>
      <c r="O13" s="12"/>
      <c r="P13" s="12"/>
      <c r="Q13" s="12"/>
      <c r="R13" s="12"/>
      <c r="S13" s="12"/>
      <c r="T13" s="6"/>
      <c r="U13" s="12"/>
      <c r="V13" s="12"/>
      <c r="W13" s="12"/>
    </row>
    <row r="14" spans="1:37" ht="24" customHeight="1" x14ac:dyDescent="0.2">
      <c r="C14" s="22"/>
      <c r="N14" s="11"/>
      <c r="O14" s="11"/>
      <c r="P14" s="54"/>
      <c r="Q14" s="54"/>
    </row>
    <row r="15" spans="1:37" s="140" customFormat="1" ht="17.25" customHeight="1" x14ac:dyDescent="0.2">
      <c r="A15" s="131" t="s">
        <v>64</v>
      </c>
      <c r="B15" s="132"/>
      <c r="C15" s="132"/>
      <c r="D15" s="132"/>
      <c r="E15" s="132"/>
      <c r="F15" s="133"/>
      <c r="G15" s="134" t="s">
        <v>63</v>
      </c>
      <c r="H15" s="135"/>
      <c r="I15" s="136"/>
      <c r="J15" s="136"/>
      <c r="K15" s="136"/>
      <c r="L15" s="136"/>
      <c r="M15" s="137" t="s">
        <v>62</v>
      </c>
      <c r="N15" s="133"/>
      <c r="O15" s="133"/>
      <c r="P15" s="135"/>
      <c r="Q15" s="135"/>
      <c r="R15" s="138"/>
      <c r="S15" s="141" t="s">
        <v>50</v>
      </c>
      <c r="T15" s="139"/>
      <c r="U15" s="131"/>
      <c r="V15" s="131"/>
      <c r="W15" s="131"/>
    </row>
    <row r="16" spans="1:37" ht="12.75" customHeight="1" x14ac:dyDescent="0.2">
      <c r="B16" s="19"/>
      <c r="C16" s="19"/>
      <c r="D16" s="19"/>
      <c r="E16" s="19"/>
      <c r="G16" s="31"/>
      <c r="H16" s="38"/>
      <c r="I16" s="37"/>
      <c r="J16" s="37"/>
      <c r="K16" s="37"/>
      <c r="L16" s="37"/>
      <c r="N16" s="31"/>
      <c r="O16" s="31"/>
      <c r="P16" s="31"/>
      <c r="Q16" s="31"/>
      <c r="R16"/>
      <c r="S16" s="31"/>
      <c r="T16" s="43"/>
      <c r="U16" s="19"/>
      <c r="V16" s="19"/>
      <c r="W16" s="19"/>
    </row>
    <row r="17" spans="2:23" ht="7.5" customHeight="1" x14ac:dyDescent="0.2">
      <c r="B17" s="19"/>
      <c r="C17" s="19"/>
      <c r="D17" s="19"/>
      <c r="E17" s="19"/>
      <c r="G17" s="31"/>
      <c r="H17" s="38"/>
      <c r="I17" s="37"/>
      <c r="J17" s="37"/>
      <c r="K17" s="37"/>
      <c r="L17" s="37"/>
      <c r="N17" s="31"/>
      <c r="O17" s="31"/>
      <c r="P17" s="31"/>
      <c r="Q17" s="31"/>
      <c r="R17"/>
      <c r="S17" s="31"/>
      <c r="T17" s="38"/>
      <c r="U17" s="19"/>
      <c r="V17" s="19"/>
      <c r="W17" s="19"/>
    </row>
    <row r="18" spans="2:23" ht="14.25" x14ac:dyDescent="0.2">
      <c r="G18" s="11"/>
      <c r="H18" s="38"/>
      <c r="N18" s="11"/>
      <c r="O18" s="11"/>
      <c r="P18" s="11"/>
      <c r="Q18" s="11"/>
      <c r="S18" s="11"/>
      <c r="T18" s="38"/>
      <c r="U18" s="17"/>
      <c r="V18" s="17"/>
      <c r="W18" s="17"/>
    </row>
    <row r="19" spans="2:23" ht="14.1" customHeight="1" x14ac:dyDescent="0.2">
      <c r="G19" s="11"/>
      <c r="H19" s="38"/>
      <c r="N19" s="11"/>
      <c r="O19" s="11"/>
      <c r="P19" s="11"/>
      <c r="Q19" s="11"/>
      <c r="S19" s="11"/>
      <c r="T19" s="38"/>
      <c r="U19" s="18"/>
      <c r="V19" s="18"/>
      <c r="W19" s="18"/>
    </row>
    <row r="20" spans="2:23" ht="14.1" customHeight="1" x14ac:dyDescent="0.2">
      <c r="G20" s="11"/>
      <c r="H20" s="38"/>
      <c r="N20" s="11"/>
      <c r="O20" s="11"/>
      <c r="P20" s="11"/>
      <c r="Q20" s="11"/>
      <c r="S20" s="11"/>
      <c r="T20" s="38"/>
      <c r="U20" s="18"/>
      <c r="V20" s="18"/>
      <c r="W20" s="18"/>
    </row>
    <row r="21" spans="2:23" ht="14.1" customHeight="1" x14ac:dyDescent="0.2">
      <c r="G21" s="11"/>
      <c r="H21" s="38"/>
      <c r="N21" s="11"/>
      <c r="O21" s="11"/>
      <c r="P21" s="11"/>
      <c r="Q21" s="11"/>
      <c r="S21" s="11"/>
      <c r="T21" s="38"/>
      <c r="U21" s="18"/>
      <c r="V21" s="18"/>
      <c r="W21" s="18"/>
    </row>
    <row r="22" spans="2:23" ht="14.1" customHeight="1" x14ac:dyDescent="0.2">
      <c r="G22" s="11"/>
      <c r="H22" s="38"/>
      <c r="N22" s="11"/>
      <c r="O22" s="11"/>
      <c r="P22" s="11"/>
      <c r="Q22" s="11"/>
      <c r="S22" s="11"/>
      <c r="T22" s="38"/>
      <c r="U22"/>
      <c r="V22"/>
      <c r="W22"/>
    </row>
    <row r="23" spans="2:23" ht="14.1" customHeight="1" x14ac:dyDescent="0.2">
      <c r="G23" s="11"/>
      <c r="H23" s="38"/>
      <c r="N23" s="11"/>
      <c r="O23" s="11"/>
      <c r="P23" s="11"/>
      <c r="Q23" s="11"/>
      <c r="S23" s="11"/>
      <c r="T23" s="38"/>
      <c r="U23"/>
      <c r="V23"/>
      <c r="W23"/>
    </row>
    <row r="24" spans="2:23" ht="58.5" customHeight="1" x14ac:dyDescent="0.2">
      <c r="G24" s="11"/>
      <c r="H24" s="38"/>
      <c r="N24" s="11"/>
      <c r="O24" s="11"/>
      <c r="P24" s="11"/>
      <c r="Q24" s="11"/>
      <c r="S24" s="11"/>
      <c r="T24" s="38"/>
      <c r="U24" s="18"/>
      <c r="V24" s="18"/>
      <c r="W24" s="18"/>
    </row>
    <row r="25" spans="2:23" ht="27.75" customHeight="1" x14ac:dyDescent="0.2">
      <c r="G25" s="11"/>
      <c r="H25" s="38"/>
      <c r="N25" s="11"/>
      <c r="O25" s="11"/>
      <c r="P25" s="11"/>
      <c r="Q25" s="11"/>
      <c r="S25" s="11"/>
      <c r="T25" s="38"/>
      <c r="U25" s="18"/>
      <c r="V25" s="18"/>
      <c r="W25" s="18"/>
    </row>
    <row r="26" spans="2:23" ht="6.75" customHeight="1" x14ac:dyDescent="0.2">
      <c r="G26" s="11"/>
      <c r="H26" s="38"/>
      <c r="N26" s="11"/>
      <c r="O26" s="11"/>
      <c r="P26" s="11"/>
      <c r="Q26" s="11"/>
      <c r="S26" s="11"/>
      <c r="T26" s="38"/>
    </row>
    <row r="27" spans="2:23" ht="12.75" customHeight="1" x14ac:dyDescent="0.2">
      <c r="B27" s="19"/>
      <c r="C27" s="19"/>
      <c r="D27" s="19"/>
      <c r="G27" s="31"/>
      <c r="H27" s="38"/>
      <c r="I27" s="19"/>
      <c r="J27" s="19"/>
      <c r="K27" s="19"/>
      <c r="L27" s="19"/>
      <c r="M27" s="31"/>
      <c r="N27" s="31"/>
      <c r="O27" s="60"/>
      <c r="P27"/>
      <c r="Q27"/>
      <c r="R27"/>
      <c r="S27" s="31"/>
      <c r="T27" s="38"/>
      <c r="U27"/>
      <c r="V27"/>
      <c r="W27"/>
    </row>
    <row r="28" spans="2:23" ht="14.1" customHeight="1" x14ac:dyDescent="0.2">
      <c r="G28" s="11"/>
      <c r="H28" s="38"/>
      <c r="N28" s="11"/>
      <c r="O28" s="11"/>
      <c r="P28" s="11"/>
      <c r="Q28" s="11"/>
      <c r="S28" s="11"/>
      <c r="T28" s="43"/>
      <c r="U28" s="19"/>
      <c r="V28" s="19"/>
      <c r="W28" s="19"/>
    </row>
    <row r="29" spans="2:23" ht="5.25" customHeight="1" x14ac:dyDescent="0.2">
      <c r="G29" s="11"/>
      <c r="H29" s="38"/>
      <c r="N29" s="11"/>
      <c r="O29" s="11"/>
      <c r="P29" s="11"/>
      <c r="Q29" s="11"/>
      <c r="S29" s="11"/>
      <c r="T29" s="38"/>
      <c r="U29" s="19"/>
      <c r="V29" s="19"/>
      <c r="W29" s="19"/>
    </row>
    <row r="30" spans="2:23" ht="14.1" customHeight="1" x14ac:dyDescent="0.2">
      <c r="G30" s="11"/>
      <c r="H30" s="38"/>
      <c r="N30" s="11"/>
      <c r="O30" s="11"/>
      <c r="P30" s="11"/>
      <c r="Q30" s="11"/>
      <c r="S30" s="11"/>
      <c r="T30" s="38"/>
      <c r="U30" s="17"/>
      <c r="V30" s="17"/>
      <c r="W30" s="17"/>
    </row>
    <row r="31" spans="2:23" ht="12.95" customHeight="1" x14ac:dyDescent="0.2">
      <c r="G31" s="11"/>
      <c r="H31" s="38"/>
      <c r="N31" s="11"/>
      <c r="O31" s="11"/>
      <c r="P31" s="11"/>
      <c r="Q31" s="11"/>
      <c r="S31" s="11"/>
      <c r="T31" s="38"/>
      <c r="U31" s="18"/>
      <c r="V31" s="18"/>
      <c r="W31" s="18"/>
    </row>
    <row r="32" spans="2:23" ht="12.95" customHeight="1" x14ac:dyDescent="0.2">
      <c r="G32" s="11"/>
      <c r="H32" s="38"/>
      <c r="N32" s="11"/>
      <c r="O32" s="11"/>
      <c r="P32" s="11"/>
      <c r="Q32" s="11"/>
      <c r="S32" s="11"/>
      <c r="T32" s="38"/>
      <c r="U32" s="18"/>
      <c r="V32" s="18"/>
      <c r="W32" s="18"/>
    </row>
    <row r="33" spans="2:23" ht="12.95" customHeight="1" x14ac:dyDescent="0.2">
      <c r="G33" s="11"/>
      <c r="H33" s="38"/>
      <c r="N33" s="11"/>
      <c r="O33" s="11"/>
      <c r="P33" s="11"/>
      <c r="Q33" s="11"/>
      <c r="S33" s="11"/>
      <c r="T33" s="38"/>
      <c r="U33" s="18"/>
      <c r="V33" s="18"/>
      <c r="W33" s="18"/>
    </row>
    <row r="34" spans="2:23" ht="12.95" customHeight="1" x14ac:dyDescent="0.2">
      <c r="G34" s="11"/>
      <c r="H34" s="38"/>
      <c r="N34" s="11"/>
      <c r="O34" s="11"/>
      <c r="P34" s="11"/>
      <c r="Q34" s="11"/>
      <c r="S34" s="11"/>
      <c r="T34" s="38"/>
      <c r="U34"/>
      <c r="V34"/>
      <c r="W34"/>
    </row>
    <row r="35" spans="2:23" ht="58.5" customHeight="1" x14ac:dyDescent="0.2">
      <c r="G35" s="11"/>
      <c r="H35" s="38"/>
      <c r="N35" s="11"/>
      <c r="O35" s="11"/>
      <c r="P35" s="11"/>
      <c r="Q35" s="11"/>
      <c r="S35" s="11"/>
      <c r="T35" s="38"/>
      <c r="U35"/>
      <c r="V35"/>
      <c r="W35"/>
    </row>
    <row r="36" spans="2:23" ht="9" customHeight="1" x14ac:dyDescent="0.2">
      <c r="G36" s="11"/>
      <c r="H36" s="38"/>
      <c r="N36" s="11"/>
      <c r="O36" s="11"/>
      <c r="P36" s="11"/>
      <c r="Q36" s="11"/>
      <c r="S36" s="11"/>
      <c r="T36" s="38"/>
      <c r="U36" s="18"/>
      <c r="V36" s="18"/>
      <c r="W36" s="18"/>
    </row>
    <row r="37" spans="2:23" ht="9.75" customHeight="1" x14ac:dyDescent="0.2">
      <c r="G37" s="11"/>
      <c r="H37" s="38"/>
      <c r="N37" s="11"/>
      <c r="O37" s="11"/>
      <c r="P37" s="11"/>
      <c r="Q37" s="11"/>
      <c r="S37" s="11"/>
      <c r="T37" s="38"/>
      <c r="U37" s="18"/>
      <c r="V37" s="18"/>
      <c r="W37" s="18"/>
    </row>
    <row r="38" spans="2:23" ht="12.95" customHeight="1" x14ac:dyDescent="0.2">
      <c r="G38" s="11"/>
      <c r="H38" s="38"/>
      <c r="N38" s="11"/>
      <c r="O38" s="11"/>
      <c r="P38" s="11"/>
      <c r="Q38" s="11"/>
      <c r="S38" s="11"/>
      <c r="T38" s="38"/>
      <c r="U38" s="18"/>
      <c r="V38" s="18"/>
      <c r="W38" s="18"/>
    </row>
    <row r="39" spans="2:23" ht="12.75" customHeight="1" x14ac:dyDescent="0.2">
      <c r="B39" s="17"/>
      <c r="G39" s="11"/>
      <c r="H39" s="38"/>
      <c r="I39" s="17"/>
      <c r="J39" s="17"/>
      <c r="K39" s="17"/>
      <c r="L39" s="17"/>
      <c r="M39"/>
      <c r="N39" s="11"/>
      <c r="O39" s="11"/>
      <c r="P39" s="11"/>
      <c r="Q39" s="11"/>
      <c r="S39" s="11"/>
      <c r="T39" s="38"/>
    </row>
    <row r="40" spans="2:23" ht="12.95" customHeight="1" x14ac:dyDescent="0.2">
      <c r="C40" s="18"/>
      <c r="G40" s="11"/>
      <c r="H40" s="38"/>
      <c r="I40"/>
      <c r="J40"/>
      <c r="K40"/>
      <c r="L40"/>
      <c r="M40" s="18"/>
      <c r="N40" s="11"/>
      <c r="O40" s="11"/>
      <c r="P40" s="11"/>
      <c r="Q40" s="11"/>
      <c r="S40" s="11"/>
      <c r="T40" s="38"/>
    </row>
    <row r="41" spans="2:23" ht="12.95" customHeight="1" x14ac:dyDescent="0.2">
      <c r="C41" s="18"/>
      <c r="G41" s="11"/>
      <c r="H41" s="38"/>
      <c r="I41"/>
      <c r="J41"/>
      <c r="K41"/>
      <c r="L41"/>
      <c r="M41" s="18"/>
      <c r="N41" s="11"/>
      <c r="O41" s="11"/>
      <c r="P41" s="11"/>
      <c r="Q41" s="11"/>
      <c r="R41" s="11"/>
      <c r="S41" s="11"/>
      <c r="T41" s="38"/>
    </row>
    <row r="42" spans="2:23" ht="12.95" customHeight="1" x14ac:dyDescent="0.2">
      <c r="C42" s="18"/>
      <c r="G42" s="11"/>
      <c r="H42" s="38"/>
      <c r="I42"/>
      <c r="J42"/>
      <c r="K42"/>
      <c r="L42"/>
      <c r="M42" s="18"/>
      <c r="N42" s="11"/>
      <c r="O42" s="11"/>
      <c r="P42" s="11"/>
      <c r="Q42" s="11"/>
      <c r="R42" s="11"/>
      <c r="S42" s="11"/>
      <c r="T42" s="38"/>
    </row>
    <row r="43" spans="2:23" ht="14.1" customHeight="1" x14ac:dyDescent="0.2">
      <c r="G43" s="11"/>
      <c r="H43" s="38"/>
      <c r="I43"/>
      <c r="J43"/>
      <c r="K43"/>
      <c r="L43"/>
      <c r="M43"/>
      <c r="N43" s="11"/>
      <c r="O43" s="11"/>
      <c r="P43" s="11"/>
      <c r="Q43" s="11"/>
      <c r="R43" s="11"/>
      <c r="S43" s="11"/>
      <c r="T43" s="38"/>
    </row>
    <row r="44" spans="2:23" ht="14.1" customHeight="1" x14ac:dyDescent="0.2">
      <c r="B44" s="17"/>
      <c r="G44" s="11"/>
      <c r="H44" s="38"/>
      <c r="I44" s="17"/>
      <c r="J44" s="17"/>
      <c r="K44" s="17"/>
      <c r="L44" s="17"/>
      <c r="M44"/>
      <c r="N44" s="11"/>
      <c r="O44" s="11"/>
      <c r="P44" s="11"/>
      <c r="Q44" s="11"/>
      <c r="R44" s="11"/>
      <c r="S44" s="11"/>
      <c r="T44" s="38"/>
    </row>
    <row r="45" spans="2:23" ht="12.95" customHeight="1" x14ac:dyDescent="0.2">
      <c r="C45" s="18"/>
      <c r="G45" s="11"/>
      <c r="H45" s="38"/>
      <c r="I45"/>
      <c r="J45"/>
      <c r="K45"/>
      <c r="L45"/>
      <c r="M45" s="18"/>
      <c r="N45" s="11"/>
      <c r="O45" s="11"/>
      <c r="P45" s="11"/>
      <c r="Q45" s="11"/>
      <c r="R45" s="11"/>
      <c r="S45" s="11"/>
      <c r="T45" s="38"/>
    </row>
    <row r="46" spans="2:23" ht="12.95" customHeight="1" x14ac:dyDescent="0.2">
      <c r="C46" s="18"/>
      <c r="G46" s="11"/>
      <c r="H46" s="38"/>
      <c r="I46"/>
      <c r="J46"/>
      <c r="K46"/>
      <c r="L46"/>
      <c r="M46" s="18"/>
      <c r="N46" s="11"/>
      <c r="O46" s="11"/>
      <c r="P46" s="11"/>
      <c r="Q46" s="11"/>
      <c r="R46" s="11"/>
      <c r="S46" s="11"/>
      <c r="T46" s="38"/>
    </row>
    <row r="47" spans="2:23" x14ac:dyDescent="0.2">
      <c r="O47" s="11"/>
      <c r="P47" s="11"/>
      <c r="Q47" s="11"/>
      <c r="R47" s="11"/>
    </row>
    <row r="48" spans="2:23" x14ac:dyDescent="0.2">
      <c r="C48" s="68"/>
      <c r="O48" s="11"/>
      <c r="P48" s="11"/>
      <c r="Q48" s="11"/>
      <c r="R48" s="11"/>
    </row>
    <row r="49" spans="15:18" x14ac:dyDescent="0.2">
      <c r="O49" s="11"/>
      <c r="P49" s="11"/>
      <c r="Q49" s="11"/>
      <c r="R49" s="11"/>
    </row>
    <row r="50" spans="15:18" x14ac:dyDescent="0.2">
      <c r="O50" s="11"/>
      <c r="P50" s="11"/>
      <c r="Q50" s="11"/>
      <c r="R50" s="11"/>
    </row>
    <row r="51" spans="15:18" x14ac:dyDescent="0.2">
      <c r="O51" s="11"/>
      <c r="P51" s="11"/>
      <c r="Q51" s="11"/>
      <c r="R51" s="11"/>
    </row>
    <row r="52" spans="15:18" x14ac:dyDescent="0.2">
      <c r="O52" s="11"/>
      <c r="P52" s="11"/>
      <c r="Q52" s="11"/>
      <c r="R52" s="11"/>
    </row>
  </sheetData>
  <mergeCells count="2">
    <mergeCell ref="A1:C1"/>
    <mergeCell ref="K5:M5"/>
  </mergeCells>
  <phoneticPr fontId="7" type="noConversion"/>
  <pageMargins left="0.25" right="0.25" top="0.5" bottom="0.2" header="0.5" footer="0.5"/>
  <pageSetup scale="91" orientation="landscape" r:id="rId1"/>
  <headerFooter alignWithMargins="0">
    <oddFooter>&amp;C20&amp;R&amp;6&amp;D  -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26" workbookViewId="0">
      <selection activeCell="E55" sqref="E55"/>
    </sheetView>
  </sheetViews>
  <sheetFormatPr defaultColWidth="11.42578125" defaultRowHeight="12.75" x14ac:dyDescent="0.2"/>
  <cols>
    <col min="1" max="1" width="10" style="27" customWidth="1"/>
    <col min="2" max="2" width="12.5703125" style="27" customWidth="1"/>
    <col min="3" max="3" width="9.28515625" style="27" bestFit="1" customWidth="1"/>
    <col min="4" max="5" width="10.85546875" style="27" customWidth="1"/>
    <col min="6" max="6" width="10.5703125" style="80" bestFit="1" customWidth="1"/>
    <col min="7" max="7" width="10.5703125" style="80" customWidth="1"/>
    <col min="8" max="8" width="7.140625" style="27" customWidth="1"/>
    <col min="9" max="9" width="12.28515625" style="27" customWidth="1"/>
    <col min="10" max="10" width="11" style="27" customWidth="1"/>
    <col min="11" max="11" width="13.7109375" style="27" customWidth="1"/>
    <col min="12" max="12" width="12.7109375" style="27" customWidth="1"/>
    <col min="13" max="13" width="7.42578125" style="27" bestFit="1" customWidth="1"/>
    <col min="14" max="14" width="10.7109375" style="27" customWidth="1"/>
    <col min="15" max="15" width="13.28515625" style="27" customWidth="1"/>
    <col min="16" max="16" width="7.42578125" style="62" bestFit="1" customWidth="1"/>
    <col min="17" max="17" width="8" style="27" customWidth="1"/>
    <col min="18" max="16384" width="11.42578125" style="27"/>
  </cols>
  <sheetData>
    <row r="1" spans="1:16" ht="27" customHeight="1" x14ac:dyDescent="0.2">
      <c r="A1" s="87" t="s">
        <v>29</v>
      </c>
      <c r="H1" s="57"/>
    </row>
    <row r="2" spans="1:16" s="103" customFormat="1" ht="21.75" customHeight="1" thickBot="1" x14ac:dyDescent="0.3">
      <c r="A2" s="100" t="s">
        <v>27</v>
      </c>
      <c r="B2" s="101"/>
      <c r="C2" s="101"/>
      <c r="D2" s="101"/>
      <c r="E2" s="101"/>
      <c r="F2" s="110"/>
      <c r="G2" s="110"/>
      <c r="H2" s="101"/>
      <c r="I2" s="102"/>
      <c r="J2" s="102"/>
      <c r="P2" s="111"/>
    </row>
    <row r="3" spans="1:16" s="103" customFormat="1" ht="14.25" customHeight="1" thickBot="1" x14ac:dyDescent="0.25">
      <c r="B3" s="150" t="s">
        <v>36</v>
      </c>
      <c r="C3" s="151"/>
      <c r="D3" s="104"/>
      <c r="E3" s="150" t="s">
        <v>35</v>
      </c>
      <c r="F3" s="151"/>
      <c r="G3" s="104"/>
      <c r="H3" s="150" t="s">
        <v>37</v>
      </c>
      <c r="I3" s="151"/>
      <c r="K3" s="150" t="s">
        <v>50</v>
      </c>
      <c r="L3" s="151"/>
      <c r="M3" s="104"/>
      <c r="P3" s="111"/>
    </row>
    <row r="4" spans="1:16" s="103" customFormat="1" ht="12" customHeight="1" x14ac:dyDescent="0.2">
      <c r="B4" s="101" t="s">
        <v>23</v>
      </c>
      <c r="C4" s="101" t="s">
        <v>18</v>
      </c>
      <c r="D4" s="101"/>
      <c r="E4" s="101" t="s">
        <v>23</v>
      </c>
      <c r="F4" s="101" t="s">
        <v>18</v>
      </c>
      <c r="G4" s="101"/>
      <c r="H4" s="101" t="s">
        <v>23</v>
      </c>
      <c r="I4" s="110" t="s">
        <v>18</v>
      </c>
      <c r="K4" s="101" t="s">
        <v>23</v>
      </c>
      <c r="L4" s="110" t="s">
        <v>18</v>
      </c>
      <c r="M4" s="110"/>
      <c r="P4" s="111"/>
    </row>
    <row r="5" spans="1:16" s="103" customFormat="1" ht="12" customHeight="1" x14ac:dyDescent="0.2">
      <c r="A5" s="105" t="s">
        <v>4</v>
      </c>
      <c r="B5" s="106">
        <v>20</v>
      </c>
      <c r="C5" s="106">
        <v>2</v>
      </c>
      <c r="D5" s="111"/>
      <c r="E5" s="106">
        <v>35</v>
      </c>
      <c r="F5" s="106">
        <v>23</v>
      </c>
      <c r="G5" s="106"/>
      <c r="H5" s="111">
        <v>0</v>
      </c>
      <c r="I5" s="111">
        <v>0</v>
      </c>
      <c r="K5" s="114">
        <v>0</v>
      </c>
      <c r="L5" s="111">
        <v>0</v>
      </c>
      <c r="M5" s="111"/>
      <c r="O5" s="112"/>
      <c r="P5" s="111"/>
    </row>
    <row r="6" spans="1:16" s="103" customFormat="1" ht="12" customHeight="1" x14ac:dyDescent="0.2">
      <c r="A6" s="105" t="s">
        <v>12</v>
      </c>
      <c r="B6" s="106">
        <v>13</v>
      </c>
      <c r="C6" s="106">
        <v>4</v>
      </c>
      <c r="D6" s="111"/>
      <c r="E6" s="107">
        <v>53</v>
      </c>
      <c r="F6" s="107">
        <v>24</v>
      </c>
      <c r="G6" s="107"/>
      <c r="H6" s="111">
        <v>0</v>
      </c>
      <c r="I6" s="111">
        <v>0</v>
      </c>
      <c r="K6" s="114">
        <v>0</v>
      </c>
      <c r="L6" s="111">
        <v>0</v>
      </c>
      <c r="M6" s="111"/>
      <c r="O6" s="112"/>
      <c r="P6" s="111"/>
    </row>
    <row r="7" spans="1:16" s="103" customFormat="1" ht="12" customHeight="1" x14ac:dyDescent="0.2">
      <c r="A7" s="105" t="s">
        <v>13</v>
      </c>
      <c r="B7" s="106">
        <v>31</v>
      </c>
      <c r="C7" s="106">
        <v>7</v>
      </c>
      <c r="D7" s="102"/>
      <c r="E7" s="107">
        <v>49</v>
      </c>
      <c r="F7" s="107">
        <v>30</v>
      </c>
      <c r="G7" s="107"/>
      <c r="H7" s="111">
        <v>0</v>
      </c>
      <c r="I7" s="111">
        <v>0</v>
      </c>
      <c r="K7" s="114">
        <v>0</v>
      </c>
      <c r="L7" s="114">
        <v>0</v>
      </c>
      <c r="M7" s="114"/>
      <c r="N7" s="112"/>
      <c r="O7" s="112"/>
      <c r="P7" s="111"/>
    </row>
    <row r="8" spans="1:16" s="103" customFormat="1" ht="12" customHeight="1" x14ac:dyDescent="0.2">
      <c r="A8" s="105" t="s">
        <v>14</v>
      </c>
      <c r="B8" s="106"/>
      <c r="C8" s="106"/>
      <c r="D8" s="111"/>
      <c r="E8" s="107"/>
      <c r="F8" s="107"/>
      <c r="G8" s="107"/>
      <c r="H8" s="106"/>
      <c r="I8" s="106"/>
      <c r="K8" s="114"/>
      <c r="L8" s="114"/>
      <c r="M8" s="114"/>
      <c r="N8" s="112"/>
      <c r="O8" s="112"/>
      <c r="P8" s="111"/>
    </row>
    <row r="9" spans="1:16" s="103" customFormat="1" ht="12" customHeight="1" x14ac:dyDescent="0.2">
      <c r="A9" s="105" t="s">
        <v>5</v>
      </c>
      <c r="B9" s="106"/>
      <c r="C9" s="106"/>
      <c r="D9" s="111"/>
      <c r="E9" s="106"/>
      <c r="F9" s="113"/>
      <c r="G9" s="113"/>
      <c r="H9" s="106"/>
      <c r="I9" s="106"/>
      <c r="K9" s="114"/>
      <c r="L9" s="114"/>
      <c r="M9" s="114"/>
      <c r="N9" s="112"/>
      <c r="O9" s="112"/>
      <c r="P9" s="111"/>
    </row>
    <row r="10" spans="1:16" s="103" customFormat="1" ht="12" customHeight="1" x14ac:dyDescent="0.2">
      <c r="A10" s="105" t="s">
        <v>15</v>
      </c>
      <c r="B10" s="106"/>
      <c r="C10" s="106"/>
      <c r="D10" s="111"/>
      <c r="E10" s="106"/>
      <c r="F10" s="113"/>
      <c r="G10" s="113"/>
      <c r="H10" s="106"/>
      <c r="I10" s="106"/>
      <c r="K10" s="114"/>
      <c r="L10" s="114"/>
      <c r="M10" s="114"/>
      <c r="N10" s="112"/>
      <c r="O10" s="112"/>
      <c r="P10" s="111"/>
    </row>
    <row r="11" spans="1:16" s="103" customFormat="1" ht="12" customHeight="1" x14ac:dyDescent="0.2">
      <c r="A11" s="105" t="s">
        <v>6</v>
      </c>
      <c r="B11" s="106"/>
      <c r="C11" s="106"/>
      <c r="D11" s="111"/>
      <c r="E11" s="106"/>
      <c r="F11" s="113"/>
      <c r="G11" s="113"/>
      <c r="H11" s="106"/>
      <c r="I11" s="106"/>
      <c r="K11" s="114"/>
      <c r="L11" s="114"/>
      <c r="M11" s="114"/>
      <c r="N11" s="112"/>
      <c r="O11" s="112"/>
      <c r="P11" s="111"/>
    </row>
    <row r="12" spans="1:16" s="103" customFormat="1" ht="12" customHeight="1" x14ac:dyDescent="0.2">
      <c r="A12" s="105" t="s">
        <v>7</v>
      </c>
      <c r="B12" s="106"/>
      <c r="C12" s="106"/>
      <c r="D12" s="111"/>
      <c r="E12" s="106"/>
      <c r="F12" s="113"/>
      <c r="G12" s="113"/>
      <c r="H12" s="106"/>
      <c r="I12" s="106"/>
      <c r="K12" s="114"/>
      <c r="L12" s="114"/>
      <c r="M12" s="114"/>
      <c r="N12" s="112"/>
      <c r="O12" s="112"/>
      <c r="P12" s="111"/>
    </row>
    <row r="13" spans="1:16" s="103" customFormat="1" ht="12" customHeight="1" x14ac:dyDescent="0.2">
      <c r="A13" s="105" t="s">
        <v>8</v>
      </c>
      <c r="B13" s="106"/>
      <c r="C13" s="106"/>
      <c r="D13" s="111"/>
      <c r="E13" s="106"/>
      <c r="F13" s="113"/>
      <c r="G13" s="113"/>
      <c r="H13" s="106"/>
      <c r="I13" s="106"/>
      <c r="K13" s="112"/>
      <c r="L13" s="112"/>
      <c r="M13" s="112"/>
      <c r="N13" s="112"/>
      <c r="O13" s="112"/>
      <c r="P13" s="111"/>
    </row>
    <row r="14" spans="1:16" s="103" customFormat="1" ht="12" customHeight="1" x14ac:dyDescent="0.2">
      <c r="A14" s="105" t="s">
        <v>9</v>
      </c>
      <c r="B14" s="106"/>
      <c r="C14" s="106"/>
      <c r="D14" s="111"/>
      <c r="E14" s="106"/>
      <c r="F14" s="113"/>
      <c r="G14" s="113"/>
      <c r="H14" s="106"/>
      <c r="I14" s="106"/>
      <c r="K14" s="106"/>
      <c r="P14" s="111"/>
    </row>
    <row r="15" spans="1:16" s="103" customFormat="1" ht="12" customHeight="1" x14ac:dyDescent="0.2">
      <c r="A15" s="105" t="s">
        <v>10</v>
      </c>
      <c r="B15" s="106"/>
      <c r="C15" s="106"/>
      <c r="D15" s="111"/>
      <c r="E15" s="106"/>
      <c r="F15" s="113"/>
      <c r="G15" s="113"/>
      <c r="H15" s="106"/>
      <c r="I15" s="106"/>
      <c r="K15" s="106"/>
      <c r="P15" s="111"/>
    </row>
    <row r="16" spans="1:16" s="103" customFormat="1" ht="12" customHeight="1" x14ac:dyDescent="0.2">
      <c r="A16" s="109" t="s">
        <v>11</v>
      </c>
      <c r="B16" s="106"/>
      <c r="C16" s="106"/>
      <c r="D16" s="111"/>
      <c r="E16" s="106"/>
      <c r="F16" s="113"/>
      <c r="G16" s="113"/>
      <c r="H16" s="106"/>
      <c r="I16" s="106"/>
      <c r="K16" s="106"/>
      <c r="P16" s="111"/>
    </row>
    <row r="17" spans="1:19" ht="12" customHeight="1" x14ac:dyDescent="0.2">
      <c r="A17" s="29"/>
      <c r="B17" s="62"/>
      <c r="C17" s="62"/>
      <c r="D17" s="62"/>
      <c r="E17" s="62"/>
      <c r="F17" s="90"/>
      <c r="G17" s="90"/>
      <c r="H17" s="57"/>
      <c r="I17" s="55"/>
      <c r="J17" s="55"/>
    </row>
    <row r="18" spans="1:19" ht="20.25" customHeight="1" thickBot="1" x14ac:dyDescent="0.3">
      <c r="A18" s="52" t="s">
        <v>26</v>
      </c>
      <c r="F18" s="83"/>
      <c r="G18" s="83"/>
      <c r="H18" s="57"/>
      <c r="J18" s="79"/>
    </row>
    <row r="19" spans="1:19" ht="13.5" thickBot="1" x14ac:dyDescent="0.25">
      <c r="B19" s="145" t="s">
        <v>36</v>
      </c>
      <c r="C19" s="149"/>
      <c r="D19" s="149"/>
      <c r="E19" s="149"/>
      <c r="F19" s="149"/>
      <c r="G19"/>
      <c r="H19"/>
      <c r="J19" s="56"/>
      <c r="S19" s="53" t="s">
        <v>35</v>
      </c>
    </row>
    <row r="20" spans="1:19" s="80" customFormat="1" ht="29.25" customHeight="1" thickBot="1" x14ac:dyDescent="0.25">
      <c r="A20" s="85"/>
      <c r="B20" s="86" t="s">
        <v>42</v>
      </c>
      <c r="C20" s="86" t="s">
        <v>43</v>
      </c>
      <c r="D20" s="86" t="s">
        <v>44</v>
      </c>
      <c r="E20" s="86" t="s">
        <v>45</v>
      </c>
      <c r="F20" s="86" t="s">
        <v>46</v>
      </c>
      <c r="G20" s="118" t="s">
        <v>60</v>
      </c>
      <c r="H20"/>
      <c r="I20" s="61" t="s">
        <v>35</v>
      </c>
      <c r="J20" s="117" t="s">
        <v>60</v>
      </c>
      <c r="L20" s="61" t="s">
        <v>37</v>
      </c>
      <c r="M20" s="117" t="s">
        <v>60</v>
      </c>
      <c r="O20" s="61" t="s">
        <v>50</v>
      </c>
      <c r="P20" s="117" t="s">
        <v>60</v>
      </c>
      <c r="S20" s="28" t="s">
        <v>21</v>
      </c>
    </row>
    <row r="21" spans="1:19" ht="12" customHeight="1" x14ac:dyDescent="0.2">
      <c r="A21" s="40" t="s">
        <v>4</v>
      </c>
      <c r="B21" s="55">
        <f>'[4]Headcount Data'!$B19</f>
        <v>44</v>
      </c>
      <c r="C21" s="55">
        <f>'[4]Headcount Data'!C19</f>
        <v>18</v>
      </c>
      <c r="D21" s="55">
        <f>'[4]Headcount Data'!D19</f>
        <v>1</v>
      </c>
      <c r="E21" s="55">
        <f>'[4]Headcount Data'!E19</f>
        <v>35</v>
      </c>
      <c r="F21" s="55">
        <f>'[4]Headcount Data'!F19</f>
        <v>20</v>
      </c>
      <c r="G21" s="116">
        <v>194</v>
      </c>
      <c r="H21"/>
      <c r="I21" s="92">
        <v>89</v>
      </c>
      <c r="J21" s="116">
        <v>169</v>
      </c>
      <c r="L21" s="69">
        <v>99</v>
      </c>
      <c r="M21" s="116">
        <v>99</v>
      </c>
      <c r="O21" s="69">
        <v>988</v>
      </c>
      <c r="P21" s="116">
        <v>917</v>
      </c>
      <c r="S21" s="69">
        <v>89</v>
      </c>
    </row>
    <row r="22" spans="1:19" ht="12" customHeight="1" x14ac:dyDescent="0.2">
      <c r="A22" s="40" t="s">
        <v>12</v>
      </c>
      <c r="B22" s="55">
        <v>46</v>
      </c>
      <c r="C22" s="55">
        <v>19</v>
      </c>
      <c r="D22" s="55">
        <v>1</v>
      </c>
      <c r="E22" s="55">
        <v>43</v>
      </c>
      <c r="F22" s="55">
        <v>14</v>
      </c>
      <c r="G22" s="116">
        <v>194</v>
      </c>
      <c r="H22"/>
      <c r="I22" s="55">
        <v>114</v>
      </c>
      <c r="J22" s="116">
        <v>169</v>
      </c>
      <c r="L22" s="88">
        <v>86</v>
      </c>
      <c r="M22" s="116">
        <v>99</v>
      </c>
      <c r="O22" s="69">
        <v>936</v>
      </c>
      <c r="P22" s="116">
        <v>917</v>
      </c>
      <c r="S22" s="69">
        <v>114</v>
      </c>
    </row>
    <row r="23" spans="1:19" ht="12" customHeight="1" x14ac:dyDescent="0.2">
      <c r="A23" s="40" t="s">
        <v>13</v>
      </c>
      <c r="B23" s="55">
        <v>44</v>
      </c>
      <c r="C23" s="55">
        <v>19</v>
      </c>
      <c r="D23" s="55">
        <v>1</v>
      </c>
      <c r="E23" s="55">
        <v>45</v>
      </c>
      <c r="F23" s="55">
        <v>12</v>
      </c>
      <c r="G23" s="116">
        <v>194</v>
      </c>
      <c r="H23"/>
      <c r="I23" s="69">
        <v>106</v>
      </c>
      <c r="J23" s="116">
        <v>169</v>
      </c>
      <c r="L23" s="88">
        <v>86</v>
      </c>
      <c r="M23" s="116">
        <v>99</v>
      </c>
      <c r="O23" s="69">
        <v>861</v>
      </c>
      <c r="P23" s="116">
        <v>917</v>
      </c>
    </row>
    <row r="24" spans="1:19" ht="12" customHeight="1" x14ac:dyDescent="0.2">
      <c r="A24" s="40" t="s">
        <v>14</v>
      </c>
      <c r="B24" s="55">
        <v>54</v>
      </c>
      <c r="C24" s="55">
        <v>20</v>
      </c>
      <c r="D24" s="55">
        <v>1</v>
      </c>
      <c r="E24" s="55">
        <v>45</v>
      </c>
      <c r="F24" s="55">
        <v>11</v>
      </c>
      <c r="G24" s="116">
        <v>194</v>
      </c>
      <c r="H24"/>
      <c r="I24" s="69">
        <v>96</v>
      </c>
      <c r="J24" s="116">
        <v>169</v>
      </c>
      <c r="L24" s="88">
        <v>69</v>
      </c>
      <c r="M24" s="116">
        <v>99</v>
      </c>
      <c r="O24" s="62">
        <v>1007</v>
      </c>
      <c r="P24" s="116">
        <v>917</v>
      </c>
    </row>
    <row r="25" spans="1:19" ht="12" customHeight="1" x14ac:dyDescent="0.2">
      <c r="A25" s="40" t="s">
        <v>5</v>
      </c>
      <c r="B25" s="55">
        <v>60</v>
      </c>
      <c r="C25" s="55">
        <v>22</v>
      </c>
      <c r="D25" s="55">
        <v>1</v>
      </c>
      <c r="E25" s="55">
        <v>53</v>
      </c>
      <c r="F25" s="55">
        <v>0</v>
      </c>
      <c r="G25" s="116">
        <v>194</v>
      </c>
      <c r="H25"/>
      <c r="I25" s="69">
        <v>98</v>
      </c>
      <c r="J25" s="116">
        <v>169</v>
      </c>
      <c r="L25" s="88">
        <v>69</v>
      </c>
      <c r="M25" s="116">
        <v>99</v>
      </c>
      <c r="O25" s="62">
        <v>1015</v>
      </c>
      <c r="P25" s="116">
        <v>917</v>
      </c>
    </row>
    <row r="26" spans="1:19" ht="12" customHeight="1" x14ac:dyDescent="0.2">
      <c r="A26" s="40" t="s">
        <v>15</v>
      </c>
      <c r="B26" s="55"/>
      <c r="C26" s="55"/>
      <c r="D26" s="55"/>
      <c r="E26" s="55"/>
      <c r="F26" s="55"/>
      <c r="G26" s="116">
        <v>194</v>
      </c>
      <c r="H26"/>
      <c r="I26" s="69"/>
      <c r="J26" s="116">
        <v>169</v>
      </c>
      <c r="L26" s="88"/>
      <c r="M26" s="116">
        <v>99</v>
      </c>
      <c r="O26" s="62"/>
      <c r="P26" s="116">
        <v>917</v>
      </c>
    </row>
    <row r="27" spans="1:19" ht="12" customHeight="1" x14ac:dyDescent="0.2">
      <c r="A27" s="40" t="s">
        <v>6</v>
      </c>
      <c r="B27" s="55"/>
      <c r="C27" s="55"/>
      <c r="D27" s="55"/>
      <c r="E27" s="55"/>
      <c r="F27" s="55"/>
      <c r="G27" s="116">
        <v>194</v>
      </c>
      <c r="H27"/>
      <c r="I27" s="69"/>
      <c r="J27" s="116">
        <v>169</v>
      </c>
      <c r="L27" s="88"/>
      <c r="M27" s="116">
        <v>99</v>
      </c>
      <c r="O27" s="62"/>
      <c r="P27" s="116">
        <v>917</v>
      </c>
    </row>
    <row r="28" spans="1:19" ht="12" customHeight="1" x14ac:dyDescent="0.2">
      <c r="A28" s="40" t="s">
        <v>7</v>
      </c>
      <c r="B28" s="55"/>
      <c r="C28" s="55"/>
      <c r="D28" s="55"/>
      <c r="E28" s="55"/>
      <c r="F28" s="55"/>
      <c r="G28" s="116">
        <v>194</v>
      </c>
      <c r="H28"/>
      <c r="I28" s="69"/>
      <c r="J28" s="116">
        <v>169</v>
      </c>
      <c r="L28" s="88"/>
      <c r="M28" s="116">
        <v>99</v>
      </c>
      <c r="O28" s="62"/>
      <c r="P28" s="116">
        <v>917</v>
      </c>
    </row>
    <row r="29" spans="1:19" ht="12" customHeight="1" x14ac:dyDescent="0.2">
      <c r="A29" s="40" t="s">
        <v>8</v>
      </c>
      <c r="B29" s="55"/>
      <c r="C29" s="55"/>
      <c r="D29" s="55"/>
      <c r="E29" s="55"/>
      <c r="F29" s="55"/>
      <c r="G29" s="116">
        <v>194</v>
      </c>
      <c r="H29"/>
      <c r="I29" s="69"/>
      <c r="J29" s="116">
        <v>169</v>
      </c>
      <c r="L29" s="88"/>
      <c r="M29" s="116">
        <v>99</v>
      </c>
      <c r="O29" s="62"/>
      <c r="P29" s="116">
        <v>917</v>
      </c>
    </row>
    <row r="30" spans="1:19" ht="12" customHeight="1" x14ac:dyDescent="0.2">
      <c r="A30" s="40" t="s">
        <v>9</v>
      </c>
      <c r="B30" s="55"/>
      <c r="C30" s="55"/>
      <c r="D30" s="55"/>
      <c r="E30" s="55"/>
      <c r="F30" s="55"/>
      <c r="G30" s="116">
        <v>194</v>
      </c>
      <c r="H30"/>
      <c r="I30" s="69"/>
      <c r="J30" s="116">
        <v>169</v>
      </c>
      <c r="L30" s="88"/>
      <c r="M30" s="116">
        <v>99</v>
      </c>
      <c r="O30" s="62"/>
      <c r="P30" s="116">
        <v>917</v>
      </c>
    </row>
    <row r="31" spans="1:19" ht="12" customHeight="1" x14ac:dyDescent="0.2">
      <c r="A31" s="40" t="s">
        <v>10</v>
      </c>
      <c r="B31" s="55"/>
      <c r="C31" s="55"/>
      <c r="D31" s="55"/>
      <c r="E31" s="55"/>
      <c r="F31" s="55"/>
      <c r="G31" s="116">
        <v>194</v>
      </c>
      <c r="H31"/>
      <c r="I31" s="76"/>
      <c r="J31" s="116">
        <v>169</v>
      </c>
      <c r="L31" s="88"/>
      <c r="M31" s="116">
        <v>99</v>
      </c>
      <c r="O31" s="62"/>
      <c r="P31" s="116">
        <v>917</v>
      </c>
    </row>
    <row r="32" spans="1:19" ht="12" customHeight="1" x14ac:dyDescent="0.2">
      <c r="A32" s="29" t="s">
        <v>11</v>
      </c>
      <c r="B32" s="55"/>
      <c r="C32" s="55"/>
      <c r="D32" s="55"/>
      <c r="E32" s="55"/>
      <c r="F32" s="55"/>
      <c r="G32" s="116">
        <v>194</v>
      </c>
      <c r="H32"/>
      <c r="I32" s="76"/>
      <c r="J32" s="116">
        <v>169</v>
      </c>
      <c r="L32" s="88"/>
      <c r="M32" s="116">
        <v>99</v>
      </c>
      <c r="O32" s="62"/>
      <c r="P32" s="116">
        <v>917</v>
      </c>
    </row>
    <row r="33" spans="1:16" ht="12" customHeight="1" x14ac:dyDescent="0.2">
      <c r="B33" s="77"/>
      <c r="C33" s="77"/>
      <c r="D33" s="77"/>
      <c r="E33" s="77"/>
      <c r="H33" s="57"/>
      <c r="I33" s="69"/>
      <c r="J33" s="77"/>
      <c r="K33" s="62"/>
      <c r="L33" s="88"/>
      <c r="M33" s="88"/>
      <c r="N33" s="88"/>
      <c r="O33" s="62"/>
      <c r="P33" s="99"/>
    </row>
    <row r="34" spans="1:16" ht="16.5" thickBot="1" x14ac:dyDescent="0.3">
      <c r="A34" s="52" t="s">
        <v>28</v>
      </c>
      <c r="H34" s="57"/>
      <c r="I34" s="89"/>
      <c r="J34" s="77"/>
      <c r="O34" s="62"/>
    </row>
    <row r="35" spans="1:16" ht="32.25" customHeight="1" thickBot="1" x14ac:dyDescent="0.25">
      <c r="B35" s="84" t="s">
        <v>38</v>
      </c>
      <c r="C35" s="118" t="s">
        <v>60</v>
      </c>
      <c r="D35" s="61" t="s">
        <v>35</v>
      </c>
      <c r="E35" s="118" t="s">
        <v>60</v>
      </c>
      <c r="F35" s="61" t="s">
        <v>37</v>
      </c>
      <c r="G35" s="118" t="s">
        <v>60</v>
      </c>
      <c r="H35" s="56"/>
      <c r="I35" s="61" t="s">
        <v>50</v>
      </c>
      <c r="J35" s="118" t="s">
        <v>60</v>
      </c>
    </row>
    <row r="36" spans="1:16" ht="12" customHeight="1" x14ac:dyDescent="0.2">
      <c r="A36" s="40" t="s">
        <v>4</v>
      </c>
      <c r="B36" s="82">
        <f>'[4]Headcount Data'!$B$33</f>
        <v>28</v>
      </c>
      <c r="C36" s="116">
        <v>45</v>
      </c>
      <c r="D36" s="55">
        <f>481+1243</f>
        <v>1724</v>
      </c>
      <c r="E36" s="116">
        <v>1945</v>
      </c>
      <c r="F36" s="69">
        <v>127</v>
      </c>
      <c r="G36" s="116">
        <v>127</v>
      </c>
      <c r="H36" s="58"/>
      <c r="I36" s="62">
        <v>186</v>
      </c>
      <c r="J36" s="116">
        <v>138</v>
      </c>
    </row>
    <row r="37" spans="1:16" ht="12" customHeight="1" x14ac:dyDescent="0.2">
      <c r="A37" s="40" t="s">
        <v>12</v>
      </c>
      <c r="B37" s="82">
        <v>32</v>
      </c>
      <c r="C37" s="116">
        <v>45</v>
      </c>
      <c r="D37" s="69">
        <v>1737</v>
      </c>
      <c r="E37" s="116">
        <v>1945</v>
      </c>
      <c r="F37" s="69">
        <v>118</v>
      </c>
      <c r="G37" s="116">
        <v>127</v>
      </c>
      <c r="H37"/>
      <c r="I37" s="62">
        <v>238</v>
      </c>
      <c r="J37" s="116">
        <v>138</v>
      </c>
    </row>
    <row r="38" spans="1:16" ht="12" customHeight="1" x14ac:dyDescent="0.2">
      <c r="A38" s="40" t="s">
        <v>13</v>
      </c>
      <c r="B38" s="82">
        <v>38</v>
      </c>
      <c r="C38" s="116">
        <v>45</v>
      </c>
      <c r="D38" s="69">
        <v>1701</v>
      </c>
      <c r="E38" s="116">
        <v>1945</v>
      </c>
      <c r="F38" s="69">
        <v>118</v>
      </c>
      <c r="G38" s="116">
        <v>127</v>
      </c>
      <c r="H38"/>
      <c r="I38" s="62">
        <v>313</v>
      </c>
      <c r="J38" s="116">
        <v>138</v>
      </c>
      <c r="L38" s="88"/>
      <c r="M38" s="88"/>
    </row>
    <row r="39" spans="1:16" ht="12" customHeight="1" x14ac:dyDescent="0.2">
      <c r="A39" s="40" t="s">
        <v>14</v>
      </c>
      <c r="B39" s="82">
        <v>32</v>
      </c>
      <c r="C39" s="116">
        <v>45</v>
      </c>
      <c r="D39" s="69">
        <v>1821</v>
      </c>
      <c r="E39" s="116">
        <v>1945</v>
      </c>
      <c r="F39" s="69">
        <v>97</v>
      </c>
      <c r="G39" s="116">
        <v>127</v>
      </c>
      <c r="H39"/>
      <c r="I39" s="62">
        <v>148</v>
      </c>
      <c r="J39" s="116">
        <v>138</v>
      </c>
    </row>
    <row r="40" spans="1:16" ht="12" customHeight="1" x14ac:dyDescent="0.2">
      <c r="A40" s="40" t="s">
        <v>5</v>
      </c>
      <c r="B40" s="82">
        <v>36</v>
      </c>
      <c r="C40" s="116">
        <v>45</v>
      </c>
      <c r="D40" s="69">
        <v>1871</v>
      </c>
      <c r="E40" s="116">
        <v>1945</v>
      </c>
      <c r="F40" s="69">
        <v>97</v>
      </c>
      <c r="G40" s="116">
        <v>127</v>
      </c>
      <c r="H40" s="55"/>
      <c r="I40" s="62">
        <v>148</v>
      </c>
      <c r="J40" s="116">
        <v>138</v>
      </c>
    </row>
    <row r="41" spans="1:16" ht="12" customHeight="1" x14ac:dyDescent="0.2">
      <c r="A41" s="40" t="s">
        <v>15</v>
      </c>
      <c r="B41" s="82"/>
      <c r="C41" s="116">
        <v>45</v>
      </c>
      <c r="D41" s="69"/>
      <c r="E41" s="116">
        <v>1945</v>
      </c>
      <c r="F41" s="69"/>
      <c r="G41" s="116">
        <v>127</v>
      </c>
      <c r="H41" s="55"/>
      <c r="I41" s="62"/>
      <c r="J41" s="116">
        <v>138</v>
      </c>
    </row>
    <row r="42" spans="1:16" ht="12" customHeight="1" x14ac:dyDescent="0.2">
      <c r="A42" s="40" t="s">
        <v>6</v>
      </c>
      <c r="B42" s="82"/>
      <c r="C42" s="116">
        <v>45</v>
      </c>
      <c r="D42" s="69"/>
      <c r="E42" s="116">
        <v>1945</v>
      </c>
      <c r="F42" s="69"/>
      <c r="G42" s="116">
        <v>127</v>
      </c>
      <c r="H42" s="55"/>
      <c r="I42" s="62"/>
      <c r="J42" s="116">
        <v>138</v>
      </c>
    </row>
    <row r="43" spans="1:16" ht="12" customHeight="1" x14ac:dyDescent="0.2">
      <c r="A43" s="40" t="s">
        <v>7</v>
      </c>
      <c r="B43" s="82"/>
      <c r="C43" s="116">
        <v>45</v>
      </c>
      <c r="D43" s="69"/>
      <c r="E43" s="116">
        <v>1945</v>
      </c>
      <c r="F43" s="69"/>
      <c r="G43" s="116">
        <v>127</v>
      </c>
      <c r="H43" s="55"/>
      <c r="I43" s="62"/>
      <c r="J43" s="116">
        <v>138</v>
      </c>
    </row>
    <row r="44" spans="1:16" ht="12" customHeight="1" x14ac:dyDescent="0.2">
      <c r="A44" s="40" t="s">
        <v>8</v>
      </c>
      <c r="B44" s="82"/>
      <c r="C44" s="116">
        <v>45</v>
      </c>
      <c r="D44" s="69"/>
      <c r="E44" s="116">
        <v>1945</v>
      </c>
      <c r="F44" s="69"/>
      <c r="G44" s="116">
        <v>127</v>
      </c>
      <c r="H44" s="55"/>
      <c r="I44" s="62"/>
      <c r="J44" s="116">
        <v>138</v>
      </c>
    </row>
    <row r="45" spans="1:16" ht="12" customHeight="1" x14ac:dyDescent="0.2">
      <c r="A45" s="40" t="s">
        <v>9</v>
      </c>
      <c r="B45" s="82"/>
      <c r="C45" s="116">
        <v>45</v>
      </c>
      <c r="D45" s="69"/>
      <c r="E45" s="116">
        <v>1945</v>
      </c>
      <c r="F45" s="69"/>
      <c r="G45" s="116">
        <v>127</v>
      </c>
      <c r="H45" s="55"/>
      <c r="I45" s="62"/>
      <c r="J45" s="116">
        <v>138</v>
      </c>
    </row>
    <row r="46" spans="1:16" ht="12" customHeight="1" x14ac:dyDescent="0.2">
      <c r="A46" s="40" t="s">
        <v>10</v>
      </c>
      <c r="B46" s="82"/>
      <c r="C46" s="116">
        <v>45</v>
      </c>
      <c r="D46" s="69"/>
      <c r="E46" s="116">
        <v>1945</v>
      </c>
      <c r="F46" s="69"/>
      <c r="G46" s="116">
        <v>127</v>
      </c>
      <c r="H46" s="55"/>
      <c r="I46" s="62"/>
      <c r="J46" s="116">
        <v>138</v>
      </c>
    </row>
    <row r="47" spans="1:16" ht="12" customHeight="1" x14ac:dyDescent="0.2">
      <c r="A47" s="29" t="s">
        <v>11</v>
      </c>
      <c r="B47" s="82"/>
      <c r="C47" s="116">
        <v>45</v>
      </c>
      <c r="D47" s="69"/>
      <c r="E47" s="116">
        <v>1945</v>
      </c>
      <c r="F47" s="69"/>
      <c r="G47" s="116">
        <v>127</v>
      </c>
      <c r="H47" s="55"/>
      <c r="I47" s="62"/>
      <c r="J47" s="116">
        <v>138</v>
      </c>
    </row>
    <row r="48" spans="1:16" ht="12" customHeight="1" x14ac:dyDescent="0.2">
      <c r="D48" s="62"/>
      <c r="F48" s="69"/>
      <c r="G48" s="69"/>
    </row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</sheetData>
  <mergeCells count="5">
    <mergeCell ref="B19:F19"/>
    <mergeCell ref="K3:L3"/>
    <mergeCell ref="B3:C3"/>
    <mergeCell ref="E3:F3"/>
    <mergeCell ref="H3:I3"/>
  </mergeCells>
  <phoneticPr fontId="7" type="noConversion"/>
  <pageMargins left="0.25" right="0.25" top="0.75" bottom="0.25" header="0.5" footer="0.5"/>
  <pageSetup scale="7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50" workbookViewId="0">
      <selection activeCell="E38" sqref="E37:F38"/>
    </sheetView>
  </sheetViews>
  <sheetFormatPr defaultRowHeight="12.75" x14ac:dyDescent="0.2"/>
  <sheetData>
    <row r="1" spans="1:23" x14ac:dyDescent="0.2">
      <c r="A1" t="s">
        <v>58</v>
      </c>
    </row>
    <row r="2" spans="1:23" ht="15" x14ac:dyDescent="0.2">
      <c r="B2" s="94" t="s">
        <v>53</v>
      </c>
      <c r="C2" s="22"/>
      <c r="F2" s="95" t="s">
        <v>54</v>
      </c>
      <c r="G2" s="4"/>
      <c r="H2" s="4"/>
      <c r="I2" s="33"/>
      <c r="J2" s="33"/>
      <c r="K2" s="96" t="s">
        <v>55</v>
      </c>
      <c r="L2" s="33"/>
      <c r="M2" s="4"/>
      <c r="N2" s="11"/>
      <c r="O2" s="11"/>
      <c r="P2" s="54"/>
      <c r="Q2" s="54"/>
      <c r="R2" s="97" t="s">
        <v>56</v>
      </c>
      <c r="S2" s="4"/>
      <c r="T2" s="4"/>
      <c r="U2" s="4"/>
      <c r="V2" s="4"/>
      <c r="W2" s="98" t="s">
        <v>57</v>
      </c>
    </row>
    <row r="17" spans="2:23" s="20" customFormat="1" ht="17.25" customHeight="1" x14ac:dyDescent="0.2">
      <c r="B17" s="22"/>
      <c r="C17" s="22"/>
      <c r="D17" s="22"/>
      <c r="E17" s="22"/>
      <c r="F17" s="36"/>
      <c r="G17" s="30"/>
      <c r="H17" s="38"/>
      <c r="I17" s="35"/>
      <c r="J17" s="35"/>
      <c r="K17" s="35"/>
      <c r="L17" s="35"/>
      <c r="N17" s="36"/>
      <c r="O17" s="36"/>
      <c r="P17" s="38"/>
      <c r="Q17" s="38"/>
      <c r="R17" s="21"/>
      <c r="S17" s="38"/>
      <c r="T17" s="42"/>
      <c r="U17" s="25"/>
      <c r="V17" s="25"/>
      <c r="W17" s="25"/>
    </row>
  </sheetData>
  <phoneticPr fontId="7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Headcount1</vt:lpstr>
      <vt:lpstr>Headcount1 Data</vt:lpstr>
      <vt:lpstr>Headcount2</vt:lpstr>
      <vt:lpstr>Headcount2 Data</vt:lpstr>
      <vt:lpstr>Saved Charts</vt:lpstr>
      <vt:lpstr>Headcount1!Print_Area</vt:lpstr>
      <vt:lpstr>'Headcount1 Data'!Print_Area</vt:lpstr>
      <vt:lpstr>Headcount2!Print_Area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2001-06-11T21:03:14Z</cp:lastPrinted>
  <dcterms:created xsi:type="dcterms:W3CDTF">2000-07-11T15:11:33Z</dcterms:created>
  <dcterms:modified xsi:type="dcterms:W3CDTF">2023-09-10T13:24:47Z</dcterms:modified>
</cp:coreProperties>
</file>