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F7294F-8A88-4260-AE31-962A426E5EEF}" xr6:coauthVersionLast="47" xr6:coauthVersionMax="47" xr10:uidLastSave="{00000000-0000-0000-0000-000000000000}"/>
  <bookViews>
    <workbookView xWindow="-120" yWindow="-120" windowWidth="38640" windowHeight="15720" tabRatio="691"/>
  </bookViews>
  <sheets>
    <sheet name="Sheet1" sheetId="16" r:id="rId1"/>
    <sheet name="Table" sheetId="15" r:id="rId2"/>
    <sheet name="Lines" sheetId="14" r:id="rId3"/>
    <sheet name="Sagarin" sheetId="1" r:id="rId4"/>
    <sheet name="SagarinPro" sheetId="17" r:id="rId5"/>
    <sheet name="Rush O" sheetId="4" r:id="rId6"/>
    <sheet name="PassO" sheetId="5" r:id="rId7"/>
    <sheet name="TotalO" sheetId="10" r:id="rId8"/>
    <sheet name="ScoringO" sheetId="11" r:id="rId9"/>
    <sheet name="RushingD" sheetId="12" r:id="rId10"/>
    <sheet name="PassD" sheetId="13" r:id="rId11"/>
    <sheet name="TotalD" sheetId="7" r:id="rId12"/>
    <sheet name="ScoringD" sheetId="8" r:id="rId13"/>
  </sheets>
  <definedNames>
    <definedName name="COLLEGE_FOOTBALL" localSheetId="2">Lines!#REF!</definedName>
    <definedName name="COLLEGE_FOOTBALL" localSheetId="0">Sheet1!$C$3:$G$288</definedName>
    <definedName name="COLLEGE_FOOTBALL_1" localSheetId="2">Lines!#REF!</definedName>
    <definedName name="COLLEGE_FOOTBALL_2" localSheetId="2">Lines!#REF!</definedName>
    <definedName name="COLLEGE_FOOTBALL_3" localSheetId="2">Lines!#REF!</definedName>
    <definedName name="COLLEGE_FOOTBALL_4" localSheetId="2">Lines!#REF!</definedName>
    <definedName name="COLLEGE_FOOTBALL_5" localSheetId="2">Lines!$B$3:$G$108</definedName>
    <definedName name="_fbt01" localSheetId="3">Sagarin!$B$3:$C$244</definedName>
    <definedName name="fbt01_1" localSheetId="3">Sagarin!#REF!</definedName>
    <definedName name="IA_teampass" localSheetId="6">PassO!#REF!</definedName>
    <definedName name="IA_teampass_1" localSheetId="6">PassO!#REF!</definedName>
    <definedName name="IA_teampass_2" localSheetId="6">PassO!#REF!</definedName>
    <definedName name="IA_teampass_3" localSheetId="6">PassO!$B$3:$Q$120</definedName>
    <definedName name="IA_teampassdef" localSheetId="10">PassD!$B$3:$R$120</definedName>
    <definedName name="IA_teampassdef.html" localSheetId="10">PassD!#REF!</definedName>
    <definedName name="IA_teamrush" localSheetId="2">Lines!$H$1:$K$1</definedName>
    <definedName name="IA_teamrush" localSheetId="5">'Rush O'!#REF!</definedName>
    <definedName name="IA_teamrush" localSheetId="0">Sheet1!#REF!</definedName>
    <definedName name="IA_teamrush_1" localSheetId="2">Lines!#REF!</definedName>
    <definedName name="IA_teamrush_1" localSheetId="5">'Rush O'!#REF!</definedName>
    <definedName name="IA_teamrush_2" localSheetId="2">Lines!#REF!</definedName>
    <definedName name="IA_teamrush_2" localSheetId="5">'Rush O'!#REF!</definedName>
    <definedName name="IA_teamrush_3" localSheetId="5">'Rush O'!#REF!</definedName>
    <definedName name="IA_teamrush_4" localSheetId="5">'Rush O'!$B$3:$Q$120</definedName>
    <definedName name="IA_teamrushdef.html" localSheetId="9">RushingD!$B$3:$Q$120</definedName>
    <definedName name="IA_teamscordef" localSheetId="12">ScoringD!$B$3:$Q$120</definedName>
    <definedName name="IA_teamscordef.html" localSheetId="12">ScoringD!#REF!</definedName>
    <definedName name="IA_teamscoroff" localSheetId="8">ScoringO!$B$3:$Q$120</definedName>
    <definedName name="IA_teamscoroff.html" localSheetId="8">ScoringO!#REF!</definedName>
    <definedName name="IA_teamtotdef" localSheetId="11">TotalD!$B$3:$Q$120</definedName>
    <definedName name="IA_teamtotdef.html" localSheetId="11">TotalD!#REF!</definedName>
    <definedName name="IA_teamtotoff" localSheetId="7">TotalO!$B$3:$Q$120</definedName>
    <definedName name="IA_teamtotoff.html" localSheetId="7">TotalO!#REF!</definedName>
    <definedName name="_NFL101" localSheetId="4">SagarinPro!$B$3:$C$34</definedName>
    <definedName name="NFL101_2" localSheetId="4">SagarinPro!#REF!</definedName>
    <definedName name="PassD">PassD!#REF!</definedName>
    <definedName name="PassO">PassO!#REF!</definedName>
    <definedName name="PRO_FOOTBALL" localSheetId="2">Lines!#REF!</definedName>
    <definedName name="PRO_FOOTBALL_1" localSheetId="2">Lines!#REF!</definedName>
    <definedName name="RushingD">RushingD!#REF!</definedName>
    <definedName name="RushO">'Rush O'!#REF!</definedName>
    <definedName name="Sagarin1">Sagarin!$C$3:$D$244</definedName>
    <definedName name="SagPro">SagarinPro!$C$4:$D$34</definedName>
    <definedName name="ScoringD">ScoringD!#REF!</definedName>
    <definedName name="ScoringO">ScoringO!#REF!</definedName>
    <definedName name="Table">Table!$B$3:$D$100</definedName>
    <definedName name="TablePro">Table!$B$52:$C$82</definedName>
    <definedName name="TotalD">TotalD!#REF!</definedName>
    <definedName name="TotalO">TotalO!#REF!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6" l="1"/>
  <c r="I6" i="16"/>
  <c r="J6" i="16"/>
  <c r="K6" i="16"/>
  <c r="L6" i="16"/>
  <c r="M6" i="16"/>
  <c r="N6" i="16"/>
  <c r="O6" i="16"/>
  <c r="P6" i="16"/>
  <c r="Q6" i="16"/>
  <c r="R6" i="16"/>
  <c r="G7" i="16"/>
  <c r="I7" i="16"/>
  <c r="J7" i="16"/>
  <c r="K7" i="16"/>
  <c r="L7" i="16"/>
  <c r="M7" i="16"/>
  <c r="N7" i="16"/>
  <c r="O7" i="16"/>
  <c r="P7" i="16"/>
  <c r="Q7" i="16"/>
  <c r="R7" i="16"/>
  <c r="G8" i="16"/>
  <c r="H8" i="16"/>
  <c r="I8" i="16"/>
  <c r="J8" i="16"/>
  <c r="K8" i="16"/>
  <c r="L8" i="16"/>
  <c r="M8" i="16"/>
  <c r="N8" i="16"/>
  <c r="O8" i="16"/>
  <c r="P8" i="16"/>
  <c r="Q8" i="16"/>
  <c r="R8" i="16"/>
  <c r="G9" i="16"/>
  <c r="H9" i="16"/>
  <c r="I9" i="16"/>
  <c r="J9" i="16"/>
  <c r="K9" i="16"/>
  <c r="L9" i="16"/>
  <c r="M9" i="16"/>
  <c r="N9" i="16"/>
  <c r="O9" i="16"/>
  <c r="P9" i="16"/>
  <c r="Q9" i="16"/>
  <c r="R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G113" i="16"/>
  <c r="H113" i="16"/>
  <c r="I113" i="16"/>
  <c r="J113" i="16"/>
  <c r="G114" i="16"/>
  <c r="I114" i="16"/>
  <c r="J114" i="16"/>
  <c r="G115" i="16"/>
  <c r="H115" i="16"/>
  <c r="I115" i="16"/>
  <c r="J115" i="16"/>
  <c r="G116" i="16"/>
  <c r="H116" i="16"/>
  <c r="I116" i="16"/>
  <c r="J116" i="16"/>
  <c r="G117" i="16"/>
  <c r="H117" i="16"/>
  <c r="I117" i="16"/>
  <c r="J117" i="16"/>
  <c r="G118" i="16"/>
  <c r="H118" i="16"/>
  <c r="I118" i="16"/>
  <c r="J118" i="16"/>
  <c r="G119" i="16"/>
  <c r="H119" i="16"/>
  <c r="I119" i="16"/>
  <c r="J119" i="16"/>
  <c r="G120" i="16"/>
  <c r="H120" i="16"/>
  <c r="I120" i="16"/>
  <c r="J120" i="16"/>
  <c r="G121" i="16"/>
  <c r="H121" i="16"/>
  <c r="I121" i="16"/>
  <c r="J121" i="16"/>
  <c r="G122" i="16"/>
  <c r="H122" i="16"/>
  <c r="I122" i="16"/>
  <c r="J122" i="16"/>
  <c r="G123" i="16"/>
  <c r="H123" i="16"/>
  <c r="I123" i="16"/>
  <c r="J123" i="16"/>
  <c r="G124" i="16"/>
  <c r="H124" i="16"/>
  <c r="I124" i="16"/>
  <c r="J124" i="16"/>
  <c r="G125" i="16"/>
  <c r="H125" i="16"/>
  <c r="I125" i="16"/>
  <c r="J125" i="16"/>
  <c r="G126" i="16"/>
  <c r="H126" i="16"/>
  <c r="I126" i="16"/>
  <c r="J126" i="16"/>
  <c r="G127" i="16"/>
  <c r="H127" i="16"/>
  <c r="I127" i="16"/>
  <c r="J127" i="16"/>
  <c r="G128" i="16"/>
  <c r="H128" i="16"/>
  <c r="I128" i="16"/>
  <c r="J128" i="16"/>
  <c r="G129" i="16"/>
  <c r="H129" i="16"/>
  <c r="I129" i="16"/>
  <c r="J129" i="16"/>
  <c r="G130" i="16"/>
  <c r="H130" i="16"/>
  <c r="I130" i="16"/>
  <c r="J130" i="16"/>
  <c r="G131" i="16"/>
  <c r="H131" i="16"/>
  <c r="I131" i="16"/>
  <c r="J131" i="16"/>
  <c r="G132" i="16"/>
  <c r="H132" i="16"/>
  <c r="I132" i="16"/>
  <c r="J132" i="16"/>
  <c r="G133" i="16"/>
  <c r="H133" i="16"/>
  <c r="I133" i="16"/>
  <c r="J133" i="16"/>
  <c r="G134" i="16"/>
  <c r="H134" i="16"/>
  <c r="I134" i="16"/>
  <c r="J134" i="16"/>
  <c r="G135" i="16"/>
  <c r="H135" i="16"/>
  <c r="I135" i="16"/>
  <c r="J135" i="16"/>
  <c r="G136" i="16"/>
  <c r="H136" i="16"/>
  <c r="I136" i="16"/>
  <c r="J136" i="16"/>
  <c r="G137" i="16"/>
  <c r="H137" i="16"/>
  <c r="I137" i="16"/>
  <c r="J137" i="16"/>
  <c r="G138" i="16"/>
  <c r="H138" i="16"/>
  <c r="I138" i="16"/>
  <c r="J138" i="16"/>
  <c r="G139" i="16"/>
  <c r="H139" i="16"/>
  <c r="I139" i="16"/>
  <c r="J139" i="16"/>
  <c r="G140" i="16"/>
  <c r="H140" i="16"/>
  <c r="I140" i="16"/>
  <c r="J140" i="16"/>
  <c r="G141" i="16"/>
  <c r="H141" i="16"/>
  <c r="I141" i="16"/>
  <c r="J141" i="16"/>
  <c r="G142" i="16"/>
  <c r="H142" i="16"/>
  <c r="I142" i="16"/>
  <c r="J142" i="16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consecutive="1" xl2000="1" url="http://www.wsex.com/line/COLLEGE-FOOTBALL.html" htmlTables="1"/>
  </connection>
  <connection id="2" name="Connection1" type="4" refreshedVersion="0" background="1" saveData="1">
    <webPr consecutive="1" xl2000="1" url="http://www.wsex.com/line/COLLEGE-FOOTBALL.html" htmlTables="1"/>
  </connection>
  <connection id="3" name="Connection10" type="4" refreshedVersion="0" background="1" saveData="1">
    <webPr parsePre="1" consecutive="1" xl2000="1" url="http://www.ncaa.org/stats/division1%20football/national%20rankings/IA_teamtotdef.html" htmlTables="1"/>
  </connection>
  <connection id="4" name="Connection11" type="4" refreshedVersion="0" background="1" saveData="1">
    <webPr parsePre="1" consecutive="1" xl2000="1" url="http://www.ncaa.org/stats/division1%20football/national%20rankings/IA_teamscordef.html" htmlTables="1"/>
  </connection>
  <connection id="5" name="Connection2" type="4" refreshedVersion="0" background="1" saveData="1">
    <webPr parsePre="1" consecutive="1" xl2000="1" url="http://www.usatoday.com/sports/sagarin/fbt01.htm" htmlTables="1"/>
  </connection>
  <connection id="6" name="Connection3" type="4" refreshedVersion="0" background="1" saveData="1">
    <webPr parsePre="1" consecutive="1" xl2000="1" url="http://www.usatoday.com/sports/sagarin/nfl01.htm" htmlTables="1"/>
  </connection>
  <connection id="7" name="Connection4" type="4" refreshedVersion="0" background="1" saveData="1">
    <webPr parsePre="1" consecutive="1" xl2000="1" url="http://www.ncaa.org/stats/division1%20football/national%20rankings/IA_teamrush.html" htmlTables="1"/>
  </connection>
  <connection id="8" name="Connection5" type="4" refreshedVersion="0" background="1" saveData="1">
    <webPr parsePre="1" consecutive="1" xl2000="1" url="http://www.ncaa.org/stats/division1%20football/national%20rankings/IA_teampass.html" htmlTables="1"/>
  </connection>
  <connection id="9" name="Connection6" type="4" refreshedVersion="0" background="1" saveData="1">
    <webPr parsePre="1" consecutive="1" xl2000="1" url="http://www.ncaa.org/stats/division1%20football/national%20rankings/IA_teamtotoff.html" htmlTables="1"/>
  </connection>
  <connection id="10" name="Connection7" type="4" refreshedVersion="0" background="1" saveData="1">
    <webPr parsePre="1" consecutive="1" xl2000="1" url="http://www.ncaa.org/stats/division1%20football/national%20rankings/IA_teamscoroff.html" htmlTables="1"/>
  </connection>
  <connection id="11" name="Connection8" type="4" refreshedVersion="0" background="1" saveData="1">
    <webPr parsePre="1" consecutive="1" xl2000="1" url="http://www.ncaa.org/stats/division1%20football/national%20rankings/IA_teamrushdef.html" htmlTables="1"/>
  </connection>
  <connection id="12" name="Connection9" type="4" refreshedVersion="0" background="1" saveData="1">
    <webPr parsePre="1" consecutive="1" xl2000="1" url="http://www.ncaa.org/stats/division1%20football/national%20rankings/IA_teampassdef.html" htmlTables="1"/>
  </connection>
</connections>
</file>

<file path=xl/sharedStrings.xml><?xml version="1.0" encoding="utf-8"?>
<sst xmlns="http://schemas.openxmlformats.org/spreadsheetml/2006/main" count="1887" uniqueCount="483">
  <si>
    <t>ADVANTAGE=  2.82</t>
  </si>
  <si>
    <t>Thru: 10/13/01</t>
  </si>
  <si>
    <t>LOUISVILLE</t>
  </si>
  <si>
    <t>OVER</t>
  </si>
  <si>
    <t>UNDER</t>
  </si>
  <si>
    <t>PICK</t>
  </si>
  <si>
    <t>TOLEDO</t>
  </si>
  <si>
    <t>UTAH</t>
  </si>
  <si>
    <t>LA MONROE</t>
  </si>
  <si>
    <t>CENTRAL FLORIDA</t>
  </si>
  <si>
    <t>otb</t>
  </si>
  <si>
    <t>Troy St.</t>
  </si>
  <si>
    <t>Stats</t>
  </si>
  <si>
    <t>North Texas</t>
  </si>
  <si>
    <t>Baylor</t>
  </si>
  <si>
    <t>Northern Iowa</t>
  </si>
  <si>
    <t>Western Illinois</t>
  </si>
  <si>
    <t>Army</t>
  </si>
  <si>
    <t>Ball St.</t>
  </si>
  <si>
    <t>SMU</t>
  </si>
  <si>
    <t>Delaware</t>
  </si>
  <si>
    <t>Wofford</t>
  </si>
  <si>
    <t>William &amp; Mary</t>
  </si>
  <si>
    <t>Hofstra</t>
  </si>
  <si>
    <t>Portland St.</t>
  </si>
  <si>
    <t>Tulsa</t>
  </si>
  <si>
    <t>Central Michigan</t>
  </si>
  <si>
    <t>Navy</t>
  </si>
  <si>
    <t>Arkansas St.</t>
  </si>
  <si>
    <t>Massachusetts</t>
  </si>
  <si>
    <t>Western Kentucky</t>
  </si>
  <si>
    <t>Murray St.</t>
  </si>
  <si>
    <t>McNeese St.</t>
  </si>
  <si>
    <t>Villanova</t>
  </si>
  <si>
    <t>Illinois St.</t>
  </si>
  <si>
    <t>James Madison</t>
  </si>
  <si>
    <t>Rhode Island</t>
  </si>
  <si>
    <t>Citadel</t>
  </si>
  <si>
    <t>New Hampshire</t>
  </si>
  <si>
    <t>Connecticut</t>
  </si>
  <si>
    <t>Western Carolina</t>
  </si>
  <si>
    <t>Eastern Michigan</t>
  </si>
  <si>
    <t>Tennessee Tech</t>
  </si>
  <si>
    <t>Lehigh</t>
  </si>
  <si>
    <t>NW Louisiana</t>
  </si>
  <si>
    <t>Northern Arizona</t>
  </si>
  <si>
    <t>Sam Houston St.</t>
  </si>
  <si>
    <t>SMS(SW Missouri St.)</t>
  </si>
  <si>
    <t>East Tennessee St.</t>
  </si>
  <si>
    <t>Maine</t>
  </si>
  <si>
    <t>Chattanooga</t>
  </si>
  <si>
    <t>Eastern Illinois</t>
  </si>
  <si>
    <t>Elon</t>
  </si>
  <si>
    <t>Eastern Kentucky</t>
  </si>
  <si>
    <t>Southern Utah</t>
  </si>
  <si>
    <t>SW Texas St.</t>
  </si>
  <si>
    <t>Louisiana-Monroe</t>
  </si>
  <si>
    <t>Stephen F. Austin</t>
  </si>
  <si>
    <t>Montana St.</t>
  </si>
  <si>
    <t>Pennsylvania</t>
  </si>
  <si>
    <t>Cal Poly</t>
  </si>
  <si>
    <t>Kent St.</t>
  </si>
  <si>
    <t>Louisiana-Lafayette</t>
  </si>
  <si>
    <t>Florida A&amp;M</t>
  </si>
  <si>
    <t>No. Carolina A&amp;T</t>
  </si>
  <si>
    <t>Colgate</t>
  </si>
  <si>
    <t>CS Northridge</t>
  </si>
  <si>
    <t>Brown</t>
  </si>
  <si>
    <t>Sacramento St.</t>
  </si>
  <si>
    <t>Northeastern</t>
  </si>
  <si>
    <t>Weber St.</t>
  </si>
  <si>
    <t>Yale</t>
  </si>
  <si>
    <t>Hampton</t>
  </si>
  <si>
    <t>Idaho St.</t>
  </si>
  <si>
    <t>Harvard</t>
  </si>
  <si>
    <t>Southern U.</t>
  </si>
  <si>
    <t>Buffalo</t>
  </si>
  <si>
    <t>Bucknell</t>
  </si>
  <si>
    <t>Florida Atlantic</t>
  </si>
  <si>
    <t>Tennessee St.</t>
  </si>
  <si>
    <t>Jackson St.</t>
  </si>
  <si>
    <t>Liberty</t>
  </si>
  <si>
    <t>Indiana St.</t>
  </si>
  <si>
    <t>Gardner-Webb</t>
  </si>
  <si>
    <t>Kentucky St.</t>
  </si>
  <si>
    <t>Cornell</t>
  </si>
  <si>
    <t>Grambling</t>
  </si>
  <si>
    <t>Saint Mary's-Cal.</t>
  </si>
  <si>
    <t>SE Missouri St.</t>
  </si>
  <si>
    <t>Southern Illinois</t>
  </si>
  <si>
    <t>Jacksonville St.</t>
  </si>
  <si>
    <t>Samford</t>
  </si>
  <si>
    <t>Princeton</t>
  </si>
  <si>
    <t>Bethune-Cookman</t>
  </si>
  <si>
    <t>Delaware St.</t>
  </si>
  <si>
    <t>Texas Southern</t>
  </si>
  <si>
    <t>Alabama A&amp;M</t>
  </si>
  <si>
    <t>Holy Cross</t>
  </si>
  <si>
    <t>Howard</t>
  </si>
  <si>
    <t>Nicholls St.</t>
  </si>
  <si>
    <t>Columbia</t>
  </si>
  <si>
    <t>Dartmouth</t>
  </si>
  <si>
    <t>Towson</t>
  </si>
  <si>
    <t>Ark.-Pine Bluff</t>
  </si>
  <si>
    <t>Drake</t>
  </si>
  <si>
    <t>Lafayette</t>
  </si>
  <si>
    <t>Dayton</t>
  </si>
  <si>
    <t>Fordham</t>
  </si>
  <si>
    <t>Savannah St.</t>
  </si>
  <si>
    <t>Morgan St.</t>
  </si>
  <si>
    <t>So. Carolina St.</t>
  </si>
  <si>
    <t>Albany (NY)</t>
  </si>
  <si>
    <t>VMI</t>
  </si>
  <si>
    <t>Charleston Southern</t>
  </si>
  <si>
    <t>Robert Morris</t>
  </si>
  <si>
    <t>Georgetown</t>
  </si>
  <si>
    <t>Duquesne</t>
  </si>
  <si>
    <t>Alcorn St.</t>
  </si>
  <si>
    <t>Alabama St.</t>
  </si>
  <si>
    <t>Morris Brown</t>
  </si>
  <si>
    <t>Norfolk St.</t>
  </si>
  <si>
    <t>Miss. Valley St.</t>
  </si>
  <si>
    <t>Davidson</t>
  </si>
  <si>
    <t>Morehead St.</t>
  </si>
  <si>
    <t>Valparaiso</t>
  </si>
  <si>
    <t>Tenn.-Martin</t>
  </si>
  <si>
    <t>Prairie View A&amp;M</t>
  </si>
  <si>
    <t>Jacksonville</t>
  </si>
  <si>
    <t>Fairfield</t>
  </si>
  <si>
    <t>Butler</t>
  </si>
  <si>
    <t>San Diego</t>
  </si>
  <si>
    <t>Monmouth-NJ</t>
  </si>
  <si>
    <t>Wagner</t>
  </si>
  <si>
    <t>St. John's</t>
  </si>
  <si>
    <t>Marist</t>
  </si>
  <si>
    <t>Stony Brook</t>
  </si>
  <si>
    <t>Austin Peay</t>
  </si>
  <si>
    <t>Sacred Heart</t>
  </si>
  <si>
    <t>Central Conn. St.</t>
  </si>
  <si>
    <t>St. Peter's</t>
  </si>
  <si>
    <t>La Salle</t>
  </si>
  <si>
    <t>Iona</t>
  </si>
  <si>
    <t>Siena</t>
  </si>
  <si>
    <t>St. Francis-Pa.</t>
  </si>
  <si>
    <t>Canisius</t>
  </si>
  <si>
    <t>Year: 2001</t>
  </si>
  <si>
    <t>Rank</t>
  </si>
  <si>
    <t>Name</t>
  </si>
  <si>
    <t>Games</t>
  </si>
  <si>
    <t>Carries</t>
  </si>
  <si>
    <t>Net</t>
  </si>
  <si>
    <t>Avg.</t>
  </si>
  <si>
    <t>TDs</t>
  </si>
  <si>
    <t>Ydspg</t>
  </si>
  <si>
    <t>Wins</t>
  </si>
  <si>
    <t>Losses</t>
  </si>
  <si>
    <t>Ties</t>
  </si>
  <si>
    <t>Middle Tenn. St.</t>
  </si>
  <si>
    <t>Ohio</t>
  </si>
  <si>
    <t>Miami (Fla.)</t>
  </si>
  <si>
    <t>Northern Ill.</t>
  </si>
  <si>
    <t>East Caro.</t>
  </si>
  <si>
    <t>Miami (Ohio)</t>
  </si>
  <si>
    <t>Central Mich.</t>
  </si>
  <si>
    <t>Southern California</t>
  </si>
  <si>
    <t>North Carolina St.</t>
  </si>
  <si>
    <t>Western Mich.</t>
  </si>
  <si>
    <t>Eastern Mich.</t>
  </si>
  <si>
    <t>South Fla.</t>
  </si>
  <si>
    <t>La.-Lafayette</t>
  </si>
  <si>
    <t>Central Fla.</t>
  </si>
  <si>
    <t>Southern Miss.</t>
  </si>
  <si>
    <t>Southern Methodist</t>
  </si>
  <si>
    <t>La.-Monroe</t>
  </si>
  <si>
    <t>Patt</t>
  </si>
  <si>
    <t>Pcom</t>
  </si>
  <si>
    <t>Int</t>
  </si>
  <si>
    <t>Papct</t>
  </si>
  <si>
    <t>Yds</t>
  </si>
  <si>
    <t>Ydsatt</t>
  </si>
  <si>
    <t>Ydspgm</t>
  </si>
  <si>
    <t>Intpct</t>
  </si>
  <si>
    <t>Ydscmp</t>
  </si>
  <si>
    <t>Plays</t>
  </si>
  <si>
    <t>Avg</t>
  </si>
  <si>
    <t>Points</t>
  </si>
  <si>
    <t>Kxp</t>
  </si>
  <si>
    <t>Oxp</t>
  </si>
  <si>
    <t>Dkxp</t>
  </si>
  <si>
    <t>Doxp</t>
  </si>
  <si>
    <t>FG</t>
  </si>
  <si>
    <t>Sf</t>
  </si>
  <si>
    <t>Pcomp</t>
  </si>
  <si>
    <t>CM</t>
  </si>
  <si>
    <t>Ptspgm</t>
  </si>
  <si>
    <t>RUTGERS</t>
  </si>
  <si>
    <t>NAVY</t>
  </si>
  <si>
    <t>PENN STATE</t>
  </si>
  <si>
    <t>ALABAMA</t>
  </si>
  <si>
    <t>Kent</t>
  </si>
  <si>
    <t>CONNECTICUT</t>
  </si>
  <si>
    <t>OHIO</t>
  </si>
  <si>
    <t>INDIANA</t>
  </si>
  <si>
    <t>KENTUCKY</t>
  </si>
  <si>
    <t>NOTRE DAME</t>
  </si>
  <si>
    <t>TULSA</t>
  </si>
  <si>
    <t>WASHINGTON</t>
  </si>
  <si>
    <t>Central Florida</t>
  </si>
  <si>
    <t>TULANE</t>
  </si>
  <si>
    <t>COLORADO</t>
  </si>
  <si>
    <t>SYRACUSE</t>
  </si>
  <si>
    <t>BOWLING GREEN</t>
  </si>
  <si>
    <t>DUKE</t>
  </si>
  <si>
    <t>BAYLOR</t>
  </si>
  <si>
    <t>UL MONROE</t>
  </si>
  <si>
    <t>TEXAS A&amp;M</t>
  </si>
  <si>
    <t>MEMPHIS</t>
  </si>
  <si>
    <t>HOUSTON</t>
  </si>
  <si>
    <t>ARIZONA</t>
  </si>
  <si>
    <t>OREGON</t>
  </si>
  <si>
    <t>NORTH CAROLINA</t>
  </si>
  <si>
    <t>NORTH TEXAS</t>
  </si>
  <si>
    <t>NEVADA-RENO</t>
  </si>
  <si>
    <t>HOME</t>
  </si>
  <si>
    <t>RATING</t>
  </si>
  <si>
    <t>Miami-Florida</t>
  </si>
  <si>
    <t>Kansas St.</t>
  </si>
  <si>
    <t>Florida St.</t>
  </si>
  <si>
    <t>Nebraska</t>
  </si>
  <si>
    <t>Tennessee</t>
  </si>
  <si>
    <t>Washington</t>
  </si>
  <si>
    <t>Michigan</t>
  </si>
  <si>
    <t>Florida</t>
  </si>
  <si>
    <t>Notre Dame</t>
  </si>
  <si>
    <t>Oklahoma</t>
  </si>
  <si>
    <t>Oregon</t>
  </si>
  <si>
    <t>Virginia Tech</t>
  </si>
  <si>
    <t>Texas</t>
  </si>
  <si>
    <t>UCLA</t>
  </si>
  <si>
    <t>Fresno St.</t>
  </si>
  <si>
    <t>Purdue</t>
  </si>
  <si>
    <t>Georgia Tech</t>
  </si>
  <si>
    <t>Wisconsin</t>
  </si>
  <si>
    <t>Penn St.</t>
  </si>
  <si>
    <t>Ohio St.</t>
  </si>
  <si>
    <t>Stanford</t>
  </si>
  <si>
    <t>Colorado</t>
  </si>
  <si>
    <t>Oregon St.</t>
  </si>
  <si>
    <t>Southern Miss</t>
  </si>
  <si>
    <t>Southern Cal</t>
  </si>
  <si>
    <t>Syracuse</t>
  </si>
  <si>
    <t>Mississippi St.</t>
  </si>
  <si>
    <t>Arizona</t>
  </si>
  <si>
    <t>Brigham Young</t>
  </si>
  <si>
    <t>Washington St.</t>
  </si>
  <si>
    <t>Auburn</t>
  </si>
  <si>
    <t>Texas A&amp;M</t>
  </si>
  <si>
    <t>Arizona St.</t>
  </si>
  <si>
    <t>Boston College</t>
  </si>
  <si>
    <t>South Carolina</t>
  </si>
  <si>
    <t>Arkansas</t>
  </si>
  <si>
    <t>Toledo</t>
  </si>
  <si>
    <t>TCU</t>
  </si>
  <si>
    <t>LSU</t>
  </si>
  <si>
    <t>Alabama</t>
  </si>
  <si>
    <t>Northwestern</t>
  </si>
  <si>
    <t>Clemson</t>
  </si>
  <si>
    <t>Georgia</t>
  </si>
  <si>
    <t>Virginia</t>
  </si>
  <si>
    <t>No. Carolina St.</t>
  </si>
  <si>
    <t>Illinois</t>
  </si>
  <si>
    <t>East Carolina</t>
  </si>
  <si>
    <t>Colorado St.</t>
  </si>
  <si>
    <t>Louisville</t>
  </si>
  <si>
    <t>Michigan St.</t>
  </si>
  <si>
    <t>Marshall</t>
  </si>
  <si>
    <t>Mississippi</t>
  </si>
  <si>
    <t>West Virginia</t>
  </si>
  <si>
    <t>Texas Tech</t>
  </si>
  <si>
    <t>Utah</t>
  </si>
  <si>
    <t>North Carolina</t>
  </si>
  <si>
    <t>Maryland</t>
  </si>
  <si>
    <t>Western Michigan</t>
  </si>
  <si>
    <t>Oklahoma St.</t>
  </si>
  <si>
    <t>Iowa St.</t>
  </si>
  <si>
    <t>Iowa</t>
  </si>
  <si>
    <t>Air Force</t>
  </si>
  <si>
    <t>UCF(Central Florida)</t>
  </si>
  <si>
    <t>Indiana</t>
  </si>
  <si>
    <t>Wake Forest</t>
  </si>
  <si>
    <t>Cincinnati</t>
  </si>
  <si>
    <t>Minnesota</t>
  </si>
  <si>
    <t>Miami-Ohio</t>
  </si>
  <si>
    <t>Boise St.</t>
  </si>
  <si>
    <t>San Diego St.</t>
  </si>
  <si>
    <t>UAB</t>
  </si>
  <si>
    <t>New Mexico</t>
  </si>
  <si>
    <t>San Jose St.</t>
  </si>
  <si>
    <t>Idaho</t>
  </si>
  <si>
    <t>Rice</t>
  </si>
  <si>
    <t>California</t>
  </si>
  <si>
    <t>Akron</t>
  </si>
  <si>
    <t>Memphis</t>
  </si>
  <si>
    <t>Kansas</t>
  </si>
  <si>
    <t>Louisiana Tech</t>
  </si>
  <si>
    <t>Georgia Southern</t>
  </si>
  <si>
    <t>UNLV</t>
  </si>
  <si>
    <t>Ohio U.</t>
  </si>
  <si>
    <t>Utah St.</t>
  </si>
  <si>
    <t>Kentucky</t>
  </si>
  <si>
    <t>Richmond</t>
  </si>
  <si>
    <t>Wyoming</t>
  </si>
  <si>
    <t>Tulane</t>
  </si>
  <si>
    <t>Northern Illinois</t>
  </si>
  <si>
    <t>Pittsburgh</t>
  </si>
  <si>
    <t>Middle Tennessee</t>
  </si>
  <si>
    <t>Duke</t>
  </si>
  <si>
    <t>Missouri</t>
  </si>
  <si>
    <t>Montana</t>
  </si>
  <si>
    <t>New Mexico St.</t>
  </si>
  <si>
    <t>Vanderbilt</t>
  </si>
  <si>
    <t>Temple</t>
  </si>
  <si>
    <t>Houston</t>
  </si>
  <si>
    <t>UTEP</t>
  </si>
  <si>
    <t>Bowling Green</t>
  </si>
  <si>
    <t>Rutgers</t>
  </si>
  <si>
    <t>Hawaii</t>
  </si>
  <si>
    <t>Nevada</t>
  </si>
  <si>
    <t>Eastern Washington</t>
  </si>
  <si>
    <t>Furman</t>
  </si>
  <si>
    <t>Appalachian St.</t>
  </si>
  <si>
    <t>Youngstown St.</t>
  </si>
  <si>
    <t>South Florida</t>
  </si>
  <si>
    <t>UC Davis</t>
  </si>
  <si>
    <t>Back to Straight Wager Menu</t>
  </si>
  <si>
    <t>MIAMI</t>
  </si>
  <si>
    <t>PITTSBURGH</t>
  </si>
  <si>
    <t>ARMY</t>
  </si>
  <si>
    <t>BOSTON COLLEGE</t>
  </si>
  <si>
    <t>VIRGINIA</t>
  </si>
  <si>
    <t>GEORGIA TECH</t>
  </si>
  <si>
    <t>NORTH CAROLINA ST</t>
  </si>
  <si>
    <t>MINNESOTA</t>
  </si>
  <si>
    <t>OHIO ST</t>
  </si>
  <si>
    <t>IOWA</t>
  </si>
  <si>
    <t>TENNESSEE</t>
  </si>
  <si>
    <t>GEORGIA</t>
  </si>
  <si>
    <t>MISSISSIPPI ST</t>
  </si>
  <si>
    <t>MISSISSIPPI</t>
  </si>
  <si>
    <t>IOWA ST</t>
  </si>
  <si>
    <t>MIAMI OHIO</t>
  </si>
  <si>
    <t>BALL ST</t>
  </si>
  <si>
    <t>KANSAS ST</t>
  </si>
  <si>
    <t>OKLAHOMA</t>
  </si>
  <si>
    <t>USC</t>
  </si>
  <si>
    <t>COLORADO ST</t>
  </si>
  <si>
    <t>WYOMING</t>
  </si>
  <si>
    <t>WESTERN MICH</t>
  </si>
  <si>
    <t>EASTERN MICHIGAN</t>
  </si>
  <si>
    <t>MICHIGAN ST</t>
  </si>
  <si>
    <t>NORTHWESTERN</t>
  </si>
  <si>
    <t>OREGON ST</t>
  </si>
  <si>
    <t>BYU</t>
  </si>
  <si>
    <t>ALA BIRMINGHAM</t>
  </si>
  <si>
    <t>SO MISSISSIPPI</t>
  </si>
  <si>
    <t>CENTRAL MICH</t>
  </si>
  <si>
    <t>BUFFALO</t>
  </si>
  <si>
    <t>MARSHALL</t>
  </si>
  <si>
    <t>SOUTH CAROLINA</t>
  </si>
  <si>
    <t>AUBURN</t>
  </si>
  <si>
    <t>FLORIDA ST</t>
  </si>
  <si>
    <t>SOUTH FLORIDA</t>
  </si>
  <si>
    <t>NORTHERN ILL</t>
  </si>
  <si>
    <t>TEXAS TECH</t>
  </si>
  <si>
    <t>TEXAS</t>
  </si>
  <si>
    <t>NEBRASKA</t>
  </si>
  <si>
    <t>MISSOURI</t>
  </si>
  <si>
    <t>MIDDLE TENN ST</t>
  </si>
  <si>
    <t>LA LAFAYETTE</t>
  </si>
  <si>
    <t>BOISE ST</t>
  </si>
  <si>
    <t>IDAHO</t>
  </si>
  <si>
    <t>UTAH ST</t>
  </si>
  <si>
    <t>TEXAS EL PASO</t>
  </si>
  <si>
    <t>WASHINGTON ST</t>
  </si>
  <si>
    <t>SAN JOSE ST</t>
  </si>
  <si>
    <t>ARIZONA ST</t>
  </si>
  <si>
    <t>LA TECH</t>
  </si>
  <si>
    <t>FRESNO ST</t>
  </si>
  <si>
    <t>AIR FORCE</t>
  </si>
  <si>
    <t>SAN DIEGO ST</t>
  </si>
  <si>
    <t>RICE</t>
  </si>
  <si>
    <t>HAWAII</t>
  </si>
  <si>
    <t>Ball St</t>
  </si>
  <si>
    <t>Arizona St</t>
  </si>
  <si>
    <t>New Mexico St</t>
  </si>
  <si>
    <t>Oklahoma St</t>
  </si>
  <si>
    <t>San Diego St</t>
  </si>
  <si>
    <t>Rush</t>
  </si>
  <si>
    <t>Pass</t>
  </si>
  <si>
    <t>Total</t>
  </si>
  <si>
    <t>Score</t>
  </si>
  <si>
    <t>Offense</t>
  </si>
  <si>
    <t>Defense</t>
  </si>
  <si>
    <t>WSEX</t>
  </si>
  <si>
    <t>Sagarin</t>
  </si>
  <si>
    <t>Difference</t>
  </si>
  <si>
    <t>TEMPLE</t>
  </si>
  <si>
    <t>ILLINOIS</t>
  </si>
  <si>
    <t>WISCONSIN</t>
  </si>
  <si>
    <t>EAST CAROLINA</t>
  </si>
  <si>
    <t>KENT</t>
  </si>
  <si>
    <t>TROY ST</t>
  </si>
  <si>
    <t>NEVADA</t>
  </si>
  <si>
    <t>MARYLAND</t>
  </si>
  <si>
    <t>AKRON</t>
  </si>
  <si>
    <t>ARKANSAS ST</t>
  </si>
  <si>
    <t>CINCINNATI</t>
  </si>
  <si>
    <t>OKLAHOMA ST</t>
  </si>
  <si>
    <t>KANSAS</t>
  </si>
  <si>
    <t>Wager</t>
  </si>
  <si>
    <t>BALTIMORE</t>
  </si>
  <si>
    <t>NEW YORK G</t>
  </si>
  <si>
    <t>SAN DIEGO</t>
  </si>
  <si>
    <t>CLEVELAND</t>
  </si>
  <si>
    <t>PHILADELPHIA</t>
  </si>
  <si>
    <t>CHICAGO</t>
  </si>
  <si>
    <t>ATLANTA</t>
  </si>
  <si>
    <t>NEW ORLEANS</t>
  </si>
  <si>
    <t>NEW ENGLAND</t>
  </si>
  <si>
    <t>KANSAS CITY</t>
  </si>
  <si>
    <t>DENVER</t>
  </si>
  <si>
    <t>JACKSONVILLE</t>
  </si>
  <si>
    <t>SEATTLE</t>
  </si>
  <si>
    <t>NEW YORK J</t>
  </si>
  <si>
    <t>GREEN BAY</t>
  </si>
  <si>
    <t>TAMPA BAY</t>
  </si>
  <si>
    <t>CAROLINA</t>
  </si>
  <si>
    <t>SAN FRANCISCO</t>
  </si>
  <si>
    <t>DALLAS</t>
  </si>
  <si>
    <t>OAKLAND</t>
  </si>
  <si>
    <t>ST LOUIS</t>
  </si>
  <si>
    <t>DETROIT</t>
  </si>
  <si>
    <t>ADVANTAGE=  2.68</t>
  </si>
  <si>
    <t>St. Louis Rams</t>
  </si>
  <si>
    <t>Philadelphia Eagles</t>
  </si>
  <si>
    <t>Green Bay Packers</t>
  </si>
  <si>
    <t>Oakland Raiders</t>
  </si>
  <si>
    <t>San Francisco 49ers</t>
  </si>
  <si>
    <t>San Diego Chargers</t>
  </si>
  <si>
    <t>Miami Dolphins</t>
  </si>
  <si>
    <t>Baltimore Ravens</t>
  </si>
  <si>
    <t>Cincinnati Bengals</t>
  </si>
  <si>
    <t>Atlanta Falcons</t>
  </si>
  <si>
    <t>New York Giants</t>
  </si>
  <si>
    <t>Denver Broncos</t>
  </si>
  <si>
    <t>Cleveland Browns</t>
  </si>
  <si>
    <t>Seattle Seahawks</t>
  </si>
  <si>
    <t>Carolina Panthers</t>
  </si>
  <si>
    <t>Kansas City Chiefs</t>
  </si>
  <si>
    <t>Chicago Bears</t>
  </si>
  <si>
    <t>New England Patriots</t>
  </si>
  <si>
    <t>New Orleans Saints</t>
  </si>
  <si>
    <t>Detroit Lions</t>
  </si>
  <si>
    <t>Tampa Bay Buccaneers</t>
  </si>
  <si>
    <t>New York Jets</t>
  </si>
  <si>
    <t>Indianapolis Colts</t>
  </si>
  <si>
    <t>Jacksonville Jaguars</t>
  </si>
  <si>
    <t>Minnesota Vikings</t>
  </si>
  <si>
    <t>Tennessee Titans</t>
  </si>
  <si>
    <t>Dallas Cowboys</t>
  </si>
  <si>
    <t>Pittsburgh Steelers</t>
  </si>
  <si>
    <t>Washington Redskins</t>
  </si>
  <si>
    <t>Arizona Cardinals</t>
  </si>
  <si>
    <t>Buffalo Bills</t>
  </si>
  <si>
    <t>INDIANAPOLIS</t>
  </si>
  <si>
    <t>O.T.B.</t>
  </si>
  <si>
    <t>CALIFORNIA</t>
  </si>
  <si>
    <t>STANFORD</t>
  </si>
  <si>
    <t>VANDERBILT</t>
  </si>
  <si>
    <t>CLEMSON</t>
  </si>
  <si>
    <t>8-2</t>
  </si>
  <si>
    <t>14-10</t>
  </si>
  <si>
    <t>4-6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</si>
</sst>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7" fontId="0" fillId="0" borderId="0" xfId="0" applyNumberFormat="1"/>
    <xf numFmtId="0" fontId="0" fillId="0" borderId="0" xfId="0" applyFill="1" applyBorder="1"/>
    <xf numFmtId="0" fontId="0" fillId="0" borderId="0" xfId="0" applyBorder="1"/>
    <xf numFmtId="1" fontId="0" fillId="0" borderId="1" xfId="0" applyNumberFormat="1" applyBorder="1"/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quotePrefix="1" applyNumberFormat="1"/>
    <xf numFmtId="0" fontId="1" fillId="0" borderId="10" xfId="0" applyFont="1" applyBorder="1" applyAlignment="1">
      <alignment horizontal="center"/>
    </xf>
    <xf numFmtId="167" fontId="2" fillId="0" borderId="0" xfId="0" applyNumberFormat="1" applyFont="1"/>
    <xf numFmtId="0" fontId="0" fillId="0" borderId="0" xfId="0" quotePrefix="1"/>
  </cellXfs>
  <cellStyles count="1">
    <cellStyle name="Normal" xfId="0" builtinId="0"/>
  </cellStyles>
  <dxfs count="1"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LLEGE-FOOTBALL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A_teampassdef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A_teamtotdef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A_teamscordef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LLEGE-FOOTBALL_5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_fbt0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_NFL10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A_teamrush_4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A_teampass_3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A_teamtotoff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A_teamscoroff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A_teamrushdef.html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142"/>
  <sheetViews>
    <sheetView showGridLines="0" tabSelected="1" workbookViewId="0">
      <selection activeCell="A19" sqref="A19"/>
    </sheetView>
  </sheetViews>
  <sheetFormatPr defaultRowHeight="12.75" x14ac:dyDescent="0.2"/>
  <cols>
    <col min="3" max="3" width="11.85546875" customWidth="1"/>
    <col min="4" max="4" width="20.28515625" bestFit="1" customWidth="1"/>
    <col min="5" max="5" width="6.28515625" customWidth="1"/>
    <col min="7" max="7" width="6.42578125" customWidth="1"/>
  </cols>
  <sheetData>
    <row r="1" spans="1:18" x14ac:dyDescent="0.2">
      <c r="A1" s="15"/>
      <c r="B1" s="15"/>
    </row>
    <row r="3" spans="1:18" ht="13.5" thickBot="1" x14ac:dyDescent="0.25">
      <c r="C3" t="s">
        <v>334</v>
      </c>
    </row>
    <row r="4" spans="1:18" ht="13.5" thickBot="1" x14ac:dyDescent="0.25">
      <c r="E4" s="13" t="s">
        <v>403</v>
      </c>
      <c r="F4" s="13"/>
      <c r="G4" s="13"/>
      <c r="H4" s="13"/>
      <c r="I4" s="13" t="s">
        <v>404</v>
      </c>
      <c r="J4" s="13" t="s">
        <v>405</v>
      </c>
      <c r="K4" s="5" t="s">
        <v>401</v>
      </c>
      <c r="L4" s="6"/>
      <c r="M4" s="6"/>
      <c r="N4" s="7"/>
      <c r="O4" s="5" t="s">
        <v>402</v>
      </c>
      <c r="P4" s="6"/>
      <c r="Q4" s="6"/>
      <c r="R4" s="7"/>
    </row>
    <row r="5" spans="1:18" x14ac:dyDescent="0.2">
      <c r="K5" s="8" t="s">
        <v>397</v>
      </c>
      <c r="L5" s="9" t="s">
        <v>398</v>
      </c>
      <c r="M5" s="9" t="s">
        <v>399</v>
      </c>
      <c r="N5" s="10" t="s">
        <v>400</v>
      </c>
      <c r="O5" s="8"/>
      <c r="P5" s="9"/>
      <c r="Q5" s="9"/>
      <c r="R5" s="10"/>
    </row>
    <row r="6" spans="1:18" x14ac:dyDescent="0.2">
      <c r="C6">
        <v>5001</v>
      </c>
      <c r="D6" t="s">
        <v>364</v>
      </c>
      <c r="E6">
        <v>4.5</v>
      </c>
      <c r="G6">
        <f>IF(ISERROR(VLOOKUP(D6,Sagarin1,2,FALSE))=TRUE,VLOOKUP(VLOOKUP(D6,Table,2,FALSE),Sagarin1,2,FALSE),VLOOKUP(D6,Sagarin1,2,FALSE))</f>
        <v>67.38</v>
      </c>
      <c r="H6">
        <v>0</v>
      </c>
      <c r="I6" s="1">
        <f>-SUM(G6:H6)+SUM(G7:H7)</f>
        <v>11.5</v>
      </c>
      <c r="J6" s="1">
        <f>I6-E6</f>
        <v>7</v>
      </c>
      <c r="K6" s="11" t="e">
        <f>IF(ISERROR(VLOOKUP(D6,RushO,7,FALSE))=TRUE,VLOOKUP(VLOOKUP(D6,Table,3,FALSE),RushO,7,FALSE),VLOOKUP(D6,RushO,7,FALSE))</f>
        <v>#REF!</v>
      </c>
      <c r="L6" s="4" t="e">
        <f>IF(ISERROR(VLOOKUP(D6,PassO,10,FALSE))=TRUE,VLOOKUP(VLOOKUP(D6,Table,3,FALSE),PassO,10,FALSE),VLOOKUP(D6,PassO,10,FALSE))</f>
        <v>#REF!</v>
      </c>
      <c r="M6" s="4" t="e">
        <f>IF(ISERROR(VLOOKUP(D6,TotalO,7,FALSE))=TRUE,VLOOKUP(VLOOKUP(D6,Table,3,FALSE),TotalO,7,FALSE),VLOOKUP(D6,TotalO,7,FALSE))</f>
        <v>#REF!</v>
      </c>
      <c r="N6" s="12" t="e">
        <f>IF(ISERROR(VLOOKUP(D6,ScoringO,4,FALSE))=TRUE,VLOOKUP(VLOOKUP(D6,Table,3,FALSE),ScoringO,4,FALSE),VLOOKUP(D6,ScoringO,4,FALSE))</f>
        <v>#REF!</v>
      </c>
      <c r="O6" s="11" t="e">
        <f>IF(ISERROR(VLOOKUP(D6,RushingD,7,FALSE))=TRUE,VLOOKUP(VLOOKUP(D6,Table,3,FALSE),RushingD,7,FALSE),VLOOKUP(D6,RushingD,7,FALSE))</f>
        <v>#REF!</v>
      </c>
      <c r="P6" s="4" t="e">
        <f>IF(ISERROR(VLOOKUP(D6,PassD,12,FALSE))=TRUE,VLOOKUP(VLOOKUP(D6,Table,3,FALSE),PassD,12,FALSE),VLOOKUP(D6,PassD,12,FALSE))</f>
        <v>#REF!</v>
      </c>
      <c r="Q6" s="4" t="e">
        <f>IF(ISERROR(VLOOKUP(D6,TotalD,7,FALSE))=TRUE,VLOOKUP(VLOOKUP(D6,Table,3,FALSE),TotalD,7,FALSE),VLOOKUP(D6,TotalD,7,FALSE))</f>
        <v>#REF!</v>
      </c>
      <c r="R6" s="12" t="e">
        <f>IF(ISERROR(VLOOKUP(D6,ScoringD,11,FALSE))=TRUE,VLOOKUP(VLOOKUP(D6,Table,3,FALSE),ScoringD,11,FALSE),VLOOKUP(D6,ScoringD,11,FALSE))</f>
        <v>#REF!</v>
      </c>
    </row>
    <row r="7" spans="1:18" x14ac:dyDescent="0.2">
      <c r="C7">
        <v>5002</v>
      </c>
      <c r="D7" t="s">
        <v>2</v>
      </c>
      <c r="E7">
        <v>-4.5</v>
      </c>
      <c r="G7">
        <f t="shared" ref="G7:G70" si="0">IF(ISERROR(VLOOKUP(D7,Sagarin1,2,FALSE))=TRUE,VLOOKUP(VLOOKUP(D7,Table,2,FALSE),Sagarin1,2,FALSE),VLOOKUP(D7,Sagarin1,2,FALSE))</f>
        <v>76.06</v>
      </c>
      <c r="H7">
        <v>2.82</v>
      </c>
      <c r="I7" s="1">
        <f>-SUM(G7:H7)+SUM(G6:H6)</f>
        <v>-11.5</v>
      </c>
      <c r="J7" s="1">
        <f t="shared" ref="J7:J70" si="1">I7-E7</f>
        <v>-7</v>
      </c>
      <c r="K7" s="11" t="e">
        <f t="shared" ref="K7:K70" si="2">IF(ISERROR(VLOOKUP(D7,RushO,7,FALSE))=TRUE,VLOOKUP(VLOOKUP(D7,Table,3,FALSE),RushO,7,FALSE),VLOOKUP(D7,RushO,7,FALSE))</f>
        <v>#N/A</v>
      </c>
      <c r="L7" s="4" t="e">
        <f t="shared" ref="L7:L70" si="3">IF(ISERROR(VLOOKUP(D7,PassO,10,FALSE))=TRUE,VLOOKUP(VLOOKUP(D7,Table,3,FALSE),PassO,10,FALSE),VLOOKUP(D7,PassO,10,FALSE))</f>
        <v>#N/A</v>
      </c>
      <c r="M7" s="4" t="e">
        <f t="shared" ref="M7:M70" si="4">IF(ISERROR(VLOOKUP(D7,TotalO,7,FALSE))=TRUE,VLOOKUP(VLOOKUP(D7,Table,3,FALSE),TotalO,7,FALSE),VLOOKUP(D7,TotalO,7,FALSE))</f>
        <v>#N/A</v>
      </c>
      <c r="N7" s="12" t="e">
        <f t="shared" ref="N7:N70" si="5">IF(ISERROR(VLOOKUP(D7,ScoringO,4,FALSE))=TRUE,VLOOKUP(VLOOKUP(D7,Table,3,FALSE),ScoringO,4,FALSE),VLOOKUP(D7,ScoringO,4,FALSE))</f>
        <v>#N/A</v>
      </c>
      <c r="O7" s="11" t="e">
        <f t="shared" ref="O7:O70" si="6">IF(ISERROR(VLOOKUP(D7,RushingD,7,FALSE))=TRUE,VLOOKUP(VLOOKUP(D7,Table,3,FALSE),RushingD,7,FALSE),VLOOKUP(D7,RushingD,7,FALSE))</f>
        <v>#N/A</v>
      </c>
      <c r="P7" s="4" t="e">
        <f t="shared" ref="P7:P70" si="7">IF(ISERROR(VLOOKUP(D7,PassD,12,FALSE))=TRUE,VLOOKUP(VLOOKUP(D7,Table,3,FALSE),PassD,12,FALSE),VLOOKUP(D7,PassD,12,FALSE))</f>
        <v>#N/A</v>
      </c>
      <c r="Q7" s="4" t="e">
        <f t="shared" ref="Q7:Q70" si="8">IF(ISERROR(VLOOKUP(D7,TotalD,7,FALSE))=TRUE,VLOOKUP(VLOOKUP(D7,Table,3,FALSE),TotalD,7,FALSE),VLOOKUP(D7,TotalD,7,FALSE))</f>
        <v>#N/A</v>
      </c>
      <c r="R7" s="12" t="e">
        <f t="shared" ref="R7:R70" si="9">IF(ISERROR(VLOOKUP(D7,ScoringD,11,FALSE))=TRUE,VLOOKUP(VLOOKUP(D7,Table,3,FALSE),ScoringD,11,FALSE),VLOOKUP(D7,ScoringD,11,FALSE))</f>
        <v>#N/A</v>
      </c>
    </row>
    <row r="8" spans="1:18" x14ac:dyDescent="0.2">
      <c r="C8">
        <v>5003</v>
      </c>
      <c r="D8" t="s">
        <v>379</v>
      </c>
      <c r="E8">
        <v>14.5</v>
      </c>
      <c r="G8">
        <f t="shared" si="0"/>
        <v>66.25</v>
      </c>
      <c r="H8">
        <f>+H6</f>
        <v>0</v>
      </c>
      <c r="I8" s="1">
        <f>-SUM(G8:H8)+SUM(G9:H9)</f>
        <v>24.58</v>
      </c>
      <c r="J8" s="17">
        <f t="shared" si="1"/>
        <v>10.079999999999998</v>
      </c>
      <c r="K8" s="11" t="e">
        <f t="shared" si="2"/>
        <v>#REF!</v>
      </c>
      <c r="L8" s="4" t="e">
        <f t="shared" si="3"/>
        <v>#REF!</v>
      </c>
      <c r="M8" s="4" t="e">
        <f t="shared" si="4"/>
        <v>#REF!</v>
      </c>
      <c r="N8" s="12" t="e">
        <f t="shared" si="5"/>
        <v>#REF!</v>
      </c>
      <c r="O8" s="11" t="e">
        <f t="shared" si="6"/>
        <v>#REF!</v>
      </c>
      <c r="P8" s="4" t="e">
        <f t="shared" si="7"/>
        <v>#REF!</v>
      </c>
      <c r="Q8" s="4" t="e">
        <f t="shared" si="8"/>
        <v>#REF!</v>
      </c>
      <c r="R8" s="12" t="e">
        <f t="shared" si="9"/>
        <v>#REF!</v>
      </c>
    </row>
    <row r="9" spans="1:18" x14ac:dyDescent="0.2">
      <c r="B9">
        <v>50</v>
      </c>
      <c r="C9">
        <v>5004</v>
      </c>
      <c r="D9" t="s">
        <v>387</v>
      </c>
      <c r="E9">
        <v>-14.5</v>
      </c>
      <c r="G9">
        <f t="shared" si="0"/>
        <v>88.01</v>
      </c>
      <c r="H9">
        <f>+H7</f>
        <v>2.82</v>
      </c>
      <c r="I9" s="1">
        <f>-SUM(G9:H9)+SUM(G8:H8)</f>
        <v>-24.58</v>
      </c>
      <c r="J9" s="1">
        <f t="shared" si="1"/>
        <v>-10.079999999999998</v>
      </c>
      <c r="K9" s="11" t="e">
        <f t="shared" si="2"/>
        <v>#REF!</v>
      </c>
      <c r="L9" s="4" t="e">
        <f t="shared" si="3"/>
        <v>#REF!</v>
      </c>
      <c r="M9" s="4" t="e">
        <f t="shared" si="4"/>
        <v>#REF!</v>
      </c>
      <c r="N9" s="12" t="e">
        <f t="shared" si="5"/>
        <v>#REF!</v>
      </c>
      <c r="O9" s="11" t="e">
        <f t="shared" si="6"/>
        <v>#REF!</v>
      </c>
      <c r="P9" s="4" t="e">
        <f t="shared" si="7"/>
        <v>#REF!</v>
      </c>
      <c r="Q9" s="4" t="e">
        <f t="shared" si="8"/>
        <v>#REF!</v>
      </c>
      <c r="R9" s="12" t="e">
        <f t="shared" si="9"/>
        <v>#REF!</v>
      </c>
    </row>
    <row r="10" spans="1:18" x14ac:dyDescent="0.2">
      <c r="C10">
        <v>5005</v>
      </c>
      <c r="D10" t="s">
        <v>220</v>
      </c>
      <c r="E10">
        <v>7</v>
      </c>
      <c r="G10">
        <f t="shared" si="0"/>
        <v>82.83</v>
      </c>
      <c r="H10">
        <f t="shared" ref="H10:H73" si="10">+H8</f>
        <v>0</v>
      </c>
      <c r="I10" s="1">
        <f>-SUM(G10:H10)+SUM(G11:H11)</f>
        <v>0.53000000000000114</v>
      </c>
      <c r="J10" s="1">
        <f t="shared" si="1"/>
        <v>-6.4699999999999989</v>
      </c>
      <c r="K10" s="11" t="e">
        <f t="shared" si="2"/>
        <v>#N/A</v>
      </c>
      <c r="L10" s="4" t="e">
        <f t="shared" si="3"/>
        <v>#N/A</v>
      </c>
      <c r="M10" s="4" t="e">
        <f t="shared" si="4"/>
        <v>#N/A</v>
      </c>
      <c r="N10" s="12" t="e">
        <f t="shared" si="5"/>
        <v>#N/A</v>
      </c>
      <c r="O10" s="11" t="e">
        <f t="shared" si="6"/>
        <v>#N/A</v>
      </c>
      <c r="P10" s="4" t="e">
        <f t="shared" si="7"/>
        <v>#N/A</v>
      </c>
      <c r="Q10" s="4" t="e">
        <f t="shared" si="8"/>
        <v>#N/A</v>
      </c>
      <c r="R10" s="12" t="e">
        <f t="shared" si="9"/>
        <v>#N/A</v>
      </c>
    </row>
    <row r="11" spans="1:18" x14ac:dyDescent="0.2">
      <c r="C11">
        <v>5006</v>
      </c>
      <c r="D11" t="s">
        <v>479</v>
      </c>
      <c r="E11">
        <v>-7</v>
      </c>
      <c r="G11">
        <f t="shared" si="0"/>
        <v>80.540000000000006</v>
      </c>
      <c r="H11">
        <f t="shared" si="10"/>
        <v>2.82</v>
      </c>
      <c r="I11" s="1">
        <f>-SUM(G11:H11)+SUM(G10:H10)</f>
        <v>-0.53000000000000114</v>
      </c>
      <c r="J11" s="1">
        <f t="shared" si="1"/>
        <v>6.4699999999999989</v>
      </c>
      <c r="K11" s="11" t="e">
        <f t="shared" si="2"/>
        <v>#N/A</v>
      </c>
      <c r="L11" s="4" t="e">
        <f t="shared" si="3"/>
        <v>#N/A</v>
      </c>
      <c r="M11" s="4" t="e">
        <f t="shared" si="4"/>
        <v>#N/A</v>
      </c>
      <c r="N11" s="12" t="e">
        <f t="shared" si="5"/>
        <v>#N/A</v>
      </c>
      <c r="O11" s="11" t="e">
        <f t="shared" si="6"/>
        <v>#N/A</v>
      </c>
      <c r="P11" s="4" t="e">
        <f t="shared" si="7"/>
        <v>#N/A</v>
      </c>
      <c r="Q11" s="4" t="e">
        <f t="shared" si="8"/>
        <v>#N/A</v>
      </c>
      <c r="R11" s="12" t="e">
        <f t="shared" si="9"/>
        <v>#N/A</v>
      </c>
    </row>
    <row r="12" spans="1:18" x14ac:dyDescent="0.2">
      <c r="C12">
        <v>5007</v>
      </c>
      <c r="D12" t="s">
        <v>341</v>
      </c>
      <c r="E12">
        <v>12.5</v>
      </c>
      <c r="G12">
        <f t="shared" si="0"/>
        <v>72.87</v>
      </c>
      <c r="H12">
        <f t="shared" si="10"/>
        <v>0</v>
      </c>
      <c r="I12" s="1">
        <f>-SUM(G12:H12)+SUM(G13:H13)</f>
        <v>8.7699999999999818</v>
      </c>
      <c r="J12" s="1">
        <f t="shared" si="1"/>
        <v>-3.7300000000000182</v>
      </c>
      <c r="K12" s="11" t="e">
        <f t="shared" si="2"/>
        <v>#REF!</v>
      </c>
      <c r="L12" s="4" t="e">
        <f t="shared" si="3"/>
        <v>#REF!</v>
      </c>
      <c r="M12" s="4" t="e">
        <f t="shared" si="4"/>
        <v>#REF!</v>
      </c>
      <c r="N12" s="12" t="e">
        <f t="shared" si="5"/>
        <v>#REF!</v>
      </c>
      <c r="O12" s="11" t="e">
        <f t="shared" si="6"/>
        <v>#REF!</v>
      </c>
      <c r="P12" s="4" t="e">
        <f t="shared" si="7"/>
        <v>#REF!</v>
      </c>
      <c r="Q12" s="4" t="e">
        <f t="shared" si="8"/>
        <v>#REF!</v>
      </c>
      <c r="R12" s="12" t="e">
        <f t="shared" si="9"/>
        <v>#REF!</v>
      </c>
    </row>
    <row r="13" spans="1:18" x14ac:dyDescent="0.2">
      <c r="C13">
        <v>5008</v>
      </c>
      <c r="D13" t="s">
        <v>340</v>
      </c>
      <c r="E13">
        <v>-12.5</v>
      </c>
      <c r="G13">
        <f t="shared" si="0"/>
        <v>78.819999999999993</v>
      </c>
      <c r="H13">
        <f t="shared" si="10"/>
        <v>2.82</v>
      </c>
      <c r="I13" s="1">
        <f>-SUM(G13:H13)+SUM(G12:H12)</f>
        <v>-8.7699999999999818</v>
      </c>
      <c r="J13" s="1">
        <f t="shared" si="1"/>
        <v>3.7300000000000182</v>
      </c>
      <c r="K13" s="11" t="e">
        <f t="shared" si="2"/>
        <v>#N/A</v>
      </c>
      <c r="L13" s="4" t="e">
        <f t="shared" si="3"/>
        <v>#N/A</v>
      </c>
      <c r="M13" s="4" t="e">
        <f t="shared" si="4"/>
        <v>#N/A</v>
      </c>
      <c r="N13" s="12" t="e">
        <f t="shared" si="5"/>
        <v>#N/A</v>
      </c>
      <c r="O13" s="11" t="e">
        <f t="shared" si="6"/>
        <v>#N/A</v>
      </c>
      <c r="P13" s="4" t="e">
        <f t="shared" si="7"/>
        <v>#N/A</v>
      </c>
      <c r="Q13" s="4" t="e">
        <f t="shared" si="8"/>
        <v>#N/A</v>
      </c>
      <c r="R13" s="12" t="e">
        <f t="shared" si="9"/>
        <v>#N/A</v>
      </c>
    </row>
    <row r="14" spans="1:18" x14ac:dyDescent="0.2">
      <c r="C14">
        <v>5009</v>
      </c>
      <c r="D14" t="s">
        <v>406</v>
      </c>
      <c r="E14">
        <v>16.5</v>
      </c>
      <c r="G14">
        <f t="shared" si="0"/>
        <v>61.7</v>
      </c>
      <c r="H14">
        <f t="shared" si="10"/>
        <v>0</v>
      </c>
      <c r="I14" s="1">
        <f>-SUM(G14:H14)+SUM(G15:H15)</f>
        <v>18.939999999999984</v>
      </c>
      <c r="J14" s="1">
        <f t="shared" si="1"/>
        <v>2.4399999999999835</v>
      </c>
      <c r="K14" s="11" t="e">
        <f t="shared" si="2"/>
        <v>#N/A</v>
      </c>
      <c r="L14" s="4" t="e">
        <f t="shared" si="3"/>
        <v>#N/A</v>
      </c>
      <c r="M14" s="4" t="e">
        <f t="shared" si="4"/>
        <v>#N/A</v>
      </c>
      <c r="N14" s="12" t="e">
        <f t="shared" si="5"/>
        <v>#N/A</v>
      </c>
      <c r="O14" s="11" t="e">
        <f t="shared" si="6"/>
        <v>#N/A</v>
      </c>
      <c r="P14" s="4" t="e">
        <f t="shared" si="7"/>
        <v>#N/A</v>
      </c>
      <c r="Q14" s="4" t="e">
        <f t="shared" si="8"/>
        <v>#N/A</v>
      </c>
      <c r="R14" s="12" t="e">
        <f t="shared" si="9"/>
        <v>#N/A</v>
      </c>
    </row>
    <row r="15" spans="1:18" x14ac:dyDescent="0.2">
      <c r="C15">
        <v>5010</v>
      </c>
      <c r="D15" t="s">
        <v>210</v>
      </c>
      <c r="E15">
        <v>-16.5</v>
      </c>
      <c r="G15">
        <f t="shared" si="0"/>
        <v>77.819999999999993</v>
      </c>
      <c r="H15">
        <f t="shared" si="10"/>
        <v>2.82</v>
      </c>
      <c r="I15" s="1">
        <f>-SUM(G15:H15)+SUM(G14:H14)</f>
        <v>-18.939999999999984</v>
      </c>
      <c r="J15" s="1">
        <f t="shared" si="1"/>
        <v>-2.4399999999999835</v>
      </c>
      <c r="K15" s="11" t="e">
        <f t="shared" si="2"/>
        <v>#N/A</v>
      </c>
      <c r="L15" s="4" t="e">
        <f t="shared" si="3"/>
        <v>#N/A</v>
      </c>
      <c r="M15" s="4" t="e">
        <f t="shared" si="4"/>
        <v>#N/A</v>
      </c>
      <c r="N15" s="12" t="e">
        <f t="shared" si="5"/>
        <v>#N/A</v>
      </c>
      <c r="O15" s="11" t="e">
        <f t="shared" si="6"/>
        <v>#N/A</v>
      </c>
      <c r="P15" s="4" t="e">
        <f t="shared" si="7"/>
        <v>#N/A</v>
      </c>
      <c r="Q15" s="4" t="e">
        <f t="shared" si="8"/>
        <v>#N/A</v>
      </c>
      <c r="R15" s="12" t="e">
        <f t="shared" si="9"/>
        <v>#N/A</v>
      </c>
    </row>
    <row r="16" spans="1:18" x14ac:dyDescent="0.2">
      <c r="C16">
        <v>5011</v>
      </c>
      <c r="D16" t="s">
        <v>336</v>
      </c>
      <c r="E16">
        <v>7.5</v>
      </c>
      <c r="G16">
        <f t="shared" si="0"/>
        <v>52.84</v>
      </c>
      <c r="H16">
        <f t="shared" si="10"/>
        <v>0</v>
      </c>
      <c r="I16" s="1">
        <f>-SUM(G16:H16)+SUM(G17:H17)</f>
        <v>28.099999999999994</v>
      </c>
      <c r="J16" s="1">
        <f t="shared" si="1"/>
        <v>20.599999999999994</v>
      </c>
      <c r="K16" s="11" t="e">
        <f t="shared" si="2"/>
        <v>#REF!</v>
      </c>
      <c r="L16" s="4" t="e">
        <f t="shared" si="3"/>
        <v>#REF!</v>
      </c>
      <c r="M16" s="4" t="e">
        <f t="shared" si="4"/>
        <v>#REF!</v>
      </c>
      <c r="N16" s="12" t="e">
        <f t="shared" si="5"/>
        <v>#REF!</v>
      </c>
      <c r="O16" s="11" t="e">
        <f t="shared" si="6"/>
        <v>#REF!</v>
      </c>
      <c r="P16" s="4" t="e">
        <f t="shared" si="7"/>
        <v>#REF!</v>
      </c>
      <c r="Q16" s="4" t="e">
        <f t="shared" si="8"/>
        <v>#REF!</v>
      </c>
      <c r="R16" s="12" t="e">
        <f t="shared" si="9"/>
        <v>#REF!</v>
      </c>
    </row>
    <row r="17" spans="1:18" x14ac:dyDescent="0.2">
      <c r="B17">
        <v>50</v>
      </c>
      <c r="C17">
        <v>5012</v>
      </c>
      <c r="D17" t="s">
        <v>338</v>
      </c>
      <c r="E17">
        <v>-7.5</v>
      </c>
      <c r="G17">
        <f t="shared" si="0"/>
        <v>78.12</v>
      </c>
      <c r="H17">
        <f t="shared" si="10"/>
        <v>2.82</v>
      </c>
      <c r="I17" s="1">
        <f>-SUM(G17:H17)+SUM(G16:H16)</f>
        <v>-28.099999999999994</v>
      </c>
      <c r="J17" s="1">
        <f t="shared" si="1"/>
        <v>-20.599999999999994</v>
      </c>
      <c r="K17" s="11" t="e">
        <f t="shared" si="2"/>
        <v>#N/A</v>
      </c>
      <c r="L17" s="4" t="e">
        <f t="shared" si="3"/>
        <v>#N/A</v>
      </c>
      <c r="M17" s="4" t="e">
        <f t="shared" si="4"/>
        <v>#N/A</v>
      </c>
      <c r="N17" s="12" t="e">
        <f t="shared" si="5"/>
        <v>#N/A</v>
      </c>
      <c r="O17" s="11" t="e">
        <f t="shared" si="6"/>
        <v>#N/A</v>
      </c>
      <c r="P17" s="4" t="e">
        <f t="shared" si="7"/>
        <v>#N/A</v>
      </c>
      <c r="Q17" s="4" t="e">
        <f t="shared" si="8"/>
        <v>#N/A</v>
      </c>
      <c r="R17" s="12" t="e">
        <f t="shared" si="9"/>
        <v>#N/A</v>
      </c>
    </row>
    <row r="18" spans="1:18" x14ac:dyDescent="0.2">
      <c r="C18">
        <v>5013</v>
      </c>
      <c r="D18" t="s">
        <v>197</v>
      </c>
      <c r="E18">
        <v>11</v>
      </c>
      <c r="G18">
        <f t="shared" si="0"/>
        <v>65.599999999999994</v>
      </c>
      <c r="H18">
        <f t="shared" si="10"/>
        <v>0</v>
      </c>
      <c r="I18" s="1">
        <f>-SUM(G18:H18)+SUM(G19:H19)</f>
        <v>17.060000000000002</v>
      </c>
      <c r="J18" s="1">
        <f t="shared" si="1"/>
        <v>6.0600000000000023</v>
      </c>
      <c r="K18" s="11" t="e">
        <f t="shared" si="2"/>
        <v>#REF!</v>
      </c>
      <c r="L18" s="4" t="e">
        <f t="shared" si="3"/>
        <v>#REF!</v>
      </c>
      <c r="M18" s="4" t="e">
        <f t="shared" si="4"/>
        <v>#REF!</v>
      </c>
      <c r="N18" s="12" t="e">
        <f t="shared" si="5"/>
        <v>#REF!</v>
      </c>
      <c r="O18" s="11" t="e">
        <f t="shared" si="6"/>
        <v>#REF!</v>
      </c>
      <c r="P18" s="4" t="e">
        <f t="shared" si="7"/>
        <v>#REF!</v>
      </c>
      <c r="Q18" s="4" t="e">
        <f t="shared" si="8"/>
        <v>#REF!</v>
      </c>
      <c r="R18" s="12" t="e">
        <f t="shared" si="9"/>
        <v>#REF!</v>
      </c>
    </row>
    <row r="19" spans="1:18" x14ac:dyDescent="0.2">
      <c r="C19">
        <v>5014</v>
      </c>
      <c r="D19" t="s">
        <v>360</v>
      </c>
      <c r="E19">
        <v>-11</v>
      </c>
      <c r="G19">
        <f t="shared" si="0"/>
        <v>79.84</v>
      </c>
      <c r="H19">
        <f t="shared" si="10"/>
        <v>2.82</v>
      </c>
      <c r="I19" s="1">
        <f>-SUM(G19:H19)+SUM(G18:H18)</f>
        <v>-17.060000000000002</v>
      </c>
      <c r="J19" s="1">
        <f t="shared" si="1"/>
        <v>-6.0600000000000023</v>
      </c>
      <c r="K19" s="11" t="e">
        <f t="shared" si="2"/>
        <v>#N/A</v>
      </c>
      <c r="L19" s="4" t="e">
        <f t="shared" si="3"/>
        <v>#N/A</v>
      </c>
      <c r="M19" s="4" t="e">
        <f t="shared" si="4"/>
        <v>#N/A</v>
      </c>
      <c r="N19" s="12" t="e">
        <f t="shared" si="5"/>
        <v>#N/A</v>
      </c>
      <c r="O19" s="11" t="e">
        <f t="shared" si="6"/>
        <v>#N/A</v>
      </c>
      <c r="P19" s="4" t="e">
        <f t="shared" si="7"/>
        <v>#N/A</v>
      </c>
      <c r="Q19" s="4" t="e">
        <f t="shared" si="8"/>
        <v>#N/A</v>
      </c>
      <c r="R19" s="12" t="e">
        <f t="shared" si="9"/>
        <v>#N/A</v>
      </c>
    </row>
    <row r="20" spans="1:18" x14ac:dyDescent="0.2">
      <c r="C20">
        <v>5015</v>
      </c>
      <c r="D20" t="s">
        <v>359</v>
      </c>
      <c r="E20">
        <v>-4</v>
      </c>
      <c r="G20">
        <f t="shared" si="0"/>
        <v>80.13</v>
      </c>
      <c r="H20">
        <f t="shared" si="10"/>
        <v>0</v>
      </c>
      <c r="I20" s="1">
        <f>-SUM(G20:H20)+SUM(G21:H21)</f>
        <v>-7.75</v>
      </c>
      <c r="J20" s="1">
        <f t="shared" si="1"/>
        <v>-3.75</v>
      </c>
      <c r="K20" s="11" t="e">
        <f t="shared" si="2"/>
        <v>#REF!</v>
      </c>
      <c r="L20" s="4" t="e">
        <f t="shared" si="3"/>
        <v>#REF!</v>
      </c>
      <c r="M20" s="4" t="e">
        <f t="shared" si="4"/>
        <v>#REF!</v>
      </c>
      <c r="N20" s="12" t="e">
        <f t="shared" si="5"/>
        <v>#REF!</v>
      </c>
      <c r="O20" s="11" t="e">
        <f t="shared" si="6"/>
        <v>#REF!</v>
      </c>
      <c r="P20" s="4" t="e">
        <f t="shared" si="7"/>
        <v>#REF!</v>
      </c>
      <c r="Q20" s="4" t="e">
        <f t="shared" si="8"/>
        <v>#REF!</v>
      </c>
      <c r="R20" s="12" t="e">
        <f t="shared" si="9"/>
        <v>#REF!</v>
      </c>
    </row>
    <row r="21" spans="1:18" x14ac:dyDescent="0.2">
      <c r="C21">
        <v>5016</v>
      </c>
      <c r="D21" t="s">
        <v>342</v>
      </c>
      <c r="E21">
        <v>4</v>
      </c>
      <c r="G21">
        <f t="shared" si="0"/>
        <v>69.56</v>
      </c>
      <c r="H21">
        <f t="shared" si="10"/>
        <v>2.82</v>
      </c>
      <c r="I21" s="1">
        <f>-SUM(G21:H21)+SUM(G20:H20)</f>
        <v>7.75</v>
      </c>
      <c r="J21" s="1">
        <f t="shared" si="1"/>
        <v>3.75</v>
      </c>
      <c r="K21" s="11" t="e">
        <f t="shared" si="2"/>
        <v>#REF!</v>
      </c>
      <c r="L21" s="4" t="e">
        <f t="shared" si="3"/>
        <v>#REF!</v>
      </c>
      <c r="M21" s="4" t="e">
        <f t="shared" si="4"/>
        <v>#REF!</v>
      </c>
      <c r="N21" s="12" t="e">
        <f t="shared" si="5"/>
        <v>#REF!</v>
      </c>
      <c r="O21" s="11" t="e">
        <f t="shared" si="6"/>
        <v>#REF!</v>
      </c>
      <c r="P21" s="4" t="e">
        <f t="shared" si="7"/>
        <v>#REF!</v>
      </c>
      <c r="Q21" s="4" t="e">
        <f t="shared" si="8"/>
        <v>#REF!</v>
      </c>
      <c r="R21" s="12" t="e">
        <f t="shared" si="9"/>
        <v>#REF!</v>
      </c>
    </row>
    <row r="22" spans="1:18" x14ac:dyDescent="0.2">
      <c r="C22">
        <v>5017</v>
      </c>
      <c r="D22" t="s">
        <v>408</v>
      </c>
      <c r="E22">
        <v>3.5</v>
      </c>
      <c r="G22">
        <f t="shared" si="0"/>
        <v>76.06</v>
      </c>
      <c r="H22">
        <f t="shared" si="10"/>
        <v>0</v>
      </c>
      <c r="I22" s="1">
        <f>-SUM(G22:H22)+SUM(G23:H23)</f>
        <v>10.939999999999998</v>
      </c>
      <c r="J22" s="1">
        <f t="shared" si="1"/>
        <v>7.4399999999999977</v>
      </c>
      <c r="K22" s="11" t="e">
        <f t="shared" si="2"/>
        <v>#N/A</v>
      </c>
      <c r="L22" s="4" t="e">
        <f t="shared" si="3"/>
        <v>#N/A</v>
      </c>
      <c r="M22" s="4" t="e">
        <f t="shared" si="4"/>
        <v>#N/A</v>
      </c>
      <c r="N22" s="12" t="e">
        <f t="shared" si="5"/>
        <v>#N/A</v>
      </c>
      <c r="O22" s="11" t="e">
        <f t="shared" si="6"/>
        <v>#N/A</v>
      </c>
      <c r="P22" s="4" t="e">
        <f t="shared" si="7"/>
        <v>#N/A</v>
      </c>
      <c r="Q22" s="4" t="e">
        <f t="shared" si="8"/>
        <v>#N/A</v>
      </c>
      <c r="R22" s="12" t="e">
        <f t="shared" si="9"/>
        <v>#N/A</v>
      </c>
    </row>
    <row r="23" spans="1:18" x14ac:dyDescent="0.2">
      <c r="C23">
        <v>5018</v>
      </c>
      <c r="D23" t="s">
        <v>407</v>
      </c>
      <c r="E23">
        <v>-3.5</v>
      </c>
      <c r="G23">
        <f t="shared" si="0"/>
        <v>84.18</v>
      </c>
      <c r="H23">
        <f t="shared" si="10"/>
        <v>2.82</v>
      </c>
      <c r="I23" s="1">
        <f>-SUM(G23:H23)+SUM(G22:H22)</f>
        <v>-10.939999999999998</v>
      </c>
      <c r="J23" s="1">
        <f t="shared" si="1"/>
        <v>-7.4399999999999977</v>
      </c>
      <c r="K23" s="11" t="e">
        <f t="shared" si="2"/>
        <v>#N/A</v>
      </c>
      <c r="L23" s="4" t="e">
        <f t="shared" si="3"/>
        <v>#N/A</v>
      </c>
      <c r="M23" s="4" t="e">
        <f t="shared" si="4"/>
        <v>#N/A</v>
      </c>
      <c r="N23" s="12" t="e">
        <f t="shared" si="5"/>
        <v>#N/A</v>
      </c>
      <c r="O23" s="11" t="e">
        <f t="shared" si="6"/>
        <v>#N/A</v>
      </c>
      <c r="P23" s="4" t="e">
        <f t="shared" si="7"/>
        <v>#N/A</v>
      </c>
      <c r="Q23" s="4" t="e">
        <f t="shared" si="8"/>
        <v>#N/A</v>
      </c>
      <c r="R23" s="12" t="e">
        <f t="shared" si="9"/>
        <v>#N/A</v>
      </c>
    </row>
    <row r="24" spans="1:18" x14ac:dyDescent="0.2">
      <c r="A24" s="14"/>
      <c r="B24" s="14"/>
      <c r="C24">
        <v>5019</v>
      </c>
      <c r="D24" t="s">
        <v>263</v>
      </c>
      <c r="E24">
        <v>-2.5</v>
      </c>
      <c r="G24">
        <f t="shared" si="0"/>
        <v>71.95</v>
      </c>
      <c r="H24">
        <f t="shared" si="10"/>
        <v>0</v>
      </c>
      <c r="I24" s="1">
        <f>-SUM(G24:H24)+SUM(G25:H25)</f>
        <v>-3.6400000000000148</v>
      </c>
      <c r="J24" s="17">
        <f t="shared" si="1"/>
        <v>-1.1400000000000148</v>
      </c>
      <c r="K24" s="11" t="e">
        <f t="shared" si="2"/>
        <v>#N/A</v>
      </c>
      <c r="L24" s="4" t="e">
        <f t="shared" si="3"/>
        <v>#N/A</v>
      </c>
      <c r="M24" s="4" t="e">
        <f t="shared" si="4"/>
        <v>#N/A</v>
      </c>
      <c r="N24" s="12" t="e">
        <f t="shared" si="5"/>
        <v>#N/A</v>
      </c>
      <c r="O24" s="11" t="e">
        <f t="shared" si="6"/>
        <v>#N/A</v>
      </c>
      <c r="P24" s="4" t="e">
        <f t="shared" si="7"/>
        <v>#N/A</v>
      </c>
      <c r="Q24" s="4" t="e">
        <f t="shared" si="8"/>
        <v>#N/A</v>
      </c>
      <c r="R24" s="12" t="e">
        <f t="shared" si="9"/>
        <v>#N/A</v>
      </c>
    </row>
    <row r="25" spans="1:18" x14ac:dyDescent="0.2">
      <c r="C25">
        <v>5020</v>
      </c>
      <c r="D25" t="s">
        <v>347</v>
      </c>
      <c r="E25">
        <v>2.5</v>
      </c>
      <c r="G25">
        <f t="shared" si="0"/>
        <v>65.489999999999995</v>
      </c>
      <c r="H25">
        <f t="shared" si="10"/>
        <v>2.82</v>
      </c>
      <c r="I25" s="1">
        <f>-SUM(G25:H25)+SUM(G24:H24)</f>
        <v>3.6400000000000148</v>
      </c>
      <c r="J25" s="1">
        <f t="shared" si="1"/>
        <v>1.1400000000000148</v>
      </c>
      <c r="K25" s="11" t="e">
        <f t="shared" si="2"/>
        <v>#REF!</v>
      </c>
      <c r="L25" s="4" t="e">
        <f t="shared" si="3"/>
        <v>#REF!</v>
      </c>
      <c r="M25" s="4" t="e">
        <f t="shared" si="4"/>
        <v>#REF!</v>
      </c>
      <c r="N25" s="12" t="e">
        <f t="shared" si="5"/>
        <v>#REF!</v>
      </c>
      <c r="O25" s="11" t="e">
        <f t="shared" si="6"/>
        <v>#REF!</v>
      </c>
      <c r="P25" s="4" t="e">
        <f t="shared" si="7"/>
        <v>#REF!</v>
      </c>
      <c r="Q25" s="4" t="e">
        <f t="shared" si="8"/>
        <v>#REF!</v>
      </c>
      <c r="R25" s="12" t="e">
        <f t="shared" si="9"/>
        <v>#REF!</v>
      </c>
    </row>
    <row r="26" spans="1:18" x14ac:dyDescent="0.2">
      <c r="C26">
        <v>5021</v>
      </c>
      <c r="D26" t="s">
        <v>203</v>
      </c>
      <c r="E26">
        <v>22.5</v>
      </c>
      <c r="G26">
        <f t="shared" si="0"/>
        <v>55.05</v>
      </c>
      <c r="H26">
        <f t="shared" si="10"/>
        <v>0</v>
      </c>
      <c r="I26" s="1">
        <f>-SUM(G26:H26)+SUM(G27:H27)</f>
        <v>28.049999999999997</v>
      </c>
      <c r="J26" s="1">
        <f t="shared" si="1"/>
        <v>5.5499999999999972</v>
      </c>
      <c r="K26" s="11" t="e">
        <f t="shared" si="2"/>
        <v>#N/A</v>
      </c>
      <c r="L26" s="4" t="e">
        <f t="shared" si="3"/>
        <v>#N/A</v>
      </c>
      <c r="M26" s="4" t="e">
        <f t="shared" si="4"/>
        <v>#N/A</v>
      </c>
      <c r="N26" s="12" t="e">
        <f t="shared" si="5"/>
        <v>#N/A</v>
      </c>
      <c r="O26" s="11" t="e">
        <f t="shared" si="6"/>
        <v>#N/A</v>
      </c>
      <c r="P26" s="4" t="e">
        <f t="shared" si="7"/>
        <v>#N/A</v>
      </c>
      <c r="Q26" s="4" t="e">
        <f t="shared" si="8"/>
        <v>#N/A</v>
      </c>
      <c r="R26" s="12" t="e">
        <f t="shared" si="9"/>
        <v>#N/A</v>
      </c>
    </row>
    <row r="27" spans="1:18" x14ac:dyDescent="0.2">
      <c r="C27">
        <v>5022</v>
      </c>
      <c r="D27" t="s">
        <v>346</v>
      </c>
      <c r="E27">
        <v>-22.5</v>
      </c>
      <c r="G27">
        <f t="shared" si="0"/>
        <v>80.28</v>
      </c>
      <c r="H27">
        <f t="shared" si="10"/>
        <v>2.82</v>
      </c>
      <c r="I27" s="1">
        <f>-SUM(G27:H27)+SUM(G26:H26)</f>
        <v>-28.049999999999997</v>
      </c>
      <c r="J27" s="17">
        <f t="shared" si="1"/>
        <v>-5.5499999999999972</v>
      </c>
      <c r="K27" s="11" t="e">
        <f t="shared" si="2"/>
        <v>#N/A</v>
      </c>
      <c r="L27" s="4" t="e">
        <f t="shared" si="3"/>
        <v>#N/A</v>
      </c>
      <c r="M27" s="4" t="e">
        <f t="shared" si="4"/>
        <v>#N/A</v>
      </c>
      <c r="N27" s="12" t="e">
        <f t="shared" si="5"/>
        <v>#N/A</v>
      </c>
      <c r="O27" s="11" t="e">
        <f t="shared" si="6"/>
        <v>#N/A</v>
      </c>
      <c r="P27" s="4" t="e">
        <f t="shared" si="7"/>
        <v>#N/A</v>
      </c>
      <c r="Q27" s="4" t="e">
        <f t="shared" si="8"/>
        <v>#N/A</v>
      </c>
      <c r="R27" s="12" t="e">
        <f t="shared" si="9"/>
        <v>#N/A</v>
      </c>
    </row>
    <row r="28" spans="1:18" x14ac:dyDescent="0.2">
      <c r="C28">
        <v>5023</v>
      </c>
      <c r="D28" t="s">
        <v>377</v>
      </c>
      <c r="E28">
        <v>12.5</v>
      </c>
      <c r="G28">
        <f t="shared" si="0"/>
        <v>67.94</v>
      </c>
      <c r="H28">
        <f t="shared" si="10"/>
        <v>0</v>
      </c>
      <c r="I28" s="1">
        <f>-SUM(G28:H28)+SUM(G29:H29)</f>
        <v>9.0600000000000023</v>
      </c>
      <c r="J28" s="17">
        <f t="shared" si="1"/>
        <v>-3.4399999999999977</v>
      </c>
      <c r="K28" s="11" t="e">
        <f t="shared" si="2"/>
        <v>#REF!</v>
      </c>
      <c r="L28" s="4" t="e">
        <f t="shared" si="3"/>
        <v>#REF!</v>
      </c>
      <c r="M28" s="4" t="e">
        <f t="shared" si="4"/>
        <v>#REF!</v>
      </c>
      <c r="N28" s="12" t="e">
        <f t="shared" si="5"/>
        <v>#REF!</v>
      </c>
      <c r="O28" s="11" t="e">
        <f t="shared" si="6"/>
        <v>#REF!</v>
      </c>
      <c r="P28" s="4" t="e">
        <f t="shared" si="7"/>
        <v>#REF!</v>
      </c>
      <c r="Q28" s="4" t="e">
        <f t="shared" si="8"/>
        <v>#REF!</v>
      </c>
      <c r="R28" s="12" t="e">
        <f t="shared" si="9"/>
        <v>#REF!</v>
      </c>
    </row>
    <row r="29" spans="1:18" x14ac:dyDescent="0.2">
      <c r="C29">
        <v>5024</v>
      </c>
      <c r="D29" t="s">
        <v>348</v>
      </c>
      <c r="E29">
        <v>-12.5</v>
      </c>
      <c r="G29">
        <f t="shared" si="0"/>
        <v>74.180000000000007</v>
      </c>
      <c r="H29">
        <f t="shared" si="10"/>
        <v>2.82</v>
      </c>
      <c r="I29" s="1">
        <f>-SUM(G29:H29)+SUM(G28:H28)</f>
        <v>-9.0600000000000023</v>
      </c>
      <c r="J29" s="1">
        <f t="shared" si="1"/>
        <v>3.4399999999999977</v>
      </c>
      <c r="K29" s="11" t="e">
        <f t="shared" si="2"/>
        <v>#N/A</v>
      </c>
      <c r="L29" s="4" t="e">
        <f t="shared" si="3"/>
        <v>#N/A</v>
      </c>
      <c r="M29" s="4" t="e">
        <f t="shared" si="4"/>
        <v>#N/A</v>
      </c>
      <c r="N29" s="12" t="e">
        <f t="shared" si="5"/>
        <v>#N/A</v>
      </c>
      <c r="O29" s="11" t="e">
        <f t="shared" si="6"/>
        <v>#N/A</v>
      </c>
      <c r="P29" s="4" t="e">
        <f t="shared" si="7"/>
        <v>#N/A</v>
      </c>
      <c r="Q29" s="4" t="e">
        <f t="shared" si="8"/>
        <v>#N/A</v>
      </c>
      <c r="R29" s="12" t="e">
        <f t="shared" si="9"/>
        <v>#N/A</v>
      </c>
    </row>
    <row r="30" spans="1:18" x14ac:dyDescent="0.2">
      <c r="C30">
        <v>5025</v>
      </c>
      <c r="D30" t="s">
        <v>366</v>
      </c>
      <c r="E30">
        <v>11</v>
      </c>
      <c r="G30">
        <f t="shared" si="0"/>
        <v>45.92</v>
      </c>
      <c r="H30">
        <f t="shared" si="10"/>
        <v>0</v>
      </c>
      <c r="I30" s="1">
        <f>-SUM(G30:H30)+SUM(G31:H31)</f>
        <v>18.659999999999997</v>
      </c>
      <c r="J30" s="1">
        <f t="shared" si="1"/>
        <v>7.6599999999999966</v>
      </c>
      <c r="K30" s="11" t="e">
        <f t="shared" si="2"/>
        <v>#REF!</v>
      </c>
      <c r="L30" s="4" t="e">
        <f t="shared" si="3"/>
        <v>#REF!</v>
      </c>
      <c r="M30" s="4" t="e">
        <f t="shared" si="4"/>
        <v>#REF!</v>
      </c>
      <c r="N30" s="12" t="e">
        <f t="shared" si="5"/>
        <v>#REF!</v>
      </c>
      <c r="O30" s="11" t="e">
        <f t="shared" si="6"/>
        <v>#REF!</v>
      </c>
      <c r="P30" s="4" t="e">
        <f t="shared" si="7"/>
        <v>#REF!</v>
      </c>
      <c r="Q30" s="4" t="e">
        <f t="shared" si="8"/>
        <v>#REF!</v>
      </c>
      <c r="R30" s="12" t="e">
        <f t="shared" si="9"/>
        <v>#REF!</v>
      </c>
    </row>
    <row r="31" spans="1:18" x14ac:dyDescent="0.2">
      <c r="B31">
        <v>50</v>
      </c>
      <c r="C31">
        <v>5026</v>
      </c>
      <c r="D31" t="s">
        <v>410</v>
      </c>
      <c r="E31">
        <v>-11</v>
      </c>
      <c r="G31">
        <f t="shared" si="0"/>
        <v>61.76</v>
      </c>
      <c r="H31">
        <f t="shared" si="10"/>
        <v>2.82</v>
      </c>
      <c r="I31" s="1">
        <f>-SUM(G31:H31)+SUM(G30:H30)</f>
        <v>-18.659999999999997</v>
      </c>
      <c r="J31" s="1">
        <f t="shared" si="1"/>
        <v>-7.6599999999999966</v>
      </c>
      <c r="K31" s="11" t="e">
        <f t="shared" si="2"/>
        <v>#REF!</v>
      </c>
      <c r="L31" s="4" t="e">
        <f t="shared" si="3"/>
        <v>#REF!</v>
      </c>
      <c r="M31" s="4" t="e">
        <f t="shared" si="4"/>
        <v>#REF!</v>
      </c>
      <c r="N31" s="12" t="e">
        <f t="shared" si="5"/>
        <v>#REF!</v>
      </c>
      <c r="O31" s="11" t="e">
        <f t="shared" si="6"/>
        <v>#REF!</v>
      </c>
      <c r="P31" s="4" t="e">
        <f t="shared" si="7"/>
        <v>#REF!</v>
      </c>
      <c r="Q31" s="4" t="e">
        <f t="shared" si="8"/>
        <v>#REF!</v>
      </c>
      <c r="R31" s="12" t="e">
        <f t="shared" si="9"/>
        <v>#REF!</v>
      </c>
    </row>
    <row r="32" spans="1:18" x14ac:dyDescent="0.2">
      <c r="B32">
        <v>50</v>
      </c>
      <c r="C32">
        <v>5027</v>
      </c>
      <c r="D32" t="s">
        <v>6</v>
      </c>
      <c r="E32">
        <v>-22.5</v>
      </c>
      <c r="G32">
        <f t="shared" si="0"/>
        <v>86.52</v>
      </c>
      <c r="H32">
        <f t="shared" si="10"/>
        <v>0</v>
      </c>
      <c r="I32" s="1">
        <f>-SUM(G32:H32)+SUM(G33:H33)</f>
        <v>-33.51</v>
      </c>
      <c r="J32" s="1">
        <f t="shared" si="1"/>
        <v>-11.009999999999998</v>
      </c>
      <c r="K32" s="11" t="e">
        <f t="shared" si="2"/>
        <v>#N/A</v>
      </c>
      <c r="L32" s="4" t="e">
        <f t="shared" si="3"/>
        <v>#N/A</v>
      </c>
      <c r="M32" s="4" t="e">
        <f t="shared" si="4"/>
        <v>#N/A</v>
      </c>
      <c r="N32" s="12" t="e">
        <f t="shared" si="5"/>
        <v>#N/A</v>
      </c>
      <c r="O32" s="11" t="e">
        <f t="shared" si="6"/>
        <v>#N/A</v>
      </c>
      <c r="P32" s="4" t="e">
        <f t="shared" si="7"/>
        <v>#N/A</v>
      </c>
      <c r="Q32" s="4" t="e">
        <f t="shared" si="8"/>
        <v>#N/A</v>
      </c>
      <c r="R32" s="12" t="e">
        <f t="shared" si="9"/>
        <v>#N/A</v>
      </c>
    </row>
    <row r="33" spans="2:18" x14ac:dyDescent="0.2">
      <c r="C33">
        <v>5028</v>
      </c>
      <c r="D33" t="s">
        <v>351</v>
      </c>
      <c r="E33">
        <v>22.5</v>
      </c>
      <c r="G33">
        <f t="shared" si="0"/>
        <v>50.19</v>
      </c>
      <c r="H33">
        <f t="shared" si="10"/>
        <v>2.82</v>
      </c>
      <c r="I33" s="1">
        <f>-SUM(G33:H33)+SUM(G32:H32)</f>
        <v>33.51</v>
      </c>
      <c r="J33" s="1">
        <f t="shared" si="1"/>
        <v>11.009999999999998</v>
      </c>
      <c r="K33" s="11" t="e">
        <f t="shared" si="2"/>
        <v>#REF!</v>
      </c>
      <c r="L33" s="4" t="e">
        <f t="shared" si="3"/>
        <v>#REF!</v>
      </c>
      <c r="M33" s="4" t="e">
        <f t="shared" si="4"/>
        <v>#REF!</v>
      </c>
      <c r="N33" s="12" t="e">
        <f t="shared" si="5"/>
        <v>#REF!</v>
      </c>
      <c r="O33" s="11" t="e">
        <f t="shared" si="6"/>
        <v>#REF!</v>
      </c>
      <c r="P33" s="4" t="e">
        <f t="shared" si="7"/>
        <v>#REF!</v>
      </c>
      <c r="Q33" s="4" t="e">
        <f t="shared" si="8"/>
        <v>#REF!</v>
      </c>
      <c r="R33" s="12" t="e">
        <f t="shared" si="9"/>
        <v>#REF!</v>
      </c>
    </row>
    <row r="34" spans="2:18" x14ac:dyDescent="0.2">
      <c r="C34">
        <v>5029</v>
      </c>
      <c r="D34" t="s">
        <v>417</v>
      </c>
      <c r="E34">
        <v>8</v>
      </c>
      <c r="G34">
        <f t="shared" si="0"/>
        <v>64.08</v>
      </c>
      <c r="H34">
        <f t="shared" si="10"/>
        <v>0</v>
      </c>
      <c r="I34" s="1">
        <f>-SUM(G34:H34)+SUM(G35:H35)</f>
        <v>22.72999999999999</v>
      </c>
      <c r="J34" s="1">
        <f t="shared" si="1"/>
        <v>14.72999999999999</v>
      </c>
      <c r="K34" s="11" t="e">
        <f t="shared" si="2"/>
        <v>#REF!</v>
      </c>
      <c r="L34" s="4" t="e">
        <f t="shared" si="3"/>
        <v>#REF!</v>
      </c>
      <c r="M34" s="4" t="e">
        <f t="shared" si="4"/>
        <v>#REF!</v>
      </c>
      <c r="N34" s="12" t="e">
        <f t="shared" si="5"/>
        <v>#REF!</v>
      </c>
      <c r="O34" s="11" t="e">
        <f t="shared" si="6"/>
        <v>#REF!</v>
      </c>
      <c r="P34" s="4" t="e">
        <f t="shared" si="7"/>
        <v>#REF!</v>
      </c>
      <c r="Q34" s="4" t="e">
        <f t="shared" si="8"/>
        <v>#REF!</v>
      </c>
      <c r="R34" s="12" t="e">
        <f t="shared" si="9"/>
        <v>#REF!</v>
      </c>
    </row>
    <row r="35" spans="2:18" x14ac:dyDescent="0.2">
      <c r="B35">
        <v>50</v>
      </c>
      <c r="C35">
        <v>5030</v>
      </c>
      <c r="D35" t="s">
        <v>349</v>
      </c>
      <c r="E35">
        <v>-8</v>
      </c>
      <c r="G35">
        <f t="shared" si="0"/>
        <v>83.99</v>
      </c>
      <c r="H35">
        <f t="shared" si="10"/>
        <v>2.82</v>
      </c>
      <c r="I35" s="1">
        <f>-SUM(G35:H35)+SUM(G34:H34)</f>
        <v>-22.72999999999999</v>
      </c>
      <c r="J35" s="1">
        <f t="shared" si="1"/>
        <v>-14.72999999999999</v>
      </c>
      <c r="K35" s="11" t="e">
        <f t="shared" si="2"/>
        <v>#REF!</v>
      </c>
      <c r="L35" s="4" t="e">
        <f t="shared" si="3"/>
        <v>#REF!</v>
      </c>
      <c r="M35" s="4" t="e">
        <f t="shared" si="4"/>
        <v>#REF!</v>
      </c>
      <c r="N35" s="12" t="e">
        <f t="shared" si="5"/>
        <v>#REF!</v>
      </c>
      <c r="O35" s="11" t="e">
        <f t="shared" si="6"/>
        <v>#REF!</v>
      </c>
      <c r="P35" s="4" t="e">
        <f t="shared" si="7"/>
        <v>#REF!</v>
      </c>
      <c r="Q35" s="4" t="e">
        <f t="shared" si="8"/>
        <v>#REF!</v>
      </c>
      <c r="R35" s="12" t="e">
        <f t="shared" si="9"/>
        <v>#REF!</v>
      </c>
    </row>
    <row r="36" spans="2:18" x14ac:dyDescent="0.2">
      <c r="C36">
        <v>5031</v>
      </c>
      <c r="D36" t="s">
        <v>386</v>
      </c>
      <c r="E36">
        <v>13.5</v>
      </c>
      <c r="G36">
        <f t="shared" si="0"/>
        <v>66.5</v>
      </c>
      <c r="H36">
        <f t="shared" si="10"/>
        <v>0</v>
      </c>
      <c r="I36" s="1">
        <f>-SUM(G36:H36)+SUM(G37:H37)</f>
        <v>13.72999999999999</v>
      </c>
      <c r="J36" s="1">
        <f t="shared" si="1"/>
        <v>0.22999999999998977</v>
      </c>
      <c r="K36" s="11" t="e">
        <f t="shared" si="2"/>
        <v>#REF!</v>
      </c>
      <c r="L36" s="4" t="e">
        <f t="shared" si="3"/>
        <v>#REF!</v>
      </c>
      <c r="M36" s="4" t="e">
        <f t="shared" si="4"/>
        <v>#REF!</v>
      </c>
      <c r="N36" s="12" t="e">
        <f t="shared" si="5"/>
        <v>#REF!</v>
      </c>
      <c r="O36" s="11" t="e">
        <f t="shared" si="6"/>
        <v>#REF!</v>
      </c>
      <c r="P36" s="4" t="e">
        <f t="shared" si="7"/>
        <v>#REF!</v>
      </c>
      <c r="Q36" s="4" t="e">
        <f t="shared" si="8"/>
        <v>#REF!</v>
      </c>
      <c r="R36" s="12" t="e">
        <f t="shared" si="9"/>
        <v>#REF!</v>
      </c>
    </row>
    <row r="37" spans="2:18" x14ac:dyDescent="0.2">
      <c r="C37">
        <v>5032</v>
      </c>
      <c r="D37" t="s">
        <v>369</v>
      </c>
      <c r="E37">
        <v>-13.5</v>
      </c>
      <c r="G37">
        <f t="shared" si="0"/>
        <v>77.41</v>
      </c>
      <c r="H37">
        <f t="shared" si="10"/>
        <v>2.82</v>
      </c>
      <c r="I37" s="1">
        <f>-SUM(G37:H37)+SUM(G36:H36)</f>
        <v>-13.72999999999999</v>
      </c>
      <c r="J37" s="1">
        <f t="shared" si="1"/>
        <v>-0.22999999999998977</v>
      </c>
      <c r="K37" s="11" t="e">
        <f t="shared" si="2"/>
        <v>#N/A</v>
      </c>
      <c r="L37" s="4" t="e">
        <f t="shared" si="3"/>
        <v>#N/A</v>
      </c>
      <c r="M37" s="4" t="e">
        <f t="shared" si="4"/>
        <v>#N/A</v>
      </c>
      <c r="N37" s="12" t="e">
        <f t="shared" si="5"/>
        <v>#N/A</v>
      </c>
      <c r="O37" s="11" t="e">
        <f t="shared" si="6"/>
        <v>#N/A</v>
      </c>
      <c r="P37" s="4" t="e">
        <f t="shared" si="7"/>
        <v>#N/A</v>
      </c>
      <c r="Q37" s="4" t="e">
        <f t="shared" si="8"/>
        <v>#N/A</v>
      </c>
      <c r="R37" s="12" t="e">
        <f t="shared" si="9"/>
        <v>#N/A</v>
      </c>
    </row>
    <row r="38" spans="2:18" x14ac:dyDescent="0.2">
      <c r="C38">
        <v>5033</v>
      </c>
      <c r="D38" t="s">
        <v>376</v>
      </c>
      <c r="E38">
        <v>2</v>
      </c>
      <c r="G38">
        <f t="shared" si="0"/>
        <v>67.569999999999993</v>
      </c>
      <c r="H38">
        <f t="shared" si="10"/>
        <v>0</v>
      </c>
      <c r="I38" s="1">
        <f>-SUM(G38:H38)+SUM(G39:H39)</f>
        <v>9.7000000000000028</v>
      </c>
      <c r="J38" s="1">
        <f t="shared" si="1"/>
        <v>7.7000000000000028</v>
      </c>
      <c r="K38" s="11" t="e">
        <f t="shared" si="2"/>
        <v>#N/A</v>
      </c>
      <c r="L38" s="4" t="e">
        <f t="shared" si="3"/>
        <v>#N/A</v>
      </c>
      <c r="M38" s="4" t="e">
        <f t="shared" si="4"/>
        <v>#N/A</v>
      </c>
      <c r="N38" s="12" t="e">
        <f t="shared" si="5"/>
        <v>#N/A</v>
      </c>
      <c r="O38" s="11" t="e">
        <f t="shared" si="6"/>
        <v>#N/A</v>
      </c>
      <c r="P38" s="4" t="e">
        <f t="shared" si="7"/>
        <v>#N/A</v>
      </c>
      <c r="Q38" s="4" t="e">
        <f t="shared" si="8"/>
        <v>#N/A</v>
      </c>
      <c r="R38" s="12" t="e">
        <f t="shared" si="9"/>
        <v>#N/A</v>
      </c>
    </row>
    <row r="39" spans="2:18" x14ac:dyDescent="0.2">
      <c r="B39">
        <v>50</v>
      </c>
      <c r="C39">
        <v>5034</v>
      </c>
      <c r="D39" t="s">
        <v>418</v>
      </c>
      <c r="E39">
        <v>-2</v>
      </c>
      <c r="G39">
        <f t="shared" si="0"/>
        <v>74.45</v>
      </c>
      <c r="H39">
        <f t="shared" si="10"/>
        <v>2.82</v>
      </c>
      <c r="I39" s="1">
        <f>-SUM(G39:H39)+SUM(G38:H38)</f>
        <v>-9.7000000000000028</v>
      </c>
      <c r="J39" s="1">
        <f t="shared" si="1"/>
        <v>-7.7000000000000028</v>
      </c>
      <c r="K39" s="11" t="e">
        <f t="shared" si="2"/>
        <v>#N/A</v>
      </c>
      <c r="L39" s="4" t="e">
        <f t="shared" si="3"/>
        <v>#N/A</v>
      </c>
      <c r="M39" s="4" t="e">
        <f t="shared" si="4"/>
        <v>#N/A</v>
      </c>
      <c r="N39" s="12" t="e">
        <f t="shared" si="5"/>
        <v>#N/A</v>
      </c>
      <c r="O39" s="11" t="e">
        <f t="shared" si="6"/>
        <v>#N/A</v>
      </c>
      <c r="P39" s="4" t="e">
        <f t="shared" si="7"/>
        <v>#N/A</v>
      </c>
      <c r="Q39" s="4" t="e">
        <f t="shared" si="8"/>
        <v>#N/A</v>
      </c>
      <c r="R39" s="12" t="e">
        <f t="shared" si="9"/>
        <v>#N/A</v>
      </c>
    </row>
    <row r="40" spans="2:18" x14ac:dyDescent="0.2">
      <c r="C40">
        <v>5035</v>
      </c>
      <c r="D40" t="s">
        <v>202</v>
      </c>
      <c r="E40">
        <v>9.5</v>
      </c>
      <c r="G40">
        <f t="shared" si="0"/>
        <v>70.67</v>
      </c>
      <c r="H40">
        <f t="shared" si="10"/>
        <v>0</v>
      </c>
      <c r="I40" s="1">
        <f>-SUM(G40:H40)+SUM(G41:H41)</f>
        <v>12.709999999999994</v>
      </c>
      <c r="J40" s="1">
        <f t="shared" si="1"/>
        <v>3.2099999999999937</v>
      </c>
      <c r="K40" s="11" t="e">
        <f t="shared" si="2"/>
        <v>#N/A</v>
      </c>
      <c r="L40" s="4" t="e">
        <f t="shared" si="3"/>
        <v>#N/A</v>
      </c>
      <c r="M40" s="4" t="e">
        <f t="shared" si="4"/>
        <v>#N/A</v>
      </c>
      <c r="N40" s="12" t="e">
        <f t="shared" si="5"/>
        <v>#N/A</v>
      </c>
      <c r="O40" s="11" t="e">
        <f t="shared" si="6"/>
        <v>#N/A</v>
      </c>
      <c r="P40" s="4" t="e">
        <f t="shared" si="7"/>
        <v>#N/A</v>
      </c>
      <c r="Q40" s="4" t="e">
        <f t="shared" si="8"/>
        <v>#N/A</v>
      </c>
      <c r="R40" s="12" t="e">
        <f t="shared" si="9"/>
        <v>#N/A</v>
      </c>
    </row>
    <row r="41" spans="2:18" x14ac:dyDescent="0.2">
      <c r="C41">
        <v>5036</v>
      </c>
      <c r="D41" t="s">
        <v>344</v>
      </c>
      <c r="E41">
        <v>-9.5</v>
      </c>
      <c r="G41">
        <f t="shared" si="0"/>
        <v>80.56</v>
      </c>
      <c r="H41">
        <f t="shared" si="10"/>
        <v>2.82</v>
      </c>
      <c r="I41" s="1">
        <f>-SUM(G41:H41)+SUM(G40:H40)</f>
        <v>-12.709999999999994</v>
      </c>
      <c r="J41" s="1">
        <f t="shared" si="1"/>
        <v>-3.2099999999999937</v>
      </c>
      <c r="K41" s="11" t="e">
        <f t="shared" si="2"/>
        <v>#N/A</v>
      </c>
      <c r="L41" s="4" t="e">
        <f t="shared" si="3"/>
        <v>#N/A</v>
      </c>
      <c r="M41" s="4" t="e">
        <f t="shared" si="4"/>
        <v>#N/A</v>
      </c>
      <c r="N41" s="12" t="e">
        <f t="shared" si="5"/>
        <v>#N/A</v>
      </c>
      <c r="O41" s="11" t="e">
        <f t="shared" si="6"/>
        <v>#N/A</v>
      </c>
      <c r="P41" s="4" t="e">
        <f t="shared" si="7"/>
        <v>#N/A</v>
      </c>
      <c r="Q41" s="4" t="e">
        <f t="shared" si="8"/>
        <v>#N/A</v>
      </c>
      <c r="R41" s="12" t="e">
        <f t="shared" si="9"/>
        <v>#N/A</v>
      </c>
    </row>
    <row r="42" spans="2:18" x14ac:dyDescent="0.2">
      <c r="C42">
        <v>5037</v>
      </c>
      <c r="D42" t="s">
        <v>357</v>
      </c>
      <c r="E42">
        <v>-8</v>
      </c>
      <c r="G42">
        <f t="shared" si="0"/>
        <v>75.78</v>
      </c>
      <c r="H42">
        <f t="shared" si="10"/>
        <v>0</v>
      </c>
      <c r="I42" s="1">
        <f>-SUM(G42:H42)+SUM(G43:H43)</f>
        <v>-8.0000000000000142</v>
      </c>
      <c r="J42" s="1">
        <f t="shared" si="1"/>
        <v>-1.4210854715202004E-14</v>
      </c>
      <c r="K42" s="11" t="e">
        <f t="shared" si="2"/>
        <v>#REF!</v>
      </c>
      <c r="L42" s="4" t="e">
        <f t="shared" si="3"/>
        <v>#REF!</v>
      </c>
      <c r="M42" s="4" t="e">
        <f t="shared" si="4"/>
        <v>#REF!</v>
      </c>
      <c r="N42" s="12" t="e">
        <f t="shared" si="5"/>
        <v>#REF!</v>
      </c>
      <c r="O42" s="11" t="e">
        <f t="shared" si="6"/>
        <v>#REF!</v>
      </c>
      <c r="P42" s="4" t="e">
        <f t="shared" si="7"/>
        <v>#REF!</v>
      </c>
      <c r="Q42" s="4" t="e">
        <f t="shared" si="8"/>
        <v>#REF!</v>
      </c>
      <c r="R42" s="12" t="e">
        <f t="shared" si="9"/>
        <v>#REF!</v>
      </c>
    </row>
    <row r="43" spans="2:18" x14ac:dyDescent="0.2">
      <c r="C43">
        <v>5038</v>
      </c>
      <c r="D43" t="s">
        <v>372</v>
      </c>
      <c r="E43">
        <v>8</v>
      </c>
      <c r="G43">
        <f t="shared" si="0"/>
        <v>64.959999999999994</v>
      </c>
      <c r="H43">
        <f t="shared" si="10"/>
        <v>2.82</v>
      </c>
      <c r="I43" s="1">
        <f>-SUM(G43:H43)+SUM(G42:H42)</f>
        <v>8.0000000000000142</v>
      </c>
      <c r="J43" s="1">
        <f t="shared" si="1"/>
        <v>1.4210854715202004E-14</v>
      </c>
      <c r="K43" s="11" t="e">
        <f t="shared" si="2"/>
        <v>#REF!</v>
      </c>
      <c r="L43" s="4" t="e">
        <f t="shared" si="3"/>
        <v>#REF!</v>
      </c>
      <c r="M43" s="4" t="e">
        <f t="shared" si="4"/>
        <v>#REF!</v>
      </c>
      <c r="N43" s="12" t="e">
        <f t="shared" si="5"/>
        <v>#REF!</v>
      </c>
      <c r="O43" s="11" t="e">
        <f t="shared" si="6"/>
        <v>#REF!</v>
      </c>
      <c r="P43" s="4" t="e">
        <f t="shared" si="7"/>
        <v>#REF!</v>
      </c>
      <c r="Q43" s="4" t="e">
        <f t="shared" si="8"/>
        <v>#REF!</v>
      </c>
      <c r="R43" s="12" t="e">
        <f t="shared" si="9"/>
        <v>#REF!</v>
      </c>
    </row>
    <row r="44" spans="2:18" x14ac:dyDescent="0.2">
      <c r="C44">
        <v>5039</v>
      </c>
      <c r="D44" t="s">
        <v>354</v>
      </c>
      <c r="E44" t="s">
        <v>5</v>
      </c>
      <c r="G44">
        <f t="shared" si="0"/>
        <v>74.209999999999994</v>
      </c>
      <c r="H44">
        <f t="shared" si="10"/>
        <v>0</v>
      </c>
      <c r="I44" s="1">
        <f>-SUM(G44:H44)+SUM(G45:H45)</f>
        <v>-0.89000000000000057</v>
      </c>
      <c r="J44" s="1" t="e">
        <f t="shared" si="1"/>
        <v>#VALUE!</v>
      </c>
      <c r="K44" s="11" t="e">
        <f t="shared" si="2"/>
        <v>#REF!</v>
      </c>
      <c r="L44" s="4" t="e">
        <f t="shared" si="3"/>
        <v>#REF!</v>
      </c>
      <c r="M44" s="4" t="e">
        <f t="shared" si="4"/>
        <v>#REF!</v>
      </c>
      <c r="N44" s="12" t="e">
        <f t="shared" si="5"/>
        <v>#REF!</v>
      </c>
      <c r="O44" s="11" t="e">
        <f t="shared" si="6"/>
        <v>#REF!</v>
      </c>
      <c r="P44" s="4" t="e">
        <f t="shared" si="7"/>
        <v>#REF!</v>
      </c>
      <c r="Q44" s="4" t="e">
        <f t="shared" si="8"/>
        <v>#REF!</v>
      </c>
      <c r="R44" s="12" t="e">
        <f t="shared" si="9"/>
        <v>#REF!</v>
      </c>
    </row>
    <row r="45" spans="2:18" x14ac:dyDescent="0.2">
      <c r="C45">
        <v>5040</v>
      </c>
      <c r="D45" t="s">
        <v>204</v>
      </c>
      <c r="E45" t="s">
        <v>5</v>
      </c>
      <c r="G45">
        <f t="shared" si="0"/>
        <v>70.5</v>
      </c>
      <c r="H45">
        <f t="shared" si="10"/>
        <v>2.82</v>
      </c>
      <c r="I45" s="1">
        <f>-SUM(G45:H45)+SUM(G44:H44)</f>
        <v>0.89000000000000057</v>
      </c>
      <c r="J45" s="1" t="e">
        <f t="shared" si="1"/>
        <v>#VALUE!</v>
      </c>
      <c r="K45" s="11" t="e">
        <f t="shared" si="2"/>
        <v>#N/A</v>
      </c>
      <c r="L45" s="4" t="e">
        <f t="shared" si="3"/>
        <v>#N/A</v>
      </c>
      <c r="M45" s="4" t="e">
        <f t="shared" si="4"/>
        <v>#N/A</v>
      </c>
      <c r="N45" s="12" t="e">
        <f t="shared" si="5"/>
        <v>#N/A</v>
      </c>
      <c r="O45" s="11" t="e">
        <f t="shared" si="6"/>
        <v>#N/A</v>
      </c>
      <c r="P45" s="4" t="e">
        <f t="shared" si="7"/>
        <v>#N/A</v>
      </c>
      <c r="Q45" s="4" t="e">
        <f t="shared" si="8"/>
        <v>#N/A</v>
      </c>
      <c r="R45" s="12" t="e">
        <f t="shared" si="9"/>
        <v>#N/A</v>
      </c>
    </row>
    <row r="46" spans="2:18" x14ac:dyDescent="0.2">
      <c r="C46">
        <v>5041</v>
      </c>
      <c r="D46" t="s">
        <v>350</v>
      </c>
      <c r="E46">
        <v>6.5</v>
      </c>
      <c r="G46">
        <f t="shared" si="0"/>
        <v>69.91</v>
      </c>
      <c r="H46">
        <f t="shared" si="10"/>
        <v>0</v>
      </c>
      <c r="I46" s="1">
        <f>-SUM(G46:H46)+SUM(G47:H47)</f>
        <v>1.6599999999999966</v>
      </c>
      <c r="J46" s="1">
        <f t="shared" si="1"/>
        <v>-4.8400000000000034</v>
      </c>
      <c r="K46" s="11" t="e">
        <f t="shared" si="2"/>
        <v>#REF!</v>
      </c>
      <c r="L46" s="4" t="e">
        <f t="shared" si="3"/>
        <v>#REF!</v>
      </c>
      <c r="M46" s="4" t="e">
        <f t="shared" si="4"/>
        <v>#REF!</v>
      </c>
      <c r="N46" s="12" t="e">
        <f t="shared" si="5"/>
        <v>#REF!</v>
      </c>
      <c r="O46" s="11" t="e">
        <f t="shared" si="6"/>
        <v>#REF!</v>
      </c>
      <c r="P46" s="4" t="e">
        <f t="shared" si="7"/>
        <v>#REF!</v>
      </c>
      <c r="Q46" s="4" t="e">
        <f t="shared" si="8"/>
        <v>#REF!</v>
      </c>
      <c r="R46" s="12" t="e">
        <f t="shared" si="9"/>
        <v>#REF!</v>
      </c>
    </row>
    <row r="47" spans="2:18" x14ac:dyDescent="0.2">
      <c r="C47">
        <v>5042</v>
      </c>
      <c r="D47" t="s">
        <v>201</v>
      </c>
      <c r="E47">
        <v>-6.5</v>
      </c>
      <c r="G47">
        <f t="shared" si="0"/>
        <v>68.75</v>
      </c>
      <c r="H47">
        <f t="shared" si="10"/>
        <v>2.82</v>
      </c>
      <c r="I47" s="1">
        <f>-SUM(G47:H47)+SUM(G46:H46)</f>
        <v>-1.6599999999999966</v>
      </c>
      <c r="J47" s="1">
        <f t="shared" si="1"/>
        <v>4.8400000000000034</v>
      </c>
      <c r="K47" s="11" t="e">
        <f t="shared" si="2"/>
        <v>#REF!</v>
      </c>
      <c r="L47" s="4" t="e">
        <f t="shared" si="3"/>
        <v>#REF!</v>
      </c>
      <c r="M47" s="4" t="e">
        <f t="shared" si="4"/>
        <v>#REF!</v>
      </c>
      <c r="N47" s="12" t="e">
        <f t="shared" si="5"/>
        <v>#REF!</v>
      </c>
      <c r="O47" s="11" t="e">
        <f t="shared" si="6"/>
        <v>#REF!</v>
      </c>
      <c r="P47" s="4" t="e">
        <f t="shared" si="7"/>
        <v>#REF!</v>
      </c>
      <c r="Q47" s="4" t="e">
        <f t="shared" si="8"/>
        <v>#REF!</v>
      </c>
      <c r="R47" s="12" t="e">
        <f t="shared" si="9"/>
        <v>#REF!</v>
      </c>
    </row>
    <row r="48" spans="2:18" x14ac:dyDescent="0.2">
      <c r="B48">
        <v>50</v>
      </c>
      <c r="C48">
        <v>5043</v>
      </c>
      <c r="D48" t="s">
        <v>391</v>
      </c>
      <c r="E48">
        <v>-7</v>
      </c>
      <c r="G48">
        <f t="shared" si="0"/>
        <v>64.02</v>
      </c>
      <c r="H48">
        <f t="shared" si="10"/>
        <v>0</v>
      </c>
      <c r="I48" s="1">
        <f>-SUM(G48:H48)+SUM(G49:H49)</f>
        <v>-15.489999999999995</v>
      </c>
      <c r="J48" s="1">
        <f t="shared" si="1"/>
        <v>-8.4899999999999949</v>
      </c>
      <c r="K48" s="11" t="e">
        <f t="shared" si="2"/>
        <v>#N/A</v>
      </c>
      <c r="L48" s="4" t="e">
        <f t="shared" si="3"/>
        <v>#N/A</v>
      </c>
      <c r="M48" s="4" t="e">
        <f t="shared" si="4"/>
        <v>#N/A</v>
      </c>
      <c r="N48" s="12" t="e">
        <f t="shared" si="5"/>
        <v>#N/A</v>
      </c>
      <c r="O48" s="11" t="e">
        <f t="shared" si="6"/>
        <v>#N/A</v>
      </c>
      <c r="P48" s="4" t="e">
        <f t="shared" si="7"/>
        <v>#N/A</v>
      </c>
      <c r="Q48" s="4" t="e">
        <f t="shared" si="8"/>
        <v>#N/A</v>
      </c>
      <c r="R48" s="12" t="e">
        <f t="shared" si="9"/>
        <v>#N/A</v>
      </c>
    </row>
    <row r="49" spans="1:18" x14ac:dyDescent="0.2">
      <c r="C49">
        <v>5044</v>
      </c>
      <c r="D49" t="s">
        <v>205</v>
      </c>
      <c r="E49">
        <v>7</v>
      </c>
      <c r="G49">
        <f t="shared" si="0"/>
        <v>45.71</v>
      </c>
      <c r="H49">
        <f t="shared" si="10"/>
        <v>2.82</v>
      </c>
      <c r="I49" s="1">
        <f>-SUM(G49:H49)+SUM(G48:H48)</f>
        <v>15.489999999999995</v>
      </c>
      <c r="J49" s="1">
        <f t="shared" si="1"/>
        <v>8.4899999999999949</v>
      </c>
      <c r="K49" s="11" t="e">
        <f t="shared" si="2"/>
        <v>#N/A</v>
      </c>
      <c r="L49" s="4" t="e">
        <f t="shared" si="3"/>
        <v>#N/A</v>
      </c>
      <c r="M49" s="4" t="e">
        <f t="shared" si="4"/>
        <v>#N/A</v>
      </c>
      <c r="N49" s="12" t="e">
        <f t="shared" si="5"/>
        <v>#N/A</v>
      </c>
      <c r="O49" s="11" t="e">
        <f t="shared" si="6"/>
        <v>#N/A</v>
      </c>
      <c r="P49" s="4" t="e">
        <f t="shared" si="7"/>
        <v>#N/A</v>
      </c>
      <c r="Q49" s="4" t="e">
        <f t="shared" si="8"/>
        <v>#N/A</v>
      </c>
      <c r="R49" s="12" t="e">
        <f t="shared" si="9"/>
        <v>#N/A</v>
      </c>
    </row>
    <row r="50" spans="1:18" x14ac:dyDescent="0.2">
      <c r="C50">
        <v>5045</v>
      </c>
      <c r="D50" t="s">
        <v>388</v>
      </c>
      <c r="E50">
        <v>12.5</v>
      </c>
      <c r="G50">
        <f t="shared" si="0"/>
        <v>70.150000000000006</v>
      </c>
      <c r="H50">
        <f t="shared" si="10"/>
        <v>0</v>
      </c>
      <c r="I50" s="1">
        <f>-SUM(G50:H50)+SUM(G51:H51)</f>
        <v>17.669999999999987</v>
      </c>
      <c r="J50" s="1">
        <f t="shared" si="1"/>
        <v>5.1699999999999875</v>
      </c>
      <c r="K50" s="11" t="e">
        <f t="shared" si="2"/>
        <v>#N/A</v>
      </c>
      <c r="L50" s="4" t="e">
        <f t="shared" si="3"/>
        <v>#N/A</v>
      </c>
      <c r="M50" s="4" t="e">
        <f t="shared" si="4"/>
        <v>#N/A</v>
      </c>
      <c r="N50" s="12" t="e">
        <f t="shared" si="5"/>
        <v>#N/A</v>
      </c>
      <c r="O50" s="11" t="e">
        <f t="shared" si="6"/>
        <v>#N/A</v>
      </c>
      <c r="P50" s="4" t="e">
        <f t="shared" si="7"/>
        <v>#N/A</v>
      </c>
      <c r="Q50" s="4" t="e">
        <f t="shared" si="8"/>
        <v>#N/A</v>
      </c>
      <c r="R50" s="12" t="e">
        <f t="shared" si="9"/>
        <v>#N/A</v>
      </c>
    </row>
    <row r="51" spans="1:18" x14ac:dyDescent="0.2">
      <c r="C51">
        <v>5046</v>
      </c>
      <c r="D51" t="s">
        <v>362</v>
      </c>
      <c r="E51">
        <v>-12.5</v>
      </c>
      <c r="G51">
        <f t="shared" si="0"/>
        <v>85</v>
      </c>
      <c r="H51">
        <f t="shared" si="10"/>
        <v>2.82</v>
      </c>
      <c r="I51" s="1">
        <f>-SUM(G51:H51)+SUM(G50:H50)</f>
        <v>-17.669999999999987</v>
      </c>
      <c r="J51" s="1">
        <f t="shared" si="1"/>
        <v>-5.1699999999999875</v>
      </c>
      <c r="K51" s="11" t="e">
        <f t="shared" si="2"/>
        <v>#REF!</v>
      </c>
      <c r="L51" s="4" t="e">
        <f t="shared" si="3"/>
        <v>#REF!</v>
      </c>
      <c r="M51" s="4" t="e">
        <f t="shared" si="4"/>
        <v>#REF!</v>
      </c>
      <c r="N51" s="12" t="e">
        <f t="shared" si="5"/>
        <v>#REF!</v>
      </c>
      <c r="O51" s="11" t="e">
        <f t="shared" si="6"/>
        <v>#REF!</v>
      </c>
      <c r="P51" s="4" t="e">
        <f t="shared" si="7"/>
        <v>#REF!</v>
      </c>
      <c r="Q51" s="4" t="e">
        <f t="shared" si="8"/>
        <v>#REF!</v>
      </c>
      <c r="R51" s="12" t="e">
        <f t="shared" si="9"/>
        <v>#REF!</v>
      </c>
    </row>
    <row r="52" spans="1:18" x14ac:dyDescent="0.2">
      <c r="C52">
        <v>5047</v>
      </c>
      <c r="D52" t="s">
        <v>337</v>
      </c>
      <c r="E52">
        <v>13.5</v>
      </c>
      <c r="G52">
        <f t="shared" si="0"/>
        <v>49.56</v>
      </c>
      <c r="H52">
        <f t="shared" si="10"/>
        <v>0</v>
      </c>
      <c r="I52" s="1">
        <f>-SUM(G52:H52)+SUM(G53:H53)</f>
        <v>14.539999999999992</v>
      </c>
      <c r="J52" s="1">
        <f t="shared" si="1"/>
        <v>1.039999999999992</v>
      </c>
      <c r="K52" s="11" t="e">
        <f t="shared" si="2"/>
        <v>#N/A</v>
      </c>
      <c r="L52" s="4" t="e">
        <f t="shared" si="3"/>
        <v>#N/A</v>
      </c>
      <c r="M52" s="4" t="e">
        <f t="shared" si="4"/>
        <v>#N/A</v>
      </c>
      <c r="N52" s="12" t="e">
        <f t="shared" si="5"/>
        <v>#N/A</v>
      </c>
      <c r="O52" s="11" t="e">
        <f t="shared" si="6"/>
        <v>#N/A</v>
      </c>
      <c r="P52" s="4" t="e">
        <f t="shared" si="7"/>
        <v>#N/A</v>
      </c>
      <c r="Q52" s="4" t="e">
        <f t="shared" si="8"/>
        <v>#N/A</v>
      </c>
      <c r="R52" s="12" t="e">
        <f t="shared" si="9"/>
        <v>#N/A</v>
      </c>
    </row>
    <row r="53" spans="1:18" x14ac:dyDescent="0.2">
      <c r="C53">
        <v>5048</v>
      </c>
      <c r="D53" t="s">
        <v>262</v>
      </c>
      <c r="E53">
        <v>-13.5</v>
      </c>
      <c r="G53">
        <f t="shared" si="0"/>
        <v>61.28</v>
      </c>
      <c r="H53">
        <f t="shared" si="10"/>
        <v>2.82</v>
      </c>
      <c r="I53" s="1">
        <f>-SUM(G53:H53)+SUM(G52:H52)</f>
        <v>-14.539999999999992</v>
      </c>
      <c r="J53" s="1">
        <f t="shared" si="1"/>
        <v>-1.039999999999992</v>
      </c>
      <c r="K53" s="11" t="e">
        <f t="shared" si="2"/>
        <v>#N/A</v>
      </c>
      <c r="L53" s="4" t="e">
        <f t="shared" si="3"/>
        <v>#N/A</v>
      </c>
      <c r="M53" s="4" t="e">
        <f t="shared" si="4"/>
        <v>#N/A</v>
      </c>
      <c r="N53" s="12" t="e">
        <f t="shared" si="5"/>
        <v>#N/A</v>
      </c>
      <c r="O53" s="11" t="e">
        <f t="shared" si="6"/>
        <v>#N/A</v>
      </c>
      <c r="P53" s="4" t="e">
        <f t="shared" si="7"/>
        <v>#N/A</v>
      </c>
      <c r="Q53" s="4" t="e">
        <f t="shared" si="8"/>
        <v>#N/A</v>
      </c>
      <c r="R53" s="12" t="e">
        <f t="shared" si="9"/>
        <v>#N/A</v>
      </c>
    </row>
    <row r="54" spans="1:18" x14ac:dyDescent="0.2">
      <c r="C54">
        <v>5049</v>
      </c>
      <c r="D54" t="s">
        <v>213</v>
      </c>
      <c r="E54">
        <v>35</v>
      </c>
      <c r="G54">
        <f t="shared" si="0"/>
        <v>65.28</v>
      </c>
      <c r="H54">
        <f t="shared" si="10"/>
        <v>0</v>
      </c>
      <c r="I54" s="1">
        <f>-SUM(G54:H54)+SUM(G55:H55)</f>
        <v>36.199999999999989</v>
      </c>
      <c r="J54" s="1">
        <f t="shared" si="1"/>
        <v>1.1999999999999886</v>
      </c>
      <c r="K54" s="11" t="e">
        <f t="shared" si="2"/>
        <v>#N/A</v>
      </c>
      <c r="L54" s="4" t="e">
        <f t="shared" si="3"/>
        <v>#N/A</v>
      </c>
      <c r="M54" s="4" t="e">
        <f t="shared" si="4"/>
        <v>#N/A</v>
      </c>
      <c r="N54" s="12" t="e">
        <f t="shared" si="5"/>
        <v>#N/A</v>
      </c>
      <c r="O54" s="11" t="e">
        <f t="shared" si="6"/>
        <v>#N/A</v>
      </c>
      <c r="P54" s="4" t="e">
        <f t="shared" si="7"/>
        <v>#N/A</v>
      </c>
      <c r="Q54" s="4" t="e">
        <f t="shared" si="8"/>
        <v>#N/A</v>
      </c>
      <c r="R54" s="12" t="e">
        <f t="shared" si="9"/>
        <v>#N/A</v>
      </c>
    </row>
    <row r="55" spans="1:18" x14ac:dyDescent="0.2">
      <c r="C55">
        <v>5050</v>
      </c>
      <c r="D55" t="s">
        <v>353</v>
      </c>
      <c r="E55">
        <v>-35</v>
      </c>
      <c r="G55">
        <f t="shared" si="0"/>
        <v>98.66</v>
      </c>
      <c r="H55">
        <f t="shared" si="10"/>
        <v>2.82</v>
      </c>
      <c r="I55" s="1">
        <f>-SUM(G55:H55)+SUM(G54:H54)</f>
        <v>-36.199999999999989</v>
      </c>
      <c r="J55" s="1">
        <f t="shared" si="1"/>
        <v>-1.1999999999999886</v>
      </c>
      <c r="K55" s="11" t="e">
        <f t="shared" si="2"/>
        <v>#N/A</v>
      </c>
      <c r="L55" s="4" t="e">
        <f t="shared" si="3"/>
        <v>#N/A</v>
      </c>
      <c r="M55" s="4" t="e">
        <f t="shared" si="4"/>
        <v>#N/A</v>
      </c>
      <c r="N55" s="12" t="e">
        <f t="shared" si="5"/>
        <v>#N/A</v>
      </c>
      <c r="O55" s="11" t="e">
        <f t="shared" si="6"/>
        <v>#N/A</v>
      </c>
      <c r="P55" s="4" t="e">
        <f t="shared" si="7"/>
        <v>#N/A</v>
      </c>
      <c r="Q55" s="4" t="e">
        <f t="shared" si="8"/>
        <v>#N/A</v>
      </c>
      <c r="R55" s="12" t="e">
        <f t="shared" si="9"/>
        <v>#N/A</v>
      </c>
    </row>
    <row r="56" spans="1:18" x14ac:dyDescent="0.2">
      <c r="C56">
        <v>5051</v>
      </c>
      <c r="D56" t="s">
        <v>356</v>
      </c>
      <c r="E56">
        <v>15.5</v>
      </c>
      <c r="G56">
        <f t="shared" si="0"/>
        <v>59.12</v>
      </c>
      <c r="H56">
        <f t="shared" si="10"/>
        <v>0</v>
      </c>
      <c r="I56" s="1">
        <f>-SUM(G56:H56)+SUM(G57:H57)</f>
        <v>23.979999999999997</v>
      </c>
      <c r="J56" s="1">
        <f t="shared" si="1"/>
        <v>8.4799999999999969</v>
      </c>
      <c r="K56" s="11" t="e">
        <f t="shared" si="2"/>
        <v>#N/A</v>
      </c>
      <c r="L56" s="4" t="e">
        <f t="shared" si="3"/>
        <v>#N/A</v>
      </c>
      <c r="M56" s="4" t="e">
        <f t="shared" si="4"/>
        <v>#N/A</v>
      </c>
      <c r="N56" s="12" t="e">
        <f t="shared" si="5"/>
        <v>#N/A</v>
      </c>
      <c r="O56" s="11" t="e">
        <f t="shared" si="6"/>
        <v>#N/A</v>
      </c>
      <c r="P56" s="4" t="e">
        <f t="shared" si="7"/>
        <v>#N/A</v>
      </c>
      <c r="Q56" s="4" t="e">
        <f t="shared" si="8"/>
        <v>#N/A</v>
      </c>
      <c r="R56" s="12" t="e">
        <f t="shared" si="9"/>
        <v>#N/A</v>
      </c>
    </row>
    <row r="57" spans="1:18" x14ac:dyDescent="0.2">
      <c r="B57">
        <v>50</v>
      </c>
      <c r="C57">
        <v>5052</v>
      </c>
      <c r="D57" t="s">
        <v>7</v>
      </c>
      <c r="E57">
        <v>-15.5</v>
      </c>
      <c r="G57">
        <f t="shared" si="0"/>
        <v>80.28</v>
      </c>
      <c r="H57">
        <f t="shared" si="10"/>
        <v>2.82</v>
      </c>
      <c r="I57" s="1">
        <f>-SUM(G57:H57)+SUM(G56:H56)</f>
        <v>-23.979999999999997</v>
      </c>
      <c r="J57" s="1">
        <f t="shared" si="1"/>
        <v>-8.4799999999999969</v>
      </c>
      <c r="K57" s="11" t="e">
        <f t="shared" si="2"/>
        <v>#N/A</v>
      </c>
      <c r="L57" s="4" t="e">
        <f t="shared" si="3"/>
        <v>#N/A</v>
      </c>
      <c r="M57" s="4" t="e">
        <f t="shared" si="4"/>
        <v>#N/A</v>
      </c>
      <c r="N57" s="12" t="e">
        <f t="shared" si="5"/>
        <v>#N/A</v>
      </c>
      <c r="O57" s="11" t="e">
        <f t="shared" si="6"/>
        <v>#N/A</v>
      </c>
      <c r="P57" s="4" t="e">
        <f t="shared" si="7"/>
        <v>#N/A</v>
      </c>
      <c r="Q57" s="4" t="e">
        <f t="shared" si="8"/>
        <v>#N/A</v>
      </c>
      <c r="R57" s="12" t="e">
        <f t="shared" si="9"/>
        <v>#N/A</v>
      </c>
    </row>
    <row r="58" spans="1:18" x14ac:dyDescent="0.2">
      <c r="C58">
        <v>5053</v>
      </c>
      <c r="D58" t="s">
        <v>345</v>
      </c>
      <c r="E58">
        <v>-1.5</v>
      </c>
      <c r="G58">
        <f t="shared" si="0"/>
        <v>82.41</v>
      </c>
      <c r="H58">
        <f t="shared" si="10"/>
        <v>0</v>
      </c>
      <c r="I58" s="1">
        <f>-SUM(G58:H58)+SUM(G59:H59)</f>
        <v>-0.42000000000000171</v>
      </c>
      <c r="J58" s="1">
        <f t="shared" si="1"/>
        <v>1.0799999999999983</v>
      </c>
      <c r="K58" s="11" t="e">
        <f t="shared" si="2"/>
        <v>#REF!</v>
      </c>
      <c r="L58" s="4" t="e">
        <f t="shared" si="3"/>
        <v>#REF!</v>
      </c>
      <c r="M58" s="4" t="e">
        <f t="shared" si="4"/>
        <v>#REF!</v>
      </c>
      <c r="N58" s="12" t="e">
        <f t="shared" si="5"/>
        <v>#REF!</v>
      </c>
      <c r="O58" s="11" t="e">
        <f t="shared" si="6"/>
        <v>#REF!</v>
      </c>
      <c r="P58" s="4" t="e">
        <f t="shared" si="7"/>
        <v>#REF!</v>
      </c>
      <c r="Q58" s="4" t="e">
        <f t="shared" si="8"/>
        <v>#REF!</v>
      </c>
      <c r="R58" s="12" t="e">
        <f t="shared" si="9"/>
        <v>#REF!</v>
      </c>
    </row>
    <row r="59" spans="1:18" x14ac:dyDescent="0.2">
      <c r="C59">
        <v>5054</v>
      </c>
      <c r="D59" t="s">
        <v>198</v>
      </c>
      <c r="E59">
        <v>1.5</v>
      </c>
      <c r="G59">
        <f t="shared" si="0"/>
        <v>79.17</v>
      </c>
      <c r="H59">
        <f t="shared" si="10"/>
        <v>2.82</v>
      </c>
      <c r="I59" s="1">
        <f>-SUM(G59:H59)+SUM(G58:H58)</f>
        <v>0.42000000000000171</v>
      </c>
      <c r="J59" s="1">
        <f t="shared" si="1"/>
        <v>-1.0799999999999983</v>
      </c>
      <c r="K59" s="11" t="e">
        <f t="shared" si="2"/>
        <v>#N/A</v>
      </c>
      <c r="L59" s="4" t="e">
        <f t="shared" si="3"/>
        <v>#N/A</v>
      </c>
      <c r="M59" s="4" t="e">
        <f t="shared" si="4"/>
        <v>#N/A</v>
      </c>
      <c r="N59" s="12" t="e">
        <f t="shared" si="5"/>
        <v>#N/A</v>
      </c>
      <c r="O59" s="11" t="e">
        <f t="shared" si="6"/>
        <v>#N/A</v>
      </c>
      <c r="P59" s="4" t="e">
        <f t="shared" si="7"/>
        <v>#N/A</v>
      </c>
      <c r="Q59" s="4" t="e">
        <f t="shared" si="8"/>
        <v>#N/A</v>
      </c>
      <c r="R59" s="12" t="e">
        <f t="shared" si="9"/>
        <v>#N/A</v>
      </c>
    </row>
    <row r="60" spans="1:18" x14ac:dyDescent="0.2">
      <c r="C60">
        <v>5055</v>
      </c>
      <c r="D60" t="s">
        <v>477</v>
      </c>
      <c r="E60">
        <v>7.5</v>
      </c>
      <c r="G60">
        <f t="shared" si="0"/>
        <v>86.98</v>
      </c>
      <c r="H60">
        <f t="shared" si="10"/>
        <v>0</v>
      </c>
      <c r="I60" s="1">
        <f>-SUM(G60:H60)+SUM(G61:H61)</f>
        <v>6.0299999999999869</v>
      </c>
      <c r="J60" s="1">
        <f t="shared" si="1"/>
        <v>-1.4700000000000131</v>
      </c>
      <c r="K60" s="11" t="e">
        <f t="shared" si="2"/>
        <v>#N/A</v>
      </c>
      <c r="L60" s="4" t="e">
        <f t="shared" si="3"/>
        <v>#N/A</v>
      </c>
      <c r="M60" s="4" t="e">
        <f t="shared" si="4"/>
        <v>#N/A</v>
      </c>
      <c r="N60" s="12" t="e">
        <f t="shared" si="5"/>
        <v>#N/A</v>
      </c>
      <c r="O60" s="11" t="e">
        <f t="shared" si="6"/>
        <v>#N/A</v>
      </c>
      <c r="P60" s="4" t="e">
        <f t="shared" si="7"/>
        <v>#N/A</v>
      </c>
      <c r="Q60" s="4" t="e">
        <f t="shared" si="8"/>
        <v>#N/A</v>
      </c>
      <c r="R60" s="12" t="e">
        <f t="shared" si="9"/>
        <v>#N/A</v>
      </c>
    </row>
    <row r="61" spans="1:18" x14ac:dyDescent="0.2">
      <c r="C61">
        <v>5056</v>
      </c>
      <c r="D61" t="s">
        <v>219</v>
      </c>
      <c r="E61">
        <v>-7.5</v>
      </c>
      <c r="G61">
        <f t="shared" si="0"/>
        <v>90.19</v>
      </c>
      <c r="H61">
        <f t="shared" si="10"/>
        <v>2.82</v>
      </c>
      <c r="I61" s="1">
        <f>-SUM(G61:H61)+SUM(G60:H60)</f>
        <v>-6.0299999999999869</v>
      </c>
      <c r="J61" s="1">
        <f t="shared" si="1"/>
        <v>1.4700000000000131</v>
      </c>
      <c r="K61" s="11" t="e">
        <f t="shared" si="2"/>
        <v>#N/A</v>
      </c>
      <c r="L61" s="4" t="e">
        <f t="shared" si="3"/>
        <v>#N/A</v>
      </c>
      <c r="M61" s="4" t="e">
        <f t="shared" si="4"/>
        <v>#N/A</v>
      </c>
      <c r="N61" s="12" t="e">
        <f t="shared" si="5"/>
        <v>#N/A</v>
      </c>
      <c r="O61" s="11" t="e">
        <f t="shared" si="6"/>
        <v>#N/A</v>
      </c>
      <c r="P61" s="4" t="e">
        <f t="shared" si="7"/>
        <v>#N/A</v>
      </c>
      <c r="Q61" s="4" t="e">
        <f t="shared" si="8"/>
        <v>#N/A</v>
      </c>
      <c r="R61" s="12" t="e">
        <f t="shared" si="9"/>
        <v>#N/A</v>
      </c>
    </row>
    <row r="62" spans="1:18" x14ac:dyDescent="0.2">
      <c r="C62">
        <v>5057</v>
      </c>
      <c r="D62" t="s">
        <v>215</v>
      </c>
      <c r="E62" t="s">
        <v>10</v>
      </c>
      <c r="G62">
        <f t="shared" si="0"/>
        <v>76.83</v>
      </c>
      <c r="H62">
        <f t="shared" si="10"/>
        <v>0</v>
      </c>
      <c r="I62" s="1">
        <f>-SUM(G62:H62)+SUM(G63:H63)</f>
        <v>7.8599999999999994</v>
      </c>
      <c r="J62" s="1" t="e">
        <f t="shared" si="1"/>
        <v>#VALUE!</v>
      </c>
      <c r="K62" s="11" t="e">
        <f t="shared" si="2"/>
        <v>#N/A</v>
      </c>
      <c r="L62" s="4" t="e">
        <f t="shared" si="3"/>
        <v>#N/A</v>
      </c>
      <c r="M62" s="4" t="e">
        <f t="shared" si="4"/>
        <v>#N/A</v>
      </c>
      <c r="N62" s="12" t="e">
        <f t="shared" si="5"/>
        <v>#N/A</v>
      </c>
      <c r="O62" s="11" t="e">
        <f t="shared" si="6"/>
        <v>#N/A</v>
      </c>
      <c r="P62" s="4" t="e">
        <f t="shared" si="7"/>
        <v>#N/A</v>
      </c>
      <c r="Q62" s="4" t="e">
        <f t="shared" si="8"/>
        <v>#N/A</v>
      </c>
      <c r="R62" s="12" t="e">
        <f t="shared" si="9"/>
        <v>#N/A</v>
      </c>
    </row>
    <row r="63" spans="1:18" x14ac:dyDescent="0.2">
      <c r="A63" s="14"/>
      <c r="B63" s="14"/>
      <c r="C63">
        <v>5058</v>
      </c>
      <c r="D63" t="s">
        <v>352</v>
      </c>
      <c r="E63" t="s">
        <v>10</v>
      </c>
      <c r="G63">
        <f t="shared" si="0"/>
        <v>81.87</v>
      </c>
      <c r="H63">
        <f t="shared" si="10"/>
        <v>2.82</v>
      </c>
      <c r="I63" s="1">
        <f>-SUM(G63:H63)+SUM(G62:H62)</f>
        <v>-7.8599999999999994</v>
      </c>
      <c r="J63" s="1" t="e">
        <f t="shared" si="1"/>
        <v>#VALUE!</v>
      </c>
      <c r="K63" s="11" t="e">
        <f t="shared" si="2"/>
        <v>#REF!</v>
      </c>
      <c r="L63" s="4" t="e">
        <f t="shared" si="3"/>
        <v>#REF!</v>
      </c>
      <c r="M63" s="4" t="e">
        <f t="shared" si="4"/>
        <v>#REF!</v>
      </c>
      <c r="N63" s="12" t="e">
        <f t="shared" si="5"/>
        <v>#REF!</v>
      </c>
      <c r="O63" s="11" t="e">
        <f t="shared" si="6"/>
        <v>#REF!</v>
      </c>
      <c r="P63" s="4" t="e">
        <f t="shared" si="7"/>
        <v>#REF!</v>
      </c>
      <c r="Q63" s="4" t="e">
        <f t="shared" si="8"/>
        <v>#REF!</v>
      </c>
      <c r="R63" s="12" t="e">
        <f t="shared" si="9"/>
        <v>#REF!</v>
      </c>
    </row>
    <row r="64" spans="1:18" x14ac:dyDescent="0.2">
      <c r="C64">
        <v>5059</v>
      </c>
      <c r="D64" t="s">
        <v>218</v>
      </c>
      <c r="E64">
        <v>13.5</v>
      </c>
      <c r="G64">
        <f t="shared" si="0"/>
        <v>64.31</v>
      </c>
      <c r="H64">
        <f t="shared" si="10"/>
        <v>0</v>
      </c>
      <c r="I64" s="1">
        <f>-SUM(G64:H64)+SUM(G65:H65)</f>
        <v>24.709999999999994</v>
      </c>
      <c r="J64" s="1">
        <f t="shared" si="1"/>
        <v>11.209999999999994</v>
      </c>
      <c r="K64" s="11" t="e">
        <f t="shared" si="2"/>
        <v>#REF!</v>
      </c>
      <c r="L64" s="4" t="e">
        <f t="shared" si="3"/>
        <v>#REF!</v>
      </c>
      <c r="M64" s="4" t="e">
        <f t="shared" si="4"/>
        <v>#REF!</v>
      </c>
      <c r="N64" s="12" t="e">
        <f t="shared" si="5"/>
        <v>#REF!</v>
      </c>
      <c r="O64" s="11" t="e">
        <f t="shared" si="6"/>
        <v>#REF!</v>
      </c>
      <c r="P64" s="4" t="e">
        <f t="shared" si="7"/>
        <v>#REF!</v>
      </c>
      <c r="Q64" s="4" t="e">
        <f t="shared" si="8"/>
        <v>#REF!</v>
      </c>
      <c r="R64" s="12" t="e">
        <f t="shared" si="9"/>
        <v>#REF!</v>
      </c>
    </row>
    <row r="65" spans="2:18" x14ac:dyDescent="0.2">
      <c r="B65">
        <v>50</v>
      </c>
      <c r="C65">
        <v>5060</v>
      </c>
      <c r="D65" t="s">
        <v>206</v>
      </c>
      <c r="E65">
        <v>-13.5</v>
      </c>
      <c r="G65">
        <f t="shared" si="0"/>
        <v>86.2</v>
      </c>
      <c r="H65">
        <f t="shared" si="10"/>
        <v>2.82</v>
      </c>
      <c r="I65" s="1">
        <f>-SUM(G65:H65)+SUM(G64:H64)</f>
        <v>-24.709999999999994</v>
      </c>
      <c r="J65" s="1">
        <f t="shared" si="1"/>
        <v>-11.209999999999994</v>
      </c>
      <c r="K65" s="11" t="e">
        <f t="shared" si="2"/>
        <v>#REF!</v>
      </c>
      <c r="L65" s="4" t="e">
        <f t="shared" si="3"/>
        <v>#REF!</v>
      </c>
      <c r="M65" s="4" t="e">
        <f t="shared" si="4"/>
        <v>#REF!</v>
      </c>
      <c r="N65" s="12" t="e">
        <f t="shared" si="5"/>
        <v>#REF!</v>
      </c>
      <c r="O65" s="11" t="e">
        <f t="shared" si="6"/>
        <v>#REF!</v>
      </c>
      <c r="P65" s="4" t="e">
        <f t="shared" si="7"/>
        <v>#REF!</v>
      </c>
      <c r="Q65" s="4" t="e">
        <f t="shared" si="8"/>
        <v>#REF!</v>
      </c>
      <c r="R65" s="12" t="e">
        <f t="shared" si="9"/>
        <v>#REF!</v>
      </c>
    </row>
    <row r="66" spans="2:18" x14ac:dyDescent="0.2">
      <c r="C66">
        <v>5061</v>
      </c>
      <c r="D66" t="s">
        <v>216</v>
      </c>
      <c r="E66">
        <v>10</v>
      </c>
      <c r="G66">
        <f t="shared" si="0"/>
        <v>65.09</v>
      </c>
      <c r="H66">
        <f t="shared" si="10"/>
        <v>0</v>
      </c>
      <c r="I66" s="1">
        <f>-SUM(G66:H66)+SUM(G67:H67)</f>
        <v>8.9899999999999949</v>
      </c>
      <c r="J66" s="1">
        <f t="shared" si="1"/>
        <v>-1.0100000000000051</v>
      </c>
      <c r="K66" s="11" t="e">
        <f t="shared" si="2"/>
        <v>#N/A</v>
      </c>
      <c r="L66" s="4" t="e">
        <f t="shared" si="3"/>
        <v>#N/A</v>
      </c>
      <c r="M66" s="4" t="e">
        <f t="shared" si="4"/>
        <v>#N/A</v>
      </c>
      <c r="N66" s="12" t="e">
        <f t="shared" si="5"/>
        <v>#N/A</v>
      </c>
      <c r="O66" s="11" t="e">
        <f t="shared" si="6"/>
        <v>#N/A</v>
      </c>
      <c r="P66" s="4" t="e">
        <f t="shared" si="7"/>
        <v>#N/A</v>
      </c>
      <c r="Q66" s="4" t="e">
        <f t="shared" si="8"/>
        <v>#N/A</v>
      </c>
      <c r="R66" s="12" t="e">
        <f t="shared" si="9"/>
        <v>#N/A</v>
      </c>
    </row>
    <row r="67" spans="2:18" x14ac:dyDescent="0.2">
      <c r="C67">
        <v>5062</v>
      </c>
      <c r="D67" t="s">
        <v>409</v>
      </c>
      <c r="E67">
        <v>-10</v>
      </c>
      <c r="G67">
        <f t="shared" si="0"/>
        <v>71.260000000000005</v>
      </c>
      <c r="H67">
        <f t="shared" si="10"/>
        <v>2.82</v>
      </c>
      <c r="I67" s="1">
        <f>-SUM(G67:H67)+SUM(G66:H66)</f>
        <v>-8.9899999999999949</v>
      </c>
      <c r="J67" s="1">
        <f t="shared" si="1"/>
        <v>1.0100000000000051</v>
      </c>
      <c r="K67" s="11" t="e">
        <f t="shared" si="2"/>
        <v>#REF!</v>
      </c>
      <c r="L67" s="4" t="e">
        <f t="shared" si="3"/>
        <v>#REF!</v>
      </c>
      <c r="M67" s="4" t="e">
        <f t="shared" si="4"/>
        <v>#REF!</v>
      </c>
      <c r="N67" s="12" t="e">
        <f t="shared" si="5"/>
        <v>#REF!</v>
      </c>
      <c r="O67" s="11" t="e">
        <f t="shared" si="6"/>
        <v>#REF!</v>
      </c>
      <c r="P67" s="4" t="e">
        <f t="shared" si="7"/>
        <v>#REF!</v>
      </c>
      <c r="Q67" s="4" t="e">
        <f t="shared" si="8"/>
        <v>#REF!</v>
      </c>
      <c r="R67" s="12" t="e">
        <f t="shared" si="9"/>
        <v>#REF!</v>
      </c>
    </row>
    <row r="68" spans="2:18" x14ac:dyDescent="0.2">
      <c r="C68">
        <v>5063</v>
      </c>
      <c r="D68" t="s">
        <v>209</v>
      </c>
      <c r="E68">
        <v>10</v>
      </c>
      <c r="G68">
        <f t="shared" si="0"/>
        <v>87.2</v>
      </c>
      <c r="H68">
        <f t="shared" si="10"/>
        <v>0</v>
      </c>
      <c r="I68" s="1">
        <f>-SUM(G68:H68)+SUM(G69:H69)</f>
        <v>9.4399999999999835</v>
      </c>
      <c r="J68" s="1">
        <f t="shared" si="1"/>
        <v>-0.56000000000001648</v>
      </c>
      <c r="K68" s="11" t="e">
        <f t="shared" si="2"/>
        <v>#N/A</v>
      </c>
      <c r="L68" s="4" t="e">
        <f t="shared" si="3"/>
        <v>#N/A</v>
      </c>
      <c r="M68" s="4" t="e">
        <f t="shared" si="4"/>
        <v>#N/A</v>
      </c>
      <c r="N68" s="12" t="e">
        <f t="shared" si="5"/>
        <v>#N/A</v>
      </c>
      <c r="O68" s="11" t="e">
        <f t="shared" si="6"/>
        <v>#N/A</v>
      </c>
      <c r="P68" s="4" t="e">
        <f t="shared" si="7"/>
        <v>#N/A</v>
      </c>
      <c r="Q68" s="4" t="e">
        <f t="shared" si="8"/>
        <v>#N/A</v>
      </c>
      <c r="R68" s="12" t="e">
        <f t="shared" si="9"/>
        <v>#N/A</v>
      </c>
    </row>
    <row r="69" spans="2:18" x14ac:dyDescent="0.2">
      <c r="C69">
        <v>5064</v>
      </c>
      <c r="D69" t="s">
        <v>374</v>
      </c>
      <c r="E69">
        <v>-10</v>
      </c>
      <c r="G69">
        <f t="shared" si="0"/>
        <v>93.82</v>
      </c>
      <c r="H69">
        <f t="shared" si="10"/>
        <v>2.82</v>
      </c>
      <c r="I69" s="1">
        <f>-SUM(G69:H69)+SUM(G68:H68)</f>
        <v>-9.4399999999999835</v>
      </c>
      <c r="J69" s="1">
        <f t="shared" si="1"/>
        <v>0.56000000000001648</v>
      </c>
      <c r="K69" s="11" t="e">
        <f t="shared" si="2"/>
        <v>#N/A</v>
      </c>
      <c r="L69" s="4" t="e">
        <f t="shared" si="3"/>
        <v>#N/A</v>
      </c>
      <c r="M69" s="4" t="e">
        <f t="shared" si="4"/>
        <v>#N/A</v>
      </c>
      <c r="N69" s="12" t="e">
        <f t="shared" si="5"/>
        <v>#N/A</v>
      </c>
      <c r="O69" s="11" t="e">
        <f t="shared" si="6"/>
        <v>#N/A</v>
      </c>
      <c r="P69" s="4" t="e">
        <f t="shared" si="7"/>
        <v>#N/A</v>
      </c>
      <c r="Q69" s="4" t="e">
        <f t="shared" si="8"/>
        <v>#N/A</v>
      </c>
      <c r="R69" s="12" t="e">
        <f t="shared" si="9"/>
        <v>#N/A</v>
      </c>
    </row>
    <row r="70" spans="2:18" x14ac:dyDescent="0.2">
      <c r="C70">
        <v>5065</v>
      </c>
      <c r="D70" t="s">
        <v>196</v>
      </c>
      <c r="E70">
        <v>1.5</v>
      </c>
      <c r="G70">
        <f t="shared" si="0"/>
        <v>49.04</v>
      </c>
      <c r="H70">
        <f t="shared" si="10"/>
        <v>0</v>
      </c>
      <c r="I70" s="1">
        <f>-SUM(G70:H70)+SUM(G71:H71)</f>
        <v>1.0700000000000003</v>
      </c>
      <c r="J70" s="1">
        <f t="shared" si="1"/>
        <v>-0.42999999999999972</v>
      </c>
      <c r="K70" s="11" t="e">
        <f t="shared" si="2"/>
        <v>#N/A</v>
      </c>
      <c r="L70" s="4" t="e">
        <f t="shared" si="3"/>
        <v>#N/A</v>
      </c>
      <c r="M70" s="4" t="e">
        <f t="shared" si="4"/>
        <v>#N/A</v>
      </c>
      <c r="N70" s="12" t="e">
        <f t="shared" si="5"/>
        <v>#N/A</v>
      </c>
      <c r="O70" s="11" t="e">
        <f t="shared" si="6"/>
        <v>#N/A</v>
      </c>
      <c r="P70" s="4" t="e">
        <f t="shared" si="7"/>
        <v>#N/A</v>
      </c>
      <c r="Q70" s="4" t="e">
        <f t="shared" si="8"/>
        <v>#N/A</v>
      </c>
      <c r="R70" s="12" t="e">
        <f t="shared" si="9"/>
        <v>#N/A</v>
      </c>
    </row>
    <row r="71" spans="2:18" x14ac:dyDescent="0.2">
      <c r="C71">
        <v>5066</v>
      </c>
      <c r="D71" t="s">
        <v>195</v>
      </c>
      <c r="E71">
        <v>-1.5</v>
      </c>
      <c r="G71">
        <f t="shared" ref="G71:G101" si="11">IF(ISERROR(VLOOKUP(D71,Sagarin1,2,FALSE))=TRUE,VLOOKUP(VLOOKUP(D71,Table,2,FALSE),Sagarin1,2,FALSE),VLOOKUP(D71,Sagarin1,2,FALSE))</f>
        <v>47.29</v>
      </c>
      <c r="H71">
        <f t="shared" si="10"/>
        <v>2.82</v>
      </c>
      <c r="I71" s="1">
        <f>-SUM(G71:H71)+SUM(G70:H70)</f>
        <v>-1.0700000000000003</v>
      </c>
      <c r="J71" s="1">
        <f t="shared" ref="J71:J103" si="12">I71-E71</f>
        <v>0.42999999999999972</v>
      </c>
      <c r="K71" s="11" t="e">
        <f t="shared" ref="K71:K100" si="13">IF(ISERROR(VLOOKUP(D71,RushO,7,FALSE))=TRUE,VLOOKUP(VLOOKUP(D71,Table,3,FALSE),RushO,7,FALSE),VLOOKUP(D71,RushO,7,FALSE))</f>
        <v>#N/A</v>
      </c>
      <c r="L71" s="4" t="e">
        <f t="shared" ref="L71:L100" si="14">IF(ISERROR(VLOOKUP(D71,PassO,10,FALSE))=TRUE,VLOOKUP(VLOOKUP(D71,Table,3,FALSE),PassO,10,FALSE),VLOOKUP(D71,PassO,10,FALSE))</f>
        <v>#N/A</v>
      </c>
      <c r="M71" s="4" t="e">
        <f t="shared" ref="M71:M100" si="15">IF(ISERROR(VLOOKUP(D71,TotalO,7,FALSE))=TRUE,VLOOKUP(VLOOKUP(D71,Table,3,FALSE),TotalO,7,FALSE),VLOOKUP(D71,TotalO,7,FALSE))</f>
        <v>#N/A</v>
      </c>
      <c r="N71" s="12" t="e">
        <f t="shared" ref="N71:N100" si="16">IF(ISERROR(VLOOKUP(D71,ScoringO,4,FALSE))=TRUE,VLOOKUP(VLOOKUP(D71,Table,3,FALSE),ScoringO,4,FALSE),VLOOKUP(D71,ScoringO,4,FALSE))</f>
        <v>#N/A</v>
      </c>
      <c r="O71" s="11" t="e">
        <f t="shared" ref="O71:O100" si="17">IF(ISERROR(VLOOKUP(D71,RushingD,7,FALSE))=TRUE,VLOOKUP(VLOOKUP(D71,Table,3,FALSE),RushingD,7,FALSE),VLOOKUP(D71,RushingD,7,FALSE))</f>
        <v>#N/A</v>
      </c>
      <c r="P71" s="4" t="e">
        <f t="shared" ref="P71:P100" si="18">IF(ISERROR(VLOOKUP(D71,PassD,12,FALSE))=TRUE,VLOOKUP(VLOOKUP(D71,Table,3,FALSE),PassD,12,FALSE),VLOOKUP(D71,PassD,12,FALSE))</f>
        <v>#N/A</v>
      </c>
      <c r="Q71" s="4" t="e">
        <f t="shared" ref="Q71:Q100" si="19">IF(ISERROR(VLOOKUP(D71,TotalD,7,FALSE))=TRUE,VLOOKUP(VLOOKUP(D71,Table,3,FALSE),TotalD,7,FALSE),VLOOKUP(D71,TotalD,7,FALSE))</f>
        <v>#N/A</v>
      </c>
      <c r="R71" s="12" t="e">
        <f t="shared" ref="R71:R100" si="20">IF(ISERROR(VLOOKUP(D71,ScoringD,11,FALSE))=TRUE,VLOOKUP(VLOOKUP(D71,Table,3,FALSE),ScoringD,11,FALSE),VLOOKUP(D71,ScoringD,11,FALSE))</f>
        <v>#N/A</v>
      </c>
    </row>
    <row r="72" spans="2:18" x14ac:dyDescent="0.2">
      <c r="C72">
        <v>5067</v>
      </c>
      <c r="D72" t="s">
        <v>378</v>
      </c>
      <c r="E72">
        <v>10.5</v>
      </c>
      <c r="G72">
        <f t="shared" si="11"/>
        <v>44.81</v>
      </c>
      <c r="H72">
        <f t="shared" si="10"/>
        <v>0</v>
      </c>
      <c r="I72" s="1">
        <f>-SUM(G72:H72)+SUM(G73:H73)</f>
        <v>8.5599999999999952</v>
      </c>
      <c r="J72" s="1">
        <f t="shared" si="12"/>
        <v>-1.9400000000000048</v>
      </c>
      <c r="K72" s="11" t="e">
        <f t="shared" si="13"/>
        <v>#REF!</v>
      </c>
      <c r="L72" s="4" t="e">
        <f t="shared" si="14"/>
        <v>#REF!</v>
      </c>
      <c r="M72" s="4" t="e">
        <f t="shared" si="15"/>
        <v>#REF!</v>
      </c>
      <c r="N72" s="12" t="e">
        <f t="shared" si="16"/>
        <v>#REF!</v>
      </c>
      <c r="O72" s="11" t="e">
        <f t="shared" si="17"/>
        <v>#REF!</v>
      </c>
      <c r="P72" s="4" t="e">
        <f t="shared" si="18"/>
        <v>#REF!</v>
      </c>
      <c r="Q72" s="4" t="e">
        <f t="shared" si="19"/>
        <v>#REF!</v>
      </c>
      <c r="R72" s="12" t="e">
        <f t="shared" si="20"/>
        <v>#REF!</v>
      </c>
    </row>
    <row r="73" spans="2:18" x14ac:dyDescent="0.2">
      <c r="C73">
        <v>5068</v>
      </c>
      <c r="D73" t="s">
        <v>380</v>
      </c>
      <c r="E73">
        <v>-10.5</v>
      </c>
      <c r="G73">
        <f t="shared" si="11"/>
        <v>50.55</v>
      </c>
      <c r="H73">
        <f t="shared" si="10"/>
        <v>2.82</v>
      </c>
      <c r="I73" s="1">
        <f>-SUM(G73:H73)+SUM(G72:H72)</f>
        <v>-8.5599999999999952</v>
      </c>
      <c r="J73" s="1">
        <f t="shared" si="12"/>
        <v>1.9400000000000048</v>
      </c>
      <c r="K73" s="11" t="e">
        <f t="shared" si="13"/>
        <v>#N/A</v>
      </c>
      <c r="L73" s="4" t="e">
        <f t="shared" si="14"/>
        <v>#N/A</v>
      </c>
      <c r="M73" s="4" t="e">
        <f t="shared" si="15"/>
        <v>#N/A</v>
      </c>
      <c r="N73" s="12" t="e">
        <f t="shared" si="16"/>
        <v>#N/A</v>
      </c>
      <c r="O73" s="11" t="e">
        <f t="shared" si="17"/>
        <v>#N/A</v>
      </c>
      <c r="P73" s="4" t="e">
        <f t="shared" si="18"/>
        <v>#N/A</v>
      </c>
      <c r="Q73" s="4" t="e">
        <f t="shared" si="19"/>
        <v>#N/A</v>
      </c>
      <c r="R73" s="12" t="e">
        <f t="shared" si="20"/>
        <v>#N/A</v>
      </c>
    </row>
    <row r="74" spans="2:18" x14ac:dyDescent="0.2">
      <c r="C74">
        <v>5069</v>
      </c>
      <c r="D74" t="s">
        <v>365</v>
      </c>
      <c r="E74">
        <v>23.5</v>
      </c>
      <c r="G74">
        <f t="shared" si="11"/>
        <v>56.81</v>
      </c>
      <c r="H74">
        <f t="shared" ref="H74:H107" si="21">+H72</f>
        <v>0</v>
      </c>
      <c r="I74" s="1">
        <f>-SUM(G74:H74)+SUM(G75:H75)</f>
        <v>22.189999999999998</v>
      </c>
      <c r="J74" s="1">
        <f t="shared" si="12"/>
        <v>-1.3100000000000023</v>
      </c>
      <c r="K74" s="11" t="e">
        <f t="shared" si="13"/>
        <v>#REF!</v>
      </c>
      <c r="L74" s="4" t="e">
        <f t="shared" si="14"/>
        <v>#REF!</v>
      </c>
      <c r="M74" s="4" t="e">
        <f t="shared" si="15"/>
        <v>#REF!</v>
      </c>
      <c r="N74" s="12" t="e">
        <f t="shared" si="16"/>
        <v>#REF!</v>
      </c>
      <c r="O74" s="11" t="e">
        <f t="shared" si="17"/>
        <v>#REF!</v>
      </c>
      <c r="P74" s="4" t="e">
        <f t="shared" si="18"/>
        <v>#REF!</v>
      </c>
      <c r="Q74" s="4" t="e">
        <f t="shared" si="19"/>
        <v>#REF!</v>
      </c>
      <c r="R74" s="12" t="e">
        <f t="shared" si="20"/>
        <v>#REF!</v>
      </c>
    </row>
    <row r="75" spans="2:18" x14ac:dyDescent="0.2">
      <c r="C75">
        <v>5070</v>
      </c>
      <c r="D75" t="s">
        <v>367</v>
      </c>
      <c r="E75">
        <v>-23.5</v>
      </c>
      <c r="G75">
        <f t="shared" si="11"/>
        <v>76.180000000000007</v>
      </c>
      <c r="H75">
        <f t="shared" si="21"/>
        <v>2.82</v>
      </c>
      <c r="I75" s="1">
        <f>-SUM(G75:H75)+SUM(G74:H74)</f>
        <v>-22.189999999999998</v>
      </c>
      <c r="J75" s="1">
        <f t="shared" si="12"/>
        <v>1.3100000000000023</v>
      </c>
      <c r="K75" s="11" t="e">
        <f t="shared" si="13"/>
        <v>#N/A</v>
      </c>
      <c r="L75" s="4" t="e">
        <f t="shared" si="14"/>
        <v>#N/A</v>
      </c>
      <c r="M75" s="4" t="e">
        <f t="shared" si="15"/>
        <v>#N/A</v>
      </c>
      <c r="N75" s="12" t="e">
        <f t="shared" si="16"/>
        <v>#N/A</v>
      </c>
      <c r="O75" s="11" t="e">
        <f t="shared" si="17"/>
        <v>#N/A</v>
      </c>
      <c r="P75" s="4" t="e">
        <f t="shared" si="18"/>
        <v>#N/A</v>
      </c>
      <c r="Q75" s="4" t="e">
        <f t="shared" si="19"/>
        <v>#N/A</v>
      </c>
      <c r="R75" s="12" t="e">
        <f t="shared" si="20"/>
        <v>#N/A</v>
      </c>
    </row>
    <row r="76" spans="2:18" x14ac:dyDescent="0.2">
      <c r="C76">
        <v>5071</v>
      </c>
      <c r="D76" t="s">
        <v>8</v>
      </c>
      <c r="E76">
        <v>31.5</v>
      </c>
      <c r="G76" t="e">
        <f t="shared" si="11"/>
        <v>#N/A</v>
      </c>
      <c r="H76">
        <f t="shared" si="21"/>
        <v>0</v>
      </c>
      <c r="I76" s="1" t="e">
        <f>-SUM(G76:H76)+SUM(G77:H77)</f>
        <v>#N/A</v>
      </c>
      <c r="J76" s="1" t="e">
        <f t="shared" si="12"/>
        <v>#N/A</v>
      </c>
      <c r="K76" s="11" t="e">
        <f t="shared" si="13"/>
        <v>#N/A</v>
      </c>
      <c r="L76" s="4" t="e">
        <f t="shared" si="14"/>
        <v>#N/A</v>
      </c>
      <c r="M76" s="4" t="e">
        <f t="shared" si="15"/>
        <v>#N/A</v>
      </c>
      <c r="N76" s="12" t="e">
        <f t="shared" si="16"/>
        <v>#N/A</v>
      </c>
      <c r="O76" s="11" t="e">
        <f t="shared" si="17"/>
        <v>#N/A</v>
      </c>
      <c r="P76" s="4" t="e">
        <f t="shared" si="18"/>
        <v>#N/A</v>
      </c>
      <c r="Q76" s="4" t="e">
        <f t="shared" si="19"/>
        <v>#N/A</v>
      </c>
      <c r="R76" s="12" t="e">
        <f t="shared" si="20"/>
        <v>#N/A</v>
      </c>
    </row>
    <row r="77" spans="2:18" x14ac:dyDescent="0.2">
      <c r="C77">
        <v>5072</v>
      </c>
      <c r="D77" t="s">
        <v>9</v>
      </c>
      <c r="E77">
        <v>-31.5</v>
      </c>
      <c r="G77">
        <f t="shared" si="11"/>
        <v>72.239999999999995</v>
      </c>
      <c r="H77">
        <f t="shared" si="21"/>
        <v>2.82</v>
      </c>
      <c r="I77" s="1" t="e">
        <f>-SUM(G77:H77)+SUM(G76:H76)</f>
        <v>#N/A</v>
      </c>
      <c r="J77" s="1" t="e">
        <f t="shared" si="12"/>
        <v>#N/A</v>
      </c>
      <c r="K77" s="11" t="e">
        <f t="shared" si="13"/>
        <v>#REF!</v>
      </c>
      <c r="L77" s="4" t="e">
        <f t="shared" si="14"/>
        <v>#REF!</v>
      </c>
      <c r="M77" s="4" t="e">
        <f t="shared" si="15"/>
        <v>#REF!</v>
      </c>
      <c r="N77" s="12" t="e">
        <f t="shared" si="16"/>
        <v>#REF!</v>
      </c>
      <c r="O77" s="11" t="e">
        <f t="shared" si="17"/>
        <v>#REF!</v>
      </c>
      <c r="P77" s="4" t="e">
        <f t="shared" si="18"/>
        <v>#REF!</v>
      </c>
      <c r="Q77" s="4" t="e">
        <f t="shared" si="19"/>
        <v>#REF!</v>
      </c>
      <c r="R77" s="12" t="e">
        <f t="shared" si="20"/>
        <v>#REF!</v>
      </c>
    </row>
    <row r="78" spans="2:18" x14ac:dyDescent="0.2">
      <c r="C78">
        <v>5073</v>
      </c>
      <c r="D78" t="s">
        <v>415</v>
      </c>
      <c r="E78">
        <v>6</v>
      </c>
      <c r="G78">
        <f t="shared" si="11"/>
        <v>48.73</v>
      </c>
      <c r="H78">
        <f t="shared" si="21"/>
        <v>0</v>
      </c>
      <c r="I78" s="1">
        <f>-SUM(G78:H78)+SUM(G79:H79)</f>
        <v>5.8600000000000065</v>
      </c>
      <c r="J78" s="1">
        <f t="shared" si="12"/>
        <v>-0.13999999999999346</v>
      </c>
      <c r="K78" s="11" t="e">
        <f t="shared" si="13"/>
        <v>#REF!</v>
      </c>
      <c r="L78" s="4" t="e">
        <f t="shared" si="14"/>
        <v>#REF!</v>
      </c>
      <c r="M78" s="4" t="e">
        <f t="shared" si="15"/>
        <v>#REF!</v>
      </c>
      <c r="N78" s="12" t="e">
        <f t="shared" si="16"/>
        <v>#REF!</v>
      </c>
      <c r="O78" s="11" t="e">
        <f t="shared" si="17"/>
        <v>#REF!</v>
      </c>
      <c r="P78" s="4" t="e">
        <f t="shared" si="18"/>
        <v>#REF!</v>
      </c>
      <c r="Q78" s="4" t="e">
        <f t="shared" si="19"/>
        <v>#REF!</v>
      </c>
      <c r="R78" s="12" t="e">
        <f t="shared" si="20"/>
        <v>#REF!</v>
      </c>
    </row>
    <row r="79" spans="2:18" x14ac:dyDescent="0.2">
      <c r="C79">
        <v>5074</v>
      </c>
      <c r="D79" t="s">
        <v>221</v>
      </c>
      <c r="E79">
        <v>-6</v>
      </c>
      <c r="G79">
        <f t="shared" si="11"/>
        <v>51.77</v>
      </c>
      <c r="H79">
        <f t="shared" si="21"/>
        <v>2.82</v>
      </c>
      <c r="I79" s="1">
        <f>-SUM(G79:H79)+SUM(G78:H78)</f>
        <v>-5.8600000000000065</v>
      </c>
      <c r="J79" s="1">
        <f t="shared" si="12"/>
        <v>0.13999999999999346</v>
      </c>
      <c r="K79" s="11" t="e">
        <f t="shared" si="13"/>
        <v>#N/A</v>
      </c>
      <c r="L79" s="4" t="e">
        <f t="shared" si="14"/>
        <v>#N/A</v>
      </c>
      <c r="M79" s="4" t="e">
        <f t="shared" si="15"/>
        <v>#N/A</v>
      </c>
      <c r="N79" s="12" t="e">
        <f t="shared" si="16"/>
        <v>#N/A</v>
      </c>
      <c r="O79" s="11" t="e">
        <f t="shared" si="17"/>
        <v>#N/A</v>
      </c>
      <c r="P79" s="4" t="e">
        <f t="shared" si="18"/>
        <v>#N/A</v>
      </c>
      <c r="Q79" s="4" t="e">
        <f t="shared" si="19"/>
        <v>#N/A</v>
      </c>
      <c r="R79" s="12" t="e">
        <f t="shared" si="20"/>
        <v>#N/A</v>
      </c>
    </row>
    <row r="80" spans="2:18" x14ac:dyDescent="0.2">
      <c r="C80">
        <v>5075</v>
      </c>
      <c r="D80" t="s">
        <v>208</v>
      </c>
      <c r="E80" t="s">
        <v>10</v>
      </c>
      <c r="G80">
        <f t="shared" si="11"/>
        <v>57.12</v>
      </c>
      <c r="H80">
        <f t="shared" si="21"/>
        <v>0</v>
      </c>
      <c r="I80" s="1">
        <f>-SUM(G80:H80)+SUM(G81:H81)</f>
        <v>8.509999999999998</v>
      </c>
      <c r="J80" s="1" t="e">
        <f t="shared" si="12"/>
        <v>#VALUE!</v>
      </c>
      <c r="K80" s="11" t="e">
        <f t="shared" si="13"/>
        <v>#N/A</v>
      </c>
      <c r="L80" s="4" t="e">
        <f t="shared" si="14"/>
        <v>#N/A</v>
      </c>
      <c r="M80" s="4" t="e">
        <f t="shared" si="15"/>
        <v>#N/A</v>
      </c>
      <c r="N80" s="12" t="e">
        <f t="shared" si="16"/>
        <v>#N/A</v>
      </c>
      <c r="O80" s="11" t="e">
        <f t="shared" si="17"/>
        <v>#N/A</v>
      </c>
      <c r="P80" s="4" t="e">
        <f t="shared" si="18"/>
        <v>#N/A</v>
      </c>
      <c r="Q80" s="4" t="e">
        <f t="shared" si="19"/>
        <v>#N/A</v>
      </c>
      <c r="R80" s="12" t="e">
        <f t="shared" si="20"/>
        <v>#N/A</v>
      </c>
    </row>
    <row r="81" spans="2:18" x14ac:dyDescent="0.2">
      <c r="C81">
        <v>5076</v>
      </c>
      <c r="D81" t="s">
        <v>363</v>
      </c>
      <c r="E81" t="s">
        <v>10</v>
      </c>
      <c r="G81">
        <f t="shared" si="11"/>
        <v>62.81</v>
      </c>
      <c r="H81">
        <f t="shared" si="21"/>
        <v>2.82</v>
      </c>
      <c r="I81" s="1">
        <f>-SUM(G81:H81)+SUM(G80:H80)</f>
        <v>-8.509999999999998</v>
      </c>
      <c r="J81" s="1" t="e">
        <f t="shared" si="12"/>
        <v>#VALUE!</v>
      </c>
      <c r="K81" s="11" t="e">
        <f t="shared" si="13"/>
        <v>#REF!</v>
      </c>
      <c r="L81" s="4" t="e">
        <f t="shared" si="14"/>
        <v>#REF!</v>
      </c>
      <c r="M81" s="4" t="e">
        <f t="shared" si="15"/>
        <v>#REF!</v>
      </c>
      <c r="N81" s="12" t="e">
        <f t="shared" si="16"/>
        <v>#REF!</v>
      </c>
      <c r="O81" s="11" t="e">
        <f t="shared" si="17"/>
        <v>#REF!</v>
      </c>
      <c r="P81" s="4" t="e">
        <f t="shared" si="18"/>
        <v>#REF!</v>
      </c>
      <c r="Q81" s="4" t="e">
        <f t="shared" si="19"/>
        <v>#REF!</v>
      </c>
      <c r="R81" s="12" t="e">
        <f t="shared" si="20"/>
        <v>#REF!</v>
      </c>
    </row>
    <row r="82" spans="2:18" x14ac:dyDescent="0.2">
      <c r="C82">
        <v>5077</v>
      </c>
      <c r="D82" t="s">
        <v>211</v>
      </c>
      <c r="E82">
        <v>-5.5</v>
      </c>
      <c r="G82">
        <f t="shared" si="11"/>
        <v>74.89</v>
      </c>
      <c r="H82">
        <f t="shared" si="21"/>
        <v>0</v>
      </c>
      <c r="I82" s="1">
        <f>-SUM(G82:H82)+SUM(G83:H83)</f>
        <v>-4.210000000000008</v>
      </c>
      <c r="J82" s="1">
        <f t="shared" si="12"/>
        <v>1.289999999999992</v>
      </c>
      <c r="K82" s="11" t="e">
        <f t="shared" si="13"/>
        <v>#N/A</v>
      </c>
      <c r="L82" s="4" t="e">
        <f t="shared" si="14"/>
        <v>#N/A</v>
      </c>
      <c r="M82" s="4" t="e">
        <f t="shared" si="15"/>
        <v>#N/A</v>
      </c>
      <c r="N82" s="12" t="e">
        <f t="shared" si="16"/>
        <v>#N/A</v>
      </c>
      <c r="O82" s="11" t="e">
        <f t="shared" si="17"/>
        <v>#N/A</v>
      </c>
      <c r="P82" s="4" t="e">
        <f t="shared" si="18"/>
        <v>#N/A</v>
      </c>
      <c r="Q82" s="4" t="e">
        <f t="shared" si="19"/>
        <v>#N/A</v>
      </c>
      <c r="R82" s="12" t="e">
        <f t="shared" si="20"/>
        <v>#N/A</v>
      </c>
    </row>
    <row r="83" spans="2:18" x14ac:dyDescent="0.2">
      <c r="C83">
        <v>5078</v>
      </c>
      <c r="D83" t="s">
        <v>414</v>
      </c>
      <c r="E83">
        <v>5.5</v>
      </c>
      <c r="G83">
        <f t="shared" si="11"/>
        <v>67.86</v>
      </c>
      <c r="H83">
        <f t="shared" si="21"/>
        <v>2.82</v>
      </c>
      <c r="I83" s="1">
        <f>-SUM(G83:H83)+SUM(G82:H82)</f>
        <v>4.210000000000008</v>
      </c>
      <c r="J83" s="1">
        <f t="shared" si="12"/>
        <v>-1.289999999999992</v>
      </c>
      <c r="K83" s="11" t="e">
        <f t="shared" si="13"/>
        <v>#N/A</v>
      </c>
      <c r="L83" s="4" t="e">
        <f t="shared" si="14"/>
        <v>#N/A</v>
      </c>
      <c r="M83" s="4" t="e">
        <f t="shared" si="15"/>
        <v>#N/A</v>
      </c>
      <c r="N83" s="12" t="e">
        <f t="shared" si="16"/>
        <v>#N/A</v>
      </c>
      <c r="O83" s="11" t="e">
        <f t="shared" si="17"/>
        <v>#N/A</v>
      </c>
      <c r="P83" s="4" t="e">
        <f t="shared" si="18"/>
        <v>#N/A</v>
      </c>
      <c r="Q83" s="4" t="e">
        <f t="shared" si="19"/>
        <v>#N/A</v>
      </c>
      <c r="R83" s="12" t="e">
        <f t="shared" si="20"/>
        <v>#N/A</v>
      </c>
    </row>
    <row r="84" spans="2:18" x14ac:dyDescent="0.2">
      <c r="C84">
        <v>5079</v>
      </c>
      <c r="D84" t="s">
        <v>361</v>
      </c>
      <c r="E84" t="s">
        <v>10</v>
      </c>
      <c r="G84">
        <f t="shared" si="11"/>
        <v>77.94</v>
      </c>
      <c r="H84">
        <f t="shared" si="21"/>
        <v>0</v>
      </c>
      <c r="I84" s="1">
        <f>-SUM(G84:H84)+SUM(G85:H85)</f>
        <v>-6.3000000000000114</v>
      </c>
      <c r="J84" s="1" t="e">
        <f t="shared" si="12"/>
        <v>#VALUE!</v>
      </c>
      <c r="K84" s="11" t="e">
        <f t="shared" si="13"/>
        <v>#REF!</v>
      </c>
      <c r="L84" s="4" t="e">
        <f t="shared" si="14"/>
        <v>#REF!</v>
      </c>
      <c r="M84" s="4" t="e">
        <f t="shared" si="15"/>
        <v>#REF!</v>
      </c>
      <c r="N84" s="12" t="e">
        <f t="shared" si="16"/>
        <v>#REF!</v>
      </c>
      <c r="O84" s="11" t="e">
        <f t="shared" si="17"/>
        <v>#REF!</v>
      </c>
      <c r="P84" s="4" t="e">
        <f t="shared" si="18"/>
        <v>#REF!</v>
      </c>
      <c r="Q84" s="4" t="e">
        <f t="shared" si="19"/>
        <v>#REF!</v>
      </c>
      <c r="R84" s="12" t="e">
        <f t="shared" si="20"/>
        <v>#REF!</v>
      </c>
    </row>
    <row r="85" spans="2:18" x14ac:dyDescent="0.2">
      <c r="C85">
        <v>5080</v>
      </c>
      <c r="D85" t="s">
        <v>385</v>
      </c>
      <c r="E85" t="s">
        <v>10</v>
      </c>
      <c r="G85">
        <f t="shared" si="11"/>
        <v>68.819999999999993</v>
      </c>
      <c r="H85">
        <f t="shared" si="21"/>
        <v>2.82</v>
      </c>
      <c r="I85" s="1">
        <f>-SUM(G85:H85)+SUM(G84:H84)</f>
        <v>6.3000000000000114</v>
      </c>
      <c r="J85" s="1" t="e">
        <f t="shared" si="12"/>
        <v>#VALUE!</v>
      </c>
      <c r="K85" s="11" t="e">
        <f t="shared" si="13"/>
        <v>#REF!</v>
      </c>
      <c r="L85" s="4" t="e">
        <f t="shared" si="14"/>
        <v>#REF!</v>
      </c>
      <c r="M85" s="4" t="e">
        <f t="shared" si="15"/>
        <v>#REF!</v>
      </c>
      <c r="N85" s="12" t="e">
        <f t="shared" si="16"/>
        <v>#REF!</v>
      </c>
      <c r="O85" s="11" t="e">
        <f t="shared" si="17"/>
        <v>#REF!</v>
      </c>
      <c r="P85" s="4" t="e">
        <f t="shared" si="18"/>
        <v>#REF!</v>
      </c>
      <c r="Q85" s="4" t="e">
        <f t="shared" si="19"/>
        <v>#REF!</v>
      </c>
      <c r="R85" s="12" t="e">
        <f t="shared" si="20"/>
        <v>#REF!</v>
      </c>
    </row>
    <row r="86" spans="2:18" x14ac:dyDescent="0.2">
      <c r="C86">
        <v>5081</v>
      </c>
      <c r="D86" t="s">
        <v>212</v>
      </c>
      <c r="E86">
        <v>25</v>
      </c>
      <c r="G86">
        <f t="shared" si="11"/>
        <v>50.37</v>
      </c>
      <c r="H86">
        <f t="shared" si="21"/>
        <v>0</v>
      </c>
      <c r="I86" s="1">
        <f>-SUM(G86:H86)+SUM(G87:H87)</f>
        <v>40.74</v>
      </c>
      <c r="J86" s="1">
        <f t="shared" si="12"/>
        <v>15.740000000000002</v>
      </c>
      <c r="K86" s="11" t="e">
        <f t="shared" si="13"/>
        <v>#N/A</v>
      </c>
      <c r="L86" s="4" t="e">
        <f t="shared" si="14"/>
        <v>#N/A</v>
      </c>
      <c r="M86" s="4" t="e">
        <f t="shared" si="15"/>
        <v>#N/A</v>
      </c>
      <c r="N86" s="12" t="e">
        <f t="shared" si="16"/>
        <v>#N/A</v>
      </c>
      <c r="O86" s="11" t="e">
        <f t="shared" si="17"/>
        <v>#N/A</v>
      </c>
      <c r="P86" s="4" t="e">
        <f t="shared" si="18"/>
        <v>#N/A</v>
      </c>
      <c r="Q86" s="4" t="e">
        <f t="shared" si="19"/>
        <v>#N/A</v>
      </c>
      <c r="R86" s="12" t="e">
        <f t="shared" si="20"/>
        <v>#N/A</v>
      </c>
    </row>
    <row r="87" spans="2:18" x14ac:dyDescent="0.2">
      <c r="B87">
        <v>50</v>
      </c>
      <c r="C87">
        <v>5082</v>
      </c>
      <c r="D87" t="s">
        <v>413</v>
      </c>
      <c r="E87">
        <v>-25</v>
      </c>
      <c r="G87">
        <f t="shared" si="11"/>
        <v>88.29</v>
      </c>
      <c r="H87">
        <f t="shared" si="21"/>
        <v>2.82</v>
      </c>
      <c r="I87" s="1">
        <f>-SUM(G87:H87)+SUM(G86:H86)</f>
        <v>-40.74</v>
      </c>
      <c r="J87" s="1">
        <f t="shared" si="12"/>
        <v>-15.740000000000002</v>
      </c>
      <c r="K87" s="11" t="e">
        <f t="shared" si="13"/>
        <v>#N/A</v>
      </c>
      <c r="L87" s="4" t="e">
        <f t="shared" si="14"/>
        <v>#N/A</v>
      </c>
      <c r="M87" s="4" t="e">
        <f t="shared" si="15"/>
        <v>#N/A</v>
      </c>
      <c r="N87" s="12" t="e">
        <f t="shared" si="16"/>
        <v>#N/A</v>
      </c>
      <c r="O87" s="11" t="e">
        <f t="shared" si="17"/>
        <v>#N/A</v>
      </c>
      <c r="P87" s="4" t="e">
        <f t="shared" si="18"/>
        <v>#N/A</v>
      </c>
      <c r="Q87" s="4" t="e">
        <f t="shared" si="19"/>
        <v>#N/A</v>
      </c>
      <c r="R87" s="12" t="e">
        <f t="shared" si="20"/>
        <v>#N/A</v>
      </c>
    </row>
    <row r="88" spans="2:18" x14ac:dyDescent="0.2">
      <c r="C88">
        <v>5083</v>
      </c>
      <c r="D88" t="s">
        <v>373</v>
      </c>
      <c r="E88">
        <v>23</v>
      </c>
      <c r="G88">
        <f t="shared" si="11"/>
        <v>76.290000000000006</v>
      </c>
      <c r="H88">
        <f t="shared" si="21"/>
        <v>0</v>
      </c>
      <c r="I88" s="1">
        <f>-SUM(G88:H88)+SUM(G89:H89)</f>
        <v>22.839999999999989</v>
      </c>
      <c r="J88" s="1">
        <f t="shared" si="12"/>
        <v>-0.1600000000000108</v>
      </c>
      <c r="K88" s="11" t="e">
        <f t="shared" si="13"/>
        <v>#N/A</v>
      </c>
      <c r="L88" s="4" t="e">
        <f t="shared" si="14"/>
        <v>#N/A</v>
      </c>
      <c r="M88" s="4" t="e">
        <f t="shared" si="15"/>
        <v>#N/A</v>
      </c>
      <c r="N88" s="12" t="e">
        <f t="shared" si="16"/>
        <v>#N/A</v>
      </c>
      <c r="O88" s="11" t="e">
        <f t="shared" si="17"/>
        <v>#N/A</v>
      </c>
      <c r="P88" s="4" t="e">
        <f t="shared" si="18"/>
        <v>#N/A</v>
      </c>
      <c r="Q88" s="4" t="e">
        <f t="shared" si="19"/>
        <v>#N/A</v>
      </c>
      <c r="R88" s="12" t="e">
        <f t="shared" si="20"/>
        <v>#N/A</v>
      </c>
    </row>
    <row r="89" spans="2:18" x14ac:dyDescent="0.2">
      <c r="C89">
        <v>5084</v>
      </c>
      <c r="D89" t="s">
        <v>375</v>
      </c>
      <c r="E89">
        <v>-23</v>
      </c>
      <c r="G89">
        <f t="shared" si="11"/>
        <v>96.31</v>
      </c>
      <c r="H89">
        <f t="shared" si="21"/>
        <v>2.82</v>
      </c>
      <c r="I89" s="1">
        <f>-SUM(G89:H89)+SUM(G88:H88)</f>
        <v>-22.839999999999989</v>
      </c>
      <c r="J89" s="1">
        <f t="shared" si="12"/>
        <v>0.1600000000000108</v>
      </c>
      <c r="K89" s="11" t="e">
        <f t="shared" si="13"/>
        <v>#N/A</v>
      </c>
      <c r="L89" s="4" t="e">
        <f t="shared" si="14"/>
        <v>#N/A</v>
      </c>
      <c r="M89" s="4" t="e">
        <f t="shared" si="15"/>
        <v>#N/A</v>
      </c>
      <c r="N89" s="12" t="e">
        <f t="shared" si="16"/>
        <v>#N/A</v>
      </c>
      <c r="O89" s="11" t="e">
        <f t="shared" si="17"/>
        <v>#N/A</v>
      </c>
      <c r="P89" s="4" t="e">
        <f t="shared" si="18"/>
        <v>#N/A</v>
      </c>
      <c r="Q89" s="4" t="e">
        <f t="shared" si="19"/>
        <v>#N/A</v>
      </c>
      <c r="R89" s="12" t="e">
        <f t="shared" si="20"/>
        <v>#N/A</v>
      </c>
    </row>
    <row r="90" spans="2:18" x14ac:dyDescent="0.2">
      <c r="C90">
        <v>5085</v>
      </c>
      <c r="D90" t="s">
        <v>379</v>
      </c>
      <c r="E90" t="s">
        <v>10</v>
      </c>
      <c r="G90">
        <f t="shared" si="11"/>
        <v>66.25</v>
      </c>
      <c r="H90">
        <f t="shared" si="21"/>
        <v>0</v>
      </c>
      <c r="I90" s="1">
        <f>-SUM(G90:H90)+SUM(G91:H91)</f>
        <v>24.58</v>
      </c>
      <c r="J90" s="1" t="e">
        <f t="shared" si="12"/>
        <v>#VALUE!</v>
      </c>
      <c r="K90" s="11" t="e">
        <f t="shared" si="13"/>
        <v>#REF!</v>
      </c>
      <c r="L90" s="4" t="e">
        <f t="shared" si="14"/>
        <v>#REF!</v>
      </c>
      <c r="M90" s="4" t="e">
        <f t="shared" si="15"/>
        <v>#REF!</v>
      </c>
      <c r="N90" s="12" t="e">
        <f t="shared" si="16"/>
        <v>#REF!</v>
      </c>
      <c r="O90" s="11" t="e">
        <f t="shared" si="17"/>
        <v>#REF!</v>
      </c>
      <c r="P90" s="4" t="e">
        <f t="shared" si="18"/>
        <v>#REF!</v>
      </c>
      <c r="Q90" s="4" t="e">
        <f t="shared" si="19"/>
        <v>#REF!</v>
      </c>
      <c r="R90" s="12" t="e">
        <f t="shared" si="20"/>
        <v>#REF!</v>
      </c>
    </row>
    <row r="91" spans="2:18" x14ac:dyDescent="0.2">
      <c r="C91">
        <v>5086</v>
      </c>
      <c r="D91" t="s">
        <v>387</v>
      </c>
      <c r="E91" t="s">
        <v>10</v>
      </c>
      <c r="G91">
        <f t="shared" si="11"/>
        <v>88.01</v>
      </c>
      <c r="H91">
        <f t="shared" si="21"/>
        <v>2.82</v>
      </c>
      <c r="I91" s="1">
        <f>-SUM(G91:H91)+SUM(G90:H90)</f>
        <v>-24.58</v>
      </c>
      <c r="J91" s="1" t="e">
        <f t="shared" si="12"/>
        <v>#VALUE!</v>
      </c>
      <c r="K91" s="11" t="e">
        <f t="shared" si="13"/>
        <v>#REF!</v>
      </c>
      <c r="L91" s="4" t="e">
        <f t="shared" si="14"/>
        <v>#REF!</v>
      </c>
      <c r="M91" s="4" t="e">
        <f t="shared" si="15"/>
        <v>#REF!</v>
      </c>
      <c r="N91" s="12" t="e">
        <f t="shared" si="16"/>
        <v>#REF!</v>
      </c>
      <c r="O91" s="11" t="e">
        <f t="shared" si="17"/>
        <v>#REF!</v>
      </c>
      <c r="P91" s="4" t="e">
        <f t="shared" si="18"/>
        <v>#REF!</v>
      </c>
      <c r="Q91" s="4" t="e">
        <f t="shared" si="19"/>
        <v>#REF!</v>
      </c>
      <c r="R91" s="12" t="e">
        <f t="shared" si="20"/>
        <v>#REF!</v>
      </c>
    </row>
    <row r="92" spans="2:18" x14ac:dyDescent="0.2">
      <c r="C92">
        <v>5087</v>
      </c>
      <c r="D92" t="s">
        <v>478</v>
      </c>
      <c r="E92">
        <v>16.5</v>
      </c>
      <c r="G92">
        <f t="shared" si="11"/>
        <v>61.48</v>
      </c>
      <c r="H92">
        <f t="shared" si="21"/>
        <v>0</v>
      </c>
      <c r="I92" s="1">
        <f>-SUM(G92:H92)+SUM(G93:H93)</f>
        <v>22.96</v>
      </c>
      <c r="J92" s="1">
        <f t="shared" si="12"/>
        <v>6.4600000000000009</v>
      </c>
      <c r="K92" s="11" t="e">
        <f t="shared" si="13"/>
        <v>#N/A</v>
      </c>
      <c r="L92" s="4" t="e">
        <f t="shared" si="14"/>
        <v>#N/A</v>
      </c>
      <c r="M92" s="4" t="e">
        <f t="shared" si="15"/>
        <v>#N/A</v>
      </c>
      <c r="N92" s="12" t="e">
        <f t="shared" si="16"/>
        <v>#N/A</v>
      </c>
      <c r="O92" s="11" t="e">
        <f t="shared" si="17"/>
        <v>#N/A</v>
      </c>
      <c r="P92" s="4" t="e">
        <f t="shared" si="18"/>
        <v>#N/A</v>
      </c>
      <c r="Q92" s="4" t="e">
        <f t="shared" si="19"/>
        <v>#N/A</v>
      </c>
      <c r="R92" s="12" t="e">
        <f t="shared" si="20"/>
        <v>#N/A</v>
      </c>
    </row>
    <row r="93" spans="2:18" x14ac:dyDescent="0.2">
      <c r="C93">
        <v>5088</v>
      </c>
      <c r="D93" t="s">
        <v>368</v>
      </c>
      <c r="E93">
        <v>-16.5</v>
      </c>
      <c r="G93">
        <f t="shared" si="11"/>
        <v>81.62</v>
      </c>
      <c r="H93">
        <f t="shared" si="21"/>
        <v>2.82</v>
      </c>
      <c r="I93" s="1">
        <f>-SUM(G93:H93)+SUM(G92:H92)</f>
        <v>-22.96</v>
      </c>
      <c r="J93" s="1">
        <f t="shared" si="12"/>
        <v>-6.4600000000000009</v>
      </c>
      <c r="K93" s="11" t="e">
        <f t="shared" si="13"/>
        <v>#N/A</v>
      </c>
      <c r="L93" s="4" t="e">
        <f t="shared" si="14"/>
        <v>#N/A</v>
      </c>
      <c r="M93" s="4" t="e">
        <f t="shared" si="15"/>
        <v>#N/A</v>
      </c>
      <c r="N93" s="12" t="e">
        <f t="shared" si="16"/>
        <v>#N/A</v>
      </c>
      <c r="O93" s="11" t="e">
        <f t="shared" si="17"/>
        <v>#N/A</v>
      </c>
      <c r="P93" s="4" t="e">
        <f t="shared" si="18"/>
        <v>#N/A</v>
      </c>
      <c r="Q93" s="4" t="e">
        <f t="shared" si="19"/>
        <v>#N/A</v>
      </c>
      <c r="R93" s="12" t="e">
        <f t="shared" si="20"/>
        <v>#N/A</v>
      </c>
    </row>
    <row r="94" spans="2:18" x14ac:dyDescent="0.2">
      <c r="C94">
        <v>5089</v>
      </c>
      <c r="D94" t="s">
        <v>370</v>
      </c>
      <c r="E94">
        <v>-11.5</v>
      </c>
      <c r="G94">
        <f t="shared" si="11"/>
        <v>76.94</v>
      </c>
      <c r="H94">
        <f t="shared" si="21"/>
        <v>0</v>
      </c>
      <c r="I94" s="1">
        <f>-SUM(G94:H94)+SUM(G95:H95)</f>
        <v>0.18999999999999773</v>
      </c>
      <c r="J94" s="1">
        <f t="shared" si="12"/>
        <v>11.689999999999998</v>
      </c>
      <c r="K94" s="11" t="e">
        <f t="shared" si="13"/>
        <v>#REF!</v>
      </c>
      <c r="L94" s="4" t="e">
        <f t="shared" si="14"/>
        <v>#REF!</v>
      </c>
      <c r="M94" s="4" t="e">
        <f t="shared" si="15"/>
        <v>#REF!</v>
      </c>
      <c r="N94" s="12" t="e">
        <f t="shared" si="16"/>
        <v>#REF!</v>
      </c>
      <c r="O94" s="11" t="e">
        <f t="shared" si="17"/>
        <v>#REF!</v>
      </c>
      <c r="P94" s="4" t="e">
        <f t="shared" si="18"/>
        <v>#REF!</v>
      </c>
      <c r="Q94" s="4" t="e">
        <f t="shared" si="19"/>
        <v>#REF!</v>
      </c>
      <c r="R94" s="12" t="e">
        <f t="shared" si="20"/>
        <v>#REF!</v>
      </c>
    </row>
    <row r="95" spans="2:18" x14ac:dyDescent="0.2">
      <c r="B95">
        <v>50</v>
      </c>
      <c r="C95">
        <v>5090</v>
      </c>
      <c r="D95" t="s">
        <v>339</v>
      </c>
      <c r="E95">
        <v>11.5</v>
      </c>
      <c r="G95">
        <f t="shared" si="11"/>
        <v>74.31</v>
      </c>
      <c r="H95">
        <f t="shared" si="21"/>
        <v>2.82</v>
      </c>
      <c r="I95" s="1">
        <f>-SUM(G95:H95)+SUM(G94:H94)</f>
        <v>-0.18999999999999773</v>
      </c>
      <c r="J95" s="1">
        <f t="shared" si="12"/>
        <v>-11.689999999999998</v>
      </c>
      <c r="K95" s="11" t="e">
        <f t="shared" si="13"/>
        <v>#N/A</v>
      </c>
      <c r="L95" s="4" t="e">
        <f t="shared" si="14"/>
        <v>#N/A</v>
      </c>
      <c r="M95" s="4" t="e">
        <f t="shared" si="15"/>
        <v>#N/A</v>
      </c>
      <c r="N95" s="12" t="e">
        <f t="shared" si="16"/>
        <v>#N/A</v>
      </c>
      <c r="O95" s="11" t="e">
        <f t="shared" si="17"/>
        <v>#N/A</v>
      </c>
      <c r="P95" s="4" t="e">
        <f t="shared" si="18"/>
        <v>#N/A</v>
      </c>
      <c r="Q95" s="4" t="e">
        <f t="shared" si="19"/>
        <v>#N/A</v>
      </c>
      <c r="R95" s="12" t="e">
        <f t="shared" si="20"/>
        <v>#N/A</v>
      </c>
    </row>
    <row r="96" spans="2:18" x14ac:dyDescent="0.2">
      <c r="B96">
        <v>50</v>
      </c>
      <c r="C96">
        <v>5091</v>
      </c>
      <c r="D96" t="s">
        <v>416</v>
      </c>
      <c r="E96">
        <v>-11.5</v>
      </c>
      <c r="G96">
        <f t="shared" si="11"/>
        <v>69.13</v>
      </c>
      <c r="H96">
        <f t="shared" si="21"/>
        <v>0</v>
      </c>
      <c r="I96" s="1">
        <f>-SUM(G96:H96)+SUM(G97:H97)</f>
        <v>-22.289999999999992</v>
      </c>
      <c r="J96" s="1">
        <f t="shared" si="12"/>
        <v>-10.789999999999992</v>
      </c>
      <c r="K96" s="11" t="e">
        <f t="shared" si="13"/>
        <v>#REF!</v>
      </c>
      <c r="L96" s="4" t="e">
        <f t="shared" si="14"/>
        <v>#REF!</v>
      </c>
      <c r="M96" s="4" t="e">
        <f t="shared" si="15"/>
        <v>#REF!</v>
      </c>
      <c r="N96" s="12" t="e">
        <f t="shared" si="16"/>
        <v>#REF!</v>
      </c>
      <c r="O96" s="11" t="e">
        <f t="shared" si="17"/>
        <v>#REF!</v>
      </c>
      <c r="P96" s="4" t="e">
        <f t="shared" si="18"/>
        <v>#REF!</v>
      </c>
      <c r="Q96" s="4" t="e">
        <f t="shared" si="19"/>
        <v>#REF!</v>
      </c>
      <c r="R96" s="12" t="e">
        <f t="shared" si="20"/>
        <v>#REF!</v>
      </c>
    </row>
    <row r="97" spans="2:18" x14ac:dyDescent="0.2">
      <c r="C97">
        <v>5092</v>
      </c>
      <c r="D97" t="s">
        <v>217</v>
      </c>
      <c r="E97">
        <v>11.5</v>
      </c>
      <c r="G97">
        <f t="shared" si="11"/>
        <v>44.02</v>
      </c>
      <c r="H97">
        <f t="shared" si="21"/>
        <v>2.82</v>
      </c>
      <c r="I97" s="1">
        <f>-SUM(G97:H97)+SUM(G96:H96)</f>
        <v>22.289999999999992</v>
      </c>
      <c r="J97" s="1">
        <f t="shared" si="12"/>
        <v>10.789999999999992</v>
      </c>
      <c r="K97" s="11" t="e">
        <f t="shared" si="13"/>
        <v>#N/A</v>
      </c>
      <c r="L97" s="4" t="e">
        <f t="shared" si="14"/>
        <v>#N/A</v>
      </c>
      <c r="M97" s="4" t="e">
        <f t="shared" si="15"/>
        <v>#N/A</v>
      </c>
      <c r="N97" s="12" t="e">
        <f t="shared" si="16"/>
        <v>#N/A</v>
      </c>
      <c r="O97" s="11" t="e">
        <f t="shared" si="17"/>
        <v>#N/A</v>
      </c>
      <c r="P97" s="4" t="e">
        <f t="shared" si="18"/>
        <v>#N/A</v>
      </c>
      <c r="Q97" s="4" t="e">
        <f t="shared" si="19"/>
        <v>#N/A</v>
      </c>
      <c r="R97" s="12" t="e">
        <f t="shared" si="20"/>
        <v>#N/A</v>
      </c>
    </row>
    <row r="98" spans="2:18" x14ac:dyDescent="0.2">
      <c r="C98">
        <v>5093</v>
      </c>
      <c r="D98" t="s">
        <v>412</v>
      </c>
      <c r="E98">
        <v>13</v>
      </c>
      <c r="G98">
        <f t="shared" si="11"/>
        <v>55.2</v>
      </c>
      <c r="H98">
        <f t="shared" si="21"/>
        <v>0</v>
      </c>
      <c r="I98" s="1">
        <f>-SUM(G98:H98)+SUM(G99:H99)</f>
        <v>16.779999999999987</v>
      </c>
      <c r="J98" s="1">
        <f t="shared" si="12"/>
        <v>3.7799999999999869</v>
      </c>
      <c r="K98" s="11" t="e">
        <f t="shared" si="13"/>
        <v>#N/A</v>
      </c>
      <c r="L98" s="4" t="e">
        <f t="shared" si="14"/>
        <v>#N/A</v>
      </c>
      <c r="M98" s="4" t="e">
        <f t="shared" si="15"/>
        <v>#N/A</v>
      </c>
      <c r="N98" s="12" t="e">
        <f t="shared" si="16"/>
        <v>#N/A</v>
      </c>
      <c r="O98" s="11" t="e">
        <f t="shared" si="17"/>
        <v>#N/A</v>
      </c>
      <c r="P98" s="4" t="e">
        <f t="shared" si="18"/>
        <v>#N/A</v>
      </c>
      <c r="Q98" s="4" t="e">
        <f t="shared" si="19"/>
        <v>#N/A</v>
      </c>
      <c r="R98" s="12" t="e">
        <f t="shared" si="20"/>
        <v>#N/A</v>
      </c>
    </row>
    <row r="99" spans="2:18" x14ac:dyDescent="0.2">
      <c r="C99">
        <v>5094</v>
      </c>
      <c r="D99" t="s">
        <v>390</v>
      </c>
      <c r="E99">
        <v>-13</v>
      </c>
      <c r="G99">
        <f t="shared" si="11"/>
        <v>69.16</v>
      </c>
      <c r="H99">
        <f t="shared" si="21"/>
        <v>2.82</v>
      </c>
      <c r="I99" s="1">
        <f>-SUM(G99:H99)+SUM(G98:H98)</f>
        <v>-16.779999999999987</v>
      </c>
      <c r="J99" s="1">
        <f t="shared" si="12"/>
        <v>-3.7799999999999869</v>
      </c>
      <c r="K99" s="11" t="e">
        <f t="shared" si="13"/>
        <v>#N/A</v>
      </c>
      <c r="L99" s="4" t="e">
        <f t="shared" si="14"/>
        <v>#N/A</v>
      </c>
      <c r="M99" s="4" t="e">
        <f t="shared" si="15"/>
        <v>#N/A</v>
      </c>
      <c r="N99" s="12" t="e">
        <f t="shared" si="16"/>
        <v>#N/A</v>
      </c>
      <c r="O99" s="11" t="e">
        <f t="shared" si="17"/>
        <v>#N/A</v>
      </c>
      <c r="P99" s="4" t="e">
        <f t="shared" si="18"/>
        <v>#N/A</v>
      </c>
      <c r="Q99" s="4" t="e">
        <f t="shared" si="19"/>
        <v>#N/A</v>
      </c>
      <c r="R99" s="12" t="e">
        <f t="shared" si="20"/>
        <v>#N/A</v>
      </c>
    </row>
    <row r="100" spans="2:18" x14ac:dyDescent="0.2">
      <c r="C100">
        <v>5095</v>
      </c>
      <c r="D100" t="s">
        <v>384</v>
      </c>
      <c r="E100">
        <v>2</v>
      </c>
      <c r="G100">
        <f t="shared" si="11"/>
        <v>45.36</v>
      </c>
      <c r="H100">
        <f t="shared" si="21"/>
        <v>0</v>
      </c>
      <c r="I100" s="1">
        <f>-SUM(G100:H100)+SUM(G101:H101)</f>
        <v>3.759999999999998</v>
      </c>
      <c r="J100" s="1">
        <f t="shared" si="12"/>
        <v>1.759999999999998</v>
      </c>
      <c r="K100" s="11" t="e">
        <f t="shared" si="13"/>
        <v>#REF!</v>
      </c>
      <c r="L100" s="4" t="e">
        <f t="shared" si="14"/>
        <v>#REF!</v>
      </c>
      <c r="M100" s="4" t="e">
        <f t="shared" si="15"/>
        <v>#REF!</v>
      </c>
      <c r="N100" s="12" t="e">
        <f t="shared" si="16"/>
        <v>#REF!</v>
      </c>
      <c r="O100" s="11" t="e">
        <f t="shared" si="17"/>
        <v>#REF!</v>
      </c>
      <c r="P100" s="4" t="e">
        <f t="shared" si="18"/>
        <v>#REF!</v>
      </c>
      <c r="Q100" s="4" t="e">
        <f t="shared" si="19"/>
        <v>#REF!</v>
      </c>
      <c r="R100" s="12" t="e">
        <f t="shared" si="20"/>
        <v>#REF!</v>
      </c>
    </row>
    <row r="101" spans="2:18" x14ac:dyDescent="0.2">
      <c r="C101">
        <v>5096</v>
      </c>
      <c r="D101" t="s">
        <v>382</v>
      </c>
      <c r="E101">
        <v>-2</v>
      </c>
      <c r="G101">
        <f t="shared" si="11"/>
        <v>46.3</v>
      </c>
      <c r="H101">
        <f t="shared" si="21"/>
        <v>2.82</v>
      </c>
      <c r="I101" s="1">
        <f>-SUM(G101:H101)+SUM(G100:H100)</f>
        <v>-3.759999999999998</v>
      </c>
      <c r="J101" s="1">
        <f t="shared" si="12"/>
        <v>-1.759999999999998</v>
      </c>
      <c r="K101" s="11" t="e">
        <f>IF(ISERROR(VLOOKUP(D101,RushO,7,FALSE))=TRUE,VLOOKUP(VLOOKUP(D101,Table,3,FALSE),RushO,7,FALSE),VLOOKUP(D101,RushO,7,FALSE))</f>
        <v>#REF!</v>
      </c>
      <c r="L101" s="4" t="e">
        <f>IF(ISERROR(VLOOKUP(D101,PassO,10,FALSE))=TRUE,VLOOKUP(VLOOKUP(D101,Table,3,FALSE),PassO,10,FALSE),VLOOKUP(D101,PassO,10,FALSE))</f>
        <v>#REF!</v>
      </c>
      <c r="M101" s="4" t="e">
        <f>IF(ISERROR(VLOOKUP(D101,TotalO,7,FALSE))=TRUE,VLOOKUP(VLOOKUP(D101,Table,3,FALSE),TotalO,7,FALSE),VLOOKUP(D101,TotalO,7,FALSE))</f>
        <v>#REF!</v>
      </c>
      <c r="N101" s="12" t="e">
        <f>IF(ISERROR(VLOOKUP(D101,ScoringO,4,FALSE))=TRUE,VLOOKUP(VLOOKUP(D101,Table,3,FALSE),ScoringO,4,FALSE),VLOOKUP(D101,ScoringO,4,FALSE))</f>
        <v>#REF!</v>
      </c>
      <c r="O101" s="11" t="e">
        <f>IF(ISERROR(VLOOKUP(D101,RushingD,7,FALSE))=TRUE,VLOOKUP(VLOOKUP(D101,Table,3,FALSE),RushingD,7,FALSE),VLOOKUP(D101,RushingD,7,FALSE))</f>
        <v>#REF!</v>
      </c>
      <c r="P101" s="4" t="e">
        <f>IF(ISERROR(VLOOKUP(D101,PassD,12,FALSE))=TRUE,VLOOKUP(VLOOKUP(D101,Table,3,FALSE),PassD,12,FALSE),VLOOKUP(D101,PassD,12,FALSE))</f>
        <v>#REF!</v>
      </c>
      <c r="Q101" s="4" t="e">
        <f>IF(ISERROR(VLOOKUP(D101,TotalD,7,FALSE))=TRUE,VLOOKUP(VLOOKUP(D101,Table,3,FALSE),TotalD,7,FALSE),VLOOKUP(D101,TotalD,7,FALSE))</f>
        <v>#REF!</v>
      </c>
      <c r="R101" s="12" t="e">
        <f>IF(ISERROR(VLOOKUP(D101,ScoringD,11,FALSE))=TRUE,VLOOKUP(VLOOKUP(D101,Table,3,FALSE),ScoringD,11,FALSE),VLOOKUP(D101,ScoringD,11,FALSE))</f>
        <v>#REF!</v>
      </c>
    </row>
    <row r="102" spans="2:18" x14ac:dyDescent="0.2">
      <c r="C102">
        <v>5097</v>
      </c>
      <c r="D102" t="s">
        <v>476</v>
      </c>
      <c r="E102">
        <v>27.5</v>
      </c>
      <c r="G102">
        <f>IF(ISERROR(VLOOKUP(D102,Sagarin1,2,FALSE))=TRUE,VLOOKUP(VLOOKUP(D102,Table,2,FALSE),Sagarin1,2,FALSE),VLOOKUP(D102,Sagarin1,2,FALSE))</f>
        <v>59.88</v>
      </c>
      <c r="H102">
        <f t="shared" si="21"/>
        <v>0</v>
      </c>
      <c r="I102" s="1">
        <f>-SUM(G102:H102)+SUM(G103:H103)</f>
        <v>42.399999999999984</v>
      </c>
      <c r="J102" s="1">
        <f t="shared" si="12"/>
        <v>14.899999999999984</v>
      </c>
      <c r="K102" s="11" t="e">
        <f>IF(ISERROR(VLOOKUP(D102,RushO,7,FALSE))=TRUE,VLOOKUP(VLOOKUP(D102,Table,3,FALSE),RushO,7,FALSE),VLOOKUP(D102,RushO,7,FALSE))</f>
        <v>#N/A</v>
      </c>
      <c r="L102" s="4" t="e">
        <f>IF(ISERROR(VLOOKUP(D102,PassO,10,FALSE))=TRUE,VLOOKUP(VLOOKUP(D102,Table,3,FALSE),PassO,10,FALSE),VLOOKUP(D102,PassO,10,FALSE))</f>
        <v>#N/A</v>
      </c>
      <c r="M102" s="4" t="e">
        <f>IF(ISERROR(VLOOKUP(D102,TotalO,7,FALSE))=TRUE,VLOOKUP(VLOOKUP(D102,Table,3,FALSE),TotalO,7,FALSE),VLOOKUP(D102,TotalO,7,FALSE))</f>
        <v>#N/A</v>
      </c>
      <c r="N102" s="12" t="e">
        <f>IF(ISERROR(VLOOKUP(D102,ScoringO,4,FALSE))=TRUE,VLOOKUP(VLOOKUP(D102,Table,3,FALSE),ScoringO,4,FALSE),VLOOKUP(D102,ScoringO,4,FALSE))</f>
        <v>#N/A</v>
      </c>
      <c r="O102" s="11" t="e">
        <f>IF(ISERROR(VLOOKUP(D102,RushingD,7,FALSE))=TRUE,VLOOKUP(VLOOKUP(D102,Table,3,FALSE),RushingD,7,FALSE),VLOOKUP(D102,RushingD,7,FALSE))</f>
        <v>#N/A</v>
      </c>
      <c r="P102" s="4" t="e">
        <f>IF(ISERROR(VLOOKUP(D102,PassD,12,FALSE))=TRUE,VLOOKUP(VLOOKUP(D102,Table,3,FALSE),PassD,12,FALSE),VLOOKUP(D102,PassD,12,FALSE))</f>
        <v>#N/A</v>
      </c>
      <c r="Q102" s="4" t="e">
        <f>IF(ISERROR(VLOOKUP(D102,TotalD,7,FALSE))=TRUE,VLOOKUP(VLOOKUP(D102,Table,3,FALSE),TotalD,7,FALSE),VLOOKUP(D102,TotalD,7,FALSE))</f>
        <v>#N/A</v>
      </c>
      <c r="R102" s="12" t="e">
        <f>IF(ISERROR(VLOOKUP(D102,ScoringD,11,FALSE))=TRUE,VLOOKUP(VLOOKUP(D102,Table,3,FALSE),ScoringD,11,FALSE),VLOOKUP(D102,ScoringD,11,FALSE))</f>
        <v>#N/A</v>
      </c>
    </row>
    <row r="103" spans="2:18" x14ac:dyDescent="0.2">
      <c r="B103">
        <v>50</v>
      </c>
      <c r="C103">
        <v>5098</v>
      </c>
      <c r="D103" t="s">
        <v>238</v>
      </c>
      <c r="E103">
        <v>-27.5</v>
      </c>
      <c r="G103">
        <f>IF(ISERROR(VLOOKUP(D103,Sagarin1,2,FALSE))=TRUE,VLOOKUP(VLOOKUP(D103,Table,2,FALSE),Sagarin1,2,FALSE),VLOOKUP(D103,Sagarin1,2,FALSE))</f>
        <v>99.46</v>
      </c>
      <c r="H103">
        <f t="shared" si="21"/>
        <v>2.82</v>
      </c>
      <c r="I103" s="1">
        <f>-SUM(G103:H103)+SUM(G102:H102)</f>
        <v>-42.399999999999984</v>
      </c>
      <c r="J103" s="1">
        <f t="shared" si="12"/>
        <v>-14.899999999999984</v>
      </c>
      <c r="K103" s="11" t="e">
        <f>IF(ISERROR(VLOOKUP(D103,RushO,7,FALSE))=TRUE,VLOOKUP(VLOOKUP(D103,Table,3,FALSE),RushO,7,FALSE),VLOOKUP(D103,RushO,7,FALSE))</f>
        <v>#N/A</v>
      </c>
      <c r="L103" s="4" t="e">
        <f>IF(ISERROR(VLOOKUP(D103,PassO,10,FALSE))=TRUE,VLOOKUP(VLOOKUP(D103,Table,3,FALSE),PassO,10,FALSE),VLOOKUP(D103,PassO,10,FALSE))</f>
        <v>#N/A</v>
      </c>
      <c r="M103" s="4" t="e">
        <f>IF(ISERROR(VLOOKUP(D103,TotalO,7,FALSE))=TRUE,VLOOKUP(VLOOKUP(D103,Table,3,FALSE),TotalO,7,FALSE),VLOOKUP(D103,TotalO,7,FALSE))</f>
        <v>#N/A</v>
      </c>
      <c r="N103" s="12" t="e">
        <f>IF(ISERROR(VLOOKUP(D103,ScoringO,4,FALSE))=TRUE,VLOOKUP(VLOOKUP(D103,Table,3,FALSE),ScoringO,4,FALSE),VLOOKUP(D103,ScoringO,4,FALSE))</f>
        <v>#N/A</v>
      </c>
      <c r="O103" s="11" t="e">
        <f>IF(ISERROR(VLOOKUP(D103,RushingD,7,FALSE))=TRUE,VLOOKUP(VLOOKUP(D103,Table,3,FALSE),RushingD,7,FALSE),VLOOKUP(D103,RushingD,7,FALSE))</f>
        <v>#N/A</v>
      </c>
      <c r="P103" s="4" t="e">
        <f>IF(ISERROR(VLOOKUP(D103,PassD,12,FALSE))=TRUE,VLOOKUP(VLOOKUP(D103,Table,3,FALSE),PassD,12,FALSE),VLOOKUP(D103,PassD,12,FALSE))</f>
        <v>#N/A</v>
      </c>
      <c r="Q103" s="4" t="e">
        <f>IF(ISERROR(VLOOKUP(D103,TotalD,7,FALSE))=TRUE,VLOOKUP(VLOOKUP(D103,Table,3,FALSE),TotalD,7,FALSE),VLOOKUP(D103,TotalD,7,FALSE))</f>
        <v>#N/A</v>
      </c>
      <c r="R103" s="12" t="e">
        <f>IF(ISERROR(VLOOKUP(D103,ScoringD,11,FALSE))=TRUE,VLOOKUP(VLOOKUP(D103,Table,3,FALSE),ScoringD,11,FALSE),VLOOKUP(D103,ScoringD,11,FALSE))</f>
        <v>#N/A</v>
      </c>
    </row>
    <row r="104" spans="2:18" x14ac:dyDescent="0.2">
      <c r="C104">
        <v>5527</v>
      </c>
      <c r="D104" t="s">
        <v>389</v>
      </c>
      <c r="E104">
        <v>23</v>
      </c>
      <c r="G104">
        <f t="shared" ref="G104:G107" si="22">IF(ISERROR(VLOOKUP(D104,Sagarin1,2,FALSE))=TRUE,VLOOKUP(VLOOKUP(D104,Table,2,FALSE),Sagarin1,2,FALSE),VLOOKUP(D104,Sagarin1,2,FALSE))</f>
        <v>55.68</v>
      </c>
      <c r="H104">
        <f t="shared" si="21"/>
        <v>0</v>
      </c>
      <c r="I104" s="1">
        <f>-SUM(G104:H104)+SUM(G105:H105)</f>
        <v>30.339999999999996</v>
      </c>
      <c r="J104" s="1">
        <f>I104-E104</f>
        <v>7.3399999999999963</v>
      </c>
      <c r="K104" s="11" t="e">
        <f t="shared" ref="K104:K107" si="23">IF(ISERROR(VLOOKUP(D104,RushO,7,FALSE))=TRUE,VLOOKUP(VLOOKUP(D104,Table,3,FALSE),RushO,7,FALSE),VLOOKUP(D104,RushO,7,FALSE))</f>
        <v>#REF!</v>
      </c>
      <c r="L104" s="4" t="e">
        <f t="shared" ref="L104:L107" si="24">IF(ISERROR(VLOOKUP(D104,PassO,10,FALSE))=TRUE,VLOOKUP(VLOOKUP(D104,Table,3,FALSE),PassO,10,FALSE),VLOOKUP(D104,PassO,10,FALSE))</f>
        <v>#REF!</v>
      </c>
      <c r="M104" s="4" t="e">
        <f t="shared" ref="M104:M107" si="25">IF(ISERROR(VLOOKUP(D104,TotalO,7,FALSE))=TRUE,VLOOKUP(VLOOKUP(D104,Table,3,FALSE),TotalO,7,FALSE),VLOOKUP(D104,TotalO,7,FALSE))</f>
        <v>#REF!</v>
      </c>
      <c r="N104" s="12" t="e">
        <f t="shared" ref="N104:N107" si="26">IF(ISERROR(VLOOKUP(D104,ScoringO,4,FALSE))=TRUE,VLOOKUP(VLOOKUP(D104,Table,3,FALSE),ScoringO,4,FALSE),VLOOKUP(D104,ScoringO,4,FALSE))</f>
        <v>#REF!</v>
      </c>
      <c r="O104" s="11" t="e">
        <f t="shared" ref="O104:O107" si="27">IF(ISERROR(VLOOKUP(D104,RushingD,7,FALSE))=TRUE,VLOOKUP(VLOOKUP(D104,Table,3,FALSE),RushingD,7,FALSE),VLOOKUP(D104,RushingD,7,FALSE))</f>
        <v>#REF!</v>
      </c>
      <c r="P104" s="4" t="e">
        <f t="shared" ref="P104:P107" si="28">IF(ISERROR(VLOOKUP(D104,PassD,12,FALSE))=TRUE,VLOOKUP(VLOOKUP(D104,Table,3,FALSE),PassD,12,FALSE),VLOOKUP(D104,PassD,12,FALSE))</f>
        <v>#REF!</v>
      </c>
      <c r="Q104" s="4" t="e">
        <f t="shared" ref="Q104:Q107" si="29">IF(ISERROR(VLOOKUP(D104,TotalD,7,FALSE))=TRUE,VLOOKUP(VLOOKUP(D104,Table,3,FALSE),TotalD,7,FALSE),VLOOKUP(D104,TotalD,7,FALSE))</f>
        <v>#REF!</v>
      </c>
      <c r="R104" s="12" t="e">
        <f t="shared" ref="R104:R107" si="30">IF(ISERROR(VLOOKUP(D104,ScoringD,11,FALSE))=TRUE,VLOOKUP(VLOOKUP(D104,Table,3,FALSE),ScoringD,11,FALSE),VLOOKUP(D104,ScoringD,11,FALSE))</f>
        <v>#REF!</v>
      </c>
    </row>
    <row r="105" spans="2:18" x14ac:dyDescent="0.2">
      <c r="B105">
        <v>50</v>
      </c>
      <c r="C105">
        <v>5528</v>
      </c>
      <c r="D105" t="s">
        <v>343</v>
      </c>
      <c r="E105">
        <v>-23</v>
      </c>
      <c r="G105">
        <f t="shared" si="22"/>
        <v>83.2</v>
      </c>
      <c r="H105">
        <f t="shared" si="21"/>
        <v>2.82</v>
      </c>
      <c r="I105" s="1">
        <f>-SUM(G105:H105)+SUM(G104:H104)</f>
        <v>-30.339999999999996</v>
      </c>
      <c r="J105" s="1">
        <f>I105-E105</f>
        <v>-7.3399999999999963</v>
      </c>
      <c r="K105" s="11" t="e">
        <f t="shared" si="23"/>
        <v>#REF!</v>
      </c>
      <c r="L105" s="4" t="e">
        <f t="shared" si="24"/>
        <v>#REF!</v>
      </c>
      <c r="M105" s="4" t="e">
        <f t="shared" si="25"/>
        <v>#REF!</v>
      </c>
      <c r="N105" s="12" t="e">
        <f t="shared" si="26"/>
        <v>#REF!</v>
      </c>
      <c r="O105" s="11" t="e">
        <f t="shared" si="27"/>
        <v>#REF!</v>
      </c>
      <c r="P105" s="4" t="e">
        <f t="shared" si="28"/>
        <v>#REF!</v>
      </c>
      <c r="Q105" s="4" t="e">
        <f t="shared" si="29"/>
        <v>#REF!</v>
      </c>
      <c r="R105" s="12" t="e">
        <f t="shared" si="30"/>
        <v>#REF!</v>
      </c>
    </row>
    <row r="106" spans="2:18" x14ac:dyDescent="0.2">
      <c r="C106">
        <v>5529</v>
      </c>
      <c r="D106" t="s">
        <v>355</v>
      </c>
      <c r="E106">
        <v>4.5</v>
      </c>
      <c r="G106">
        <f t="shared" si="22"/>
        <v>66.260000000000005</v>
      </c>
      <c r="H106">
        <f t="shared" si="21"/>
        <v>0</v>
      </c>
      <c r="I106" s="1">
        <f>-SUM(G106:H106)+SUM(G107:H107)</f>
        <v>3.4699999999999847</v>
      </c>
      <c r="J106" s="1">
        <f>I106-E106</f>
        <v>-1.0300000000000153</v>
      </c>
      <c r="K106" s="11" t="e">
        <f t="shared" si="23"/>
        <v>#REF!</v>
      </c>
      <c r="L106" s="4" t="e">
        <f t="shared" si="24"/>
        <v>#REF!</v>
      </c>
      <c r="M106" s="4" t="e">
        <f t="shared" si="25"/>
        <v>#REF!</v>
      </c>
      <c r="N106" s="12" t="e">
        <f t="shared" si="26"/>
        <v>#REF!</v>
      </c>
      <c r="O106" s="11" t="e">
        <f t="shared" si="27"/>
        <v>#REF!</v>
      </c>
      <c r="P106" s="4" t="e">
        <f t="shared" si="28"/>
        <v>#REF!</v>
      </c>
      <c r="Q106" s="4" t="e">
        <f t="shared" si="29"/>
        <v>#REF!</v>
      </c>
      <c r="R106" s="12" t="e">
        <f t="shared" si="30"/>
        <v>#REF!</v>
      </c>
    </row>
    <row r="107" spans="2:18" x14ac:dyDescent="0.2">
      <c r="C107">
        <v>5530</v>
      </c>
      <c r="D107" t="s">
        <v>306</v>
      </c>
      <c r="E107">
        <v>-4.5</v>
      </c>
      <c r="G107">
        <f t="shared" si="22"/>
        <v>66.91</v>
      </c>
      <c r="H107">
        <f t="shared" si="21"/>
        <v>2.82</v>
      </c>
      <c r="I107" s="1">
        <f>-SUM(G107:H107)+SUM(G106:H106)</f>
        <v>-3.4699999999999847</v>
      </c>
      <c r="J107" s="1">
        <f>I107-E107</f>
        <v>1.0300000000000153</v>
      </c>
      <c r="K107" s="11" t="e">
        <f t="shared" si="23"/>
        <v>#N/A</v>
      </c>
      <c r="L107" s="4" t="e">
        <f t="shared" si="24"/>
        <v>#N/A</v>
      </c>
      <c r="M107" s="4" t="e">
        <f t="shared" si="25"/>
        <v>#N/A</v>
      </c>
      <c r="N107" s="12" t="e">
        <f t="shared" si="26"/>
        <v>#N/A</v>
      </c>
      <c r="O107" s="11" t="e">
        <f t="shared" si="27"/>
        <v>#N/A</v>
      </c>
      <c r="P107" s="4" t="e">
        <f t="shared" si="28"/>
        <v>#N/A</v>
      </c>
      <c r="Q107" s="4" t="e">
        <f t="shared" si="29"/>
        <v>#N/A</v>
      </c>
      <c r="R107" s="12" t="e">
        <f t="shared" si="30"/>
        <v>#N/A</v>
      </c>
    </row>
    <row r="108" spans="2:18" x14ac:dyDescent="0.2">
      <c r="I108" s="1"/>
      <c r="J108" s="1"/>
      <c r="K108" s="11"/>
      <c r="L108" s="4"/>
      <c r="M108" s="4"/>
      <c r="N108" s="12"/>
      <c r="O108" s="11"/>
      <c r="P108" s="4"/>
      <c r="Q108" s="4"/>
      <c r="R108" s="12"/>
    </row>
    <row r="109" spans="2:18" x14ac:dyDescent="0.2">
      <c r="I109" s="1"/>
      <c r="J109" s="1"/>
      <c r="K109" s="11"/>
      <c r="L109" s="4"/>
      <c r="M109" s="4"/>
      <c r="N109" s="12"/>
      <c r="O109" s="11"/>
      <c r="P109" s="4"/>
      <c r="Q109" s="4"/>
      <c r="R109" s="12"/>
    </row>
    <row r="110" spans="2:18" x14ac:dyDescent="0.2">
      <c r="G110" s="1"/>
      <c r="I110" s="1"/>
      <c r="J110" s="1"/>
    </row>
    <row r="111" spans="2:18" x14ac:dyDescent="0.2">
      <c r="G111" s="1"/>
      <c r="I111" s="1"/>
      <c r="J111" s="1"/>
    </row>
    <row r="112" spans="2:18" x14ac:dyDescent="0.2">
      <c r="G112" s="1"/>
      <c r="I112" s="1"/>
      <c r="J112" s="1"/>
    </row>
    <row r="113" spans="3:10" x14ac:dyDescent="0.2">
      <c r="C113">
        <v>6001</v>
      </c>
      <c r="D113" t="s">
        <v>440</v>
      </c>
      <c r="E113">
        <v>-14</v>
      </c>
      <c r="G113" s="1">
        <f t="shared" ref="G113:G136" si="31">IF(ISERROR(VLOOKUP(D113,SagPro,2,FALSE))=TRUE,VLOOKUP(VLOOKUP(D113,TablePro,2,FALSE),SagPro,2,FALSE),VLOOKUP(D113,SagPro,2,FALSE))</f>
        <v>35.020000000000003</v>
      </c>
      <c r="H113">
        <f>+H111</f>
        <v>0</v>
      </c>
      <c r="I113" s="1">
        <f>-SUM(G113:H113)+SUM(G114:H114)</f>
        <v>-13.890000000000004</v>
      </c>
      <c r="J113" s="1">
        <f>I113-E113</f>
        <v>0.10999999999999588</v>
      </c>
    </row>
    <row r="114" spans="3:10" x14ac:dyDescent="0.2">
      <c r="C114">
        <v>6002</v>
      </c>
      <c r="D114" t="s">
        <v>441</v>
      </c>
      <c r="E114">
        <v>14</v>
      </c>
      <c r="G114" s="1">
        <f t="shared" si="31"/>
        <v>18.45</v>
      </c>
      <c r="H114">
        <v>2.68</v>
      </c>
      <c r="I114" s="1">
        <f>-SUM(G114:H114)+SUM(G113:H113)</f>
        <v>13.890000000000004</v>
      </c>
      <c r="J114" s="1">
        <f>I114-E114</f>
        <v>-0.10999999999999588</v>
      </c>
    </row>
    <row r="115" spans="3:10" x14ac:dyDescent="0.2">
      <c r="C115">
        <v>6009</v>
      </c>
      <c r="D115" t="s">
        <v>420</v>
      </c>
      <c r="E115">
        <v>0</v>
      </c>
      <c r="G115" s="1">
        <f t="shared" si="31"/>
        <v>23.79</v>
      </c>
      <c r="H115">
        <f t="shared" ref="H115:H142" si="32">H113</f>
        <v>0</v>
      </c>
      <c r="I115" s="1">
        <f>-SUM(G115:H115)+SUM(G116:H116)</f>
        <v>5.370000000000001</v>
      </c>
      <c r="J115" s="1">
        <f t="shared" ref="J115:J142" si="33">I115-E115</f>
        <v>5.370000000000001</v>
      </c>
    </row>
    <row r="116" spans="3:10" x14ac:dyDescent="0.2">
      <c r="C116">
        <v>6010</v>
      </c>
      <c r="D116" t="s">
        <v>434</v>
      </c>
      <c r="E116">
        <v>0</v>
      </c>
      <c r="G116" s="1">
        <f t="shared" si="31"/>
        <v>26.48</v>
      </c>
      <c r="H116">
        <f t="shared" si="32"/>
        <v>2.68</v>
      </c>
      <c r="I116" s="1">
        <f>-SUM(G116:H116)+SUM(G115:H115)</f>
        <v>-5.370000000000001</v>
      </c>
      <c r="J116" s="1">
        <f t="shared" si="33"/>
        <v>-5.370000000000001</v>
      </c>
    </row>
    <row r="117" spans="3:10" x14ac:dyDescent="0.2">
      <c r="C117">
        <v>6011</v>
      </c>
      <c r="D117" t="s">
        <v>435</v>
      </c>
      <c r="E117">
        <v>2.5</v>
      </c>
      <c r="G117" s="1">
        <f t="shared" si="31"/>
        <v>17.649999999999999</v>
      </c>
      <c r="H117">
        <f t="shared" si="32"/>
        <v>0</v>
      </c>
      <c r="I117" s="1">
        <f>-SUM(G117:H117)+SUM(G118:H118)</f>
        <v>0.16000000000000369</v>
      </c>
      <c r="J117" s="1">
        <f t="shared" si="33"/>
        <v>-2.3399999999999963</v>
      </c>
    </row>
    <row r="118" spans="3:10" x14ac:dyDescent="0.2">
      <c r="C118">
        <v>6012</v>
      </c>
      <c r="D118" t="s">
        <v>345</v>
      </c>
      <c r="E118">
        <v>-2.5</v>
      </c>
      <c r="G118" s="1">
        <f t="shared" si="31"/>
        <v>15.13</v>
      </c>
      <c r="H118">
        <f t="shared" si="32"/>
        <v>2.68</v>
      </c>
      <c r="I118" s="1">
        <f>-SUM(G118:H118)+SUM(G117:H117)</f>
        <v>-0.16000000000000369</v>
      </c>
      <c r="J118" s="1">
        <f t="shared" si="33"/>
        <v>2.3399999999999963</v>
      </c>
    </row>
    <row r="119" spans="3:10" x14ac:dyDescent="0.2">
      <c r="C119">
        <v>6013</v>
      </c>
      <c r="D119" t="s">
        <v>218</v>
      </c>
      <c r="E119">
        <v>7</v>
      </c>
      <c r="G119" s="1">
        <f t="shared" si="31"/>
        <v>11.4</v>
      </c>
      <c r="H119">
        <f t="shared" si="32"/>
        <v>0</v>
      </c>
      <c r="I119" s="1">
        <f>-SUM(G119:H119)+SUM(G120:H120)</f>
        <v>10.47</v>
      </c>
      <c r="J119" s="1">
        <f t="shared" si="33"/>
        <v>3.4700000000000006</v>
      </c>
    </row>
    <row r="120" spans="3:10" x14ac:dyDescent="0.2">
      <c r="C120">
        <v>6014</v>
      </c>
      <c r="D120" t="s">
        <v>425</v>
      </c>
      <c r="E120">
        <v>-7</v>
      </c>
      <c r="G120" s="1">
        <f t="shared" si="31"/>
        <v>19.190000000000001</v>
      </c>
      <c r="H120">
        <f t="shared" si="32"/>
        <v>2.68</v>
      </c>
      <c r="I120" s="1">
        <f>-SUM(G120:H120)+SUM(G119:H119)</f>
        <v>-10.47</v>
      </c>
      <c r="J120" s="1">
        <f t="shared" si="33"/>
        <v>-3.4700000000000006</v>
      </c>
    </row>
    <row r="121" spans="3:10" x14ac:dyDescent="0.2">
      <c r="C121">
        <v>6015</v>
      </c>
      <c r="D121" t="s">
        <v>423</v>
      </c>
      <c r="E121">
        <v>2.5</v>
      </c>
      <c r="G121" s="1">
        <f t="shared" si="31"/>
        <v>20.399999999999999</v>
      </c>
      <c r="H121">
        <f t="shared" si="32"/>
        <v>0</v>
      </c>
      <c r="I121" s="1">
        <f>-SUM(G121:H121)+SUM(G122:H122)</f>
        <v>5.7000000000000028</v>
      </c>
      <c r="J121" s="1">
        <f t="shared" si="33"/>
        <v>3.2000000000000028</v>
      </c>
    </row>
    <row r="122" spans="3:10" x14ac:dyDescent="0.2">
      <c r="C122">
        <v>6016</v>
      </c>
      <c r="D122" t="s">
        <v>416</v>
      </c>
      <c r="E122">
        <v>-2.5</v>
      </c>
      <c r="G122" s="1">
        <f t="shared" si="31"/>
        <v>23.42</v>
      </c>
      <c r="H122">
        <f t="shared" si="32"/>
        <v>2.68</v>
      </c>
      <c r="I122" s="1">
        <f>-SUM(G122:H122)+SUM(G121:H121)</f>
        <v>-5.7000000000000028</v>
      </c>
      <c r="J122" s="1">
        <f t="shared" si="33"/>
        <v>-3.2000000000000028</v>
      </c>
    </row>
    <row r="123" spans="3:10" x14ac:dyDescent="0.2">
      <c r="C123">
        <v>6017</v>
      </c>
      <c r="D123" t="s">
        <v>441</v>
      </c>
      <c r="E123">
        <v>-999</v>
      </c>
      <c r="G123" s="1">
        <f t="shared" si="31"/>
        <v>18.45</v>
      </c>
      <c r="H123">
        <f t="shared" si="32"/>
        <v>0</v>
      </c>
      <c r="I123" s="1">
        <f>-SUM(G123:H123)+SUM(G124:H124)</f>
        <v>-9.9999999999997868E-2</v>
      </c>
      <c r="J123" s="1">
        <f t="shared" si="33"/>
        <v>998.9</v>
      </c>
    </row>
    <row r="124" spans="3:10" x14ac:dyDescent="0.2">
      <c r="C124">
        <v>6018</v>
      </c>
      <c r="D124" t="s">
        <v>342</v>
      </c>
      <c r="E124">
        <v>999</v>
      </c>
      <c r="G124" s="1">
        <f t="shared" si="31"/>
        <v>15.67</v>
      </c>
      <c r="H124">
        <f t="shared" si="32"/>
        <v>2.68</v>
      </c>
      <c r="I124" s="1">
        <f>-SUM(G124:H124)+SUM(G123:H123)</f>
        <v>9.9999999999997868E-2</v>
      </c>
      <c r="J124" s="1">
        <f t="shared" si="33"/>
        <v>-998.9</v>
      </c>
    </row>
    <row r="125" spans="3:10" x14ac:dyDescent="0.2">
      <c r="C125">
        <v>6019</v>
      </c>
      <c r="D125" t="s">
        <v>427</v>
      </c>
      <c r="E125">
        <v>-4.5</v>
      </c>
      <c r="G125" s="1">
        <f t="shared" si="31"/>
        <v>18.75</v>
      </c>
      <c r="H125">
        <f t="shared" si="32"/>
        <v>0</v>
      </c>
      <c r="I125" s="1">
        <f>-SUM(G125:H125)+SUM(G126:H126)</f>
        <v>3.8500000000000014</v>
      </c>
      <c r="J125" s="1">
        <f t="shared" si="33"/>
        <v>8.3500000000000014</v>
      </c>
    </row>
    <row r="126" spans="3:10" x14ac:dyDescent="0.2">
      <c r="C126">
        <v>6020</v>
      </c>
      <c r="D126" t="s">
        <v>436</v>
      </c>
      <c r="E126">
        <v>4.5</v>
      </c>
      <c r="G126" s="1">
        <f t="shared" si="31"/>
        <v>19.920000000000002</v>
      </c>
      <c r="H126">
        <f t="shared" si="32"/>
        <v>2.68</v>
      </c>
      <c r="I126" s="1">
        <f>-SUM(G126:H126)+SUM(G125:H125)</f>
        <v>-3.8500000000000014</v>
      </c>
      <c r="J126" s="1">
        <f t="shared" si="33"/>
        <v>-8.3500000000000014</v>
      </c>
    </row>
    <row r="127" spans="3:10" x14ac:dyDescent="0.2">
      <c r="C127">
        <v>6021</v>
      </c>
      <c r="D127" t="s">
        <v>421</v>
      </c>
      <c r="E127">
        <v>-999</v>
      </c>
      <c r="G127" s="1">
        <f t="shared" si="31"/>
        <v>22.31</v>
      </c>
      <c r="H127">
        <f t="shared" si="32"/>
        <v>0</v>
      </c>
      <c r="I127" s="1">
        <f>-SUM(G127:H127)+SUM(G128:H128)</f>
        <v>15.390000000000004</v>
      </c>
      <c r="J127" s="1">
        <f t="shared" si="33"/>
        <v>1014.39</v>
      </c>
    </row>
    <row r="128" spans="3:10" x14ac:dyDescent="0.2">
      <c r="C128">
        <v>6022</v>
      </c>
      <c r="D128" t="s">
        <v>440</v>
      </c>
      <c r="E128">
        <v>999</v>
      </c>
      <c r="G128" s="1">
        <f t="shared" si="31"/>
        <v>35.020000000000003</v>
      </c>
      <c r="H128">
        <f t="shared" si="32"/>
        <v>2.68</v>
      </c>
      <c r="I128" s="1">
        <f>-SUM(G128:H128)+SUM(G127:H127)</f>
        <v>-15.390000000000004</v>
      </c>
      <c r="J128" s="1">
        <f t="shared" si="33"/>
        <v>-1014.39</v>
      </c>
    </row>
    <row r="129" spans="3:10" x14ac:dyDescent="0.2">
      <c r="C129">
        <v>6023</v>
      </c>
      <c r="D129" t="s">
        <v>336</v>
      </c>
      <c r="E129">
        <v>2.5</v>
      </c>
      <c r="G129" s="1">
        <f t="shared" si="31"/>
        <v>14.2</v>
      </c>
      <c r="H129">
        <f t="shared" si="32"/>
        <v>0</v>
      </c>
      <c r="I129" s="1">
        <f>-SUM(G129:H129)+SUM(G130:H130)</f>
        <v>8.0399999999999991</v>
      </c>
      <c r="J129" s="1">
        <f t="shared" si="33"/>
        <v>5.5399999999999991</v>
      </c>
    </row>
    <row r="130" spans="3:10" x14ac:dyDescent="0.2">
      <c r="C130">
        <v>6024</v>
      </c>
      <c r="D130" t="s">
        <v>429</v>
      </c>
      <c r="E130">
        <v>-2.5</v>
      </c>
      <c r="G130" s="1">
        <f t="shared" si="31"/>
        <v>19.559999999999999</v>
      </c>
      <c r="H130">
        <f t="shared" si="32"/>
        <v>2.68</v>
      </c>
      <c r="I130" s="1">
        <f>-SUM(G130:H130)+SUM(G129:H129)</f>
        <v>-8.0399999999999991</v>
      </c>
      <c r="J130" s="1">
        <f t="shared" si="33"/>
        <v>-5.5399999999999991</v>
      </c>
    </row>
    <row r="131" spans="3:10" x14ac:dyDescent="0.2">
      <c r="C131">
        <v>6025</v>
      </c>
      <c r="D131" t="s">
        <v>422</v>
      </c>
      <c r="E131">
        <v>-3.5</v>
      </c>
      <c r="G131" s="1">
        <f t="shared" si="31"/>
        <v>24.99</v>
      </c>
      <c r="H131">
        <f t="shared" si="32"/>
        <v>0</v>
      </c>
      <c r="I131" s="1">
        <f>-SUM(G131:H131)+SUM(G132:H132)</f>
        <v>-3.3499999999999979</v>
      </c>
      <c r="J131" s="1">
        <f t="shared" si="33"/>
        <v>0.15000000000000213</v>
      </c>
    </row>
    <row r="132" spans="3:10" x14ac:dyDescent="0.2">
      <c r="C132">
        <v>6026</v>
      </c>
      <c r="D132" t="s">
        <v>428</v>
      </c>
      <c r="E132">
        <v>3.5</v>
      </c>
      <c r="G132" s="1">
        <f t="shared" si="31"/>
        <v>18.96</v>
      </c>
      <c r="H132">
        <f t="shared" si="32"/>
        <v>2.68</v>
      </c>
      <c r="I132" s="1">
        <f>-SUM(G132:H132)+SUM(G131:H131)</f>
        <v>3.3499999999999979</v>
      </c>
      <c r="J132" s="1">
        <f t="shared" si="33"/>
        <v>-0.15000000000000213</v>
      </c>
    </row>
    <row r="133" spans="3:10" x14ac:dyDescent="0.2">
      <c r="C133">
        <v>6027</v>
      </c>
      <c r="D133" t="s">
        <v>437</v>
      </c>
      <c r="E133">
        <v>-999</v>
      </c>
      <c r="G133" s="1">
        <f t="shared" si="31"/>
        <v>25.43</v>
      </c>
      <c r="H133">
        <f t="shared" si="32"/>
        <v>0</v>
      </c>
      <c r="I133" s="1">
        <f>-SUM(G133:H133)+SUM(G134:H134)</f>
        <v>0.33999999999999986</v>
      </c>
      <c r="J133" s="1">
        <f t="shared" si="33"/>
        <v>999.34</v>
      </c>
    </row>
    <row r="134" spans="3:10" x14ac:dyDescent="0.2">
      <c r="C134">
        <v>6028</v>
      </c>
      <c r="D134" t="s">
        <v>426</v>
      </c>
      <c r="E134">
        <v>999</v>
      </c>
      <c r="G134" s="1">
        <f t="shared" si="31"/>
        <v>23.09</v>
      </c>
      <c r="H134">
        <f t="shared" si="32"/>
        <v>2.68</v>
      </c>
      <c r="I134" s="1">
        <f>-SUM(G134:H134)+SUM(G133:H133)</f>
        <v>-0.33999999999999986</v>
      </c>
      <c r="J134" s="1">
        <f t="shared" si="33"/>
        <v>-999.34</v>
      </c>
    </row>
    <row r="135" spans="3:10" x14ac:dyDescent="0.2">
      <c r="C135">
        <v>6029</v>
      </c>
      <c r="D135" t="s">
        <v>335</v>
      </c>
      <c r="E135">
        <v>-3</v>
      </c>
      <c r="G135" s="1">
        <f t="shared" si="31"/>
        <v>24.62</v>
      </c>
      <c r="H135">
        <f t="shared" si="32"/>
        <v>0</v>
      </c>
      <c r="I135" s="1">
        <f>-SUM(G135:H135)+SUM(G136:H136)</f>
        <v>-4.66</v>
      </c>
      <c r="J135" s="1">
        <f t="shared" si="33"/>
        <v>-1.6600000000000001</v>
      </c>
    </row>
    <row r="136" spans="3:10" x14ac:dyDescent="0.2">
      <c r="C136">
        <v>6030</v>
      </c>
      <c r="D136" t="s">
        <v>433</v>
      </c>
      <c r="E136">
        <v>3</v>
      </c>
      <c r="G136" s="1">
        <f t="shared" si="31"/>
        <v>17.28</v>
      </c>
      <c r="H136">
        <f t="shared" si="32"/>
        <v>2.68</v>
      </c>
      <c r="I136" s="1">
        <f>-SUM(G136:H136)+SUM(G135:H135)</f>
        <v>4.66</v>
      </c>
      <c r="J136" s="1">
        <f t="shared" si="33"/>
        <v>1.6600000000000001</v>
      </c>
    </row>
    <row r="137" spans="3:10" x14ac:dyDescent="0.2">
      <c r="C137">
        <v>6031</v>
      </c>
      <c r="D137" t="s">
        <v>430</v>
      </c>
      <c r="E137">
        <v>-6.5</v>
      </c>
      <c r="G137" s="1">
        <f t="shared" ref="G137:G142" si="34">IF(ISERROR(VLOOKUP(D137,SagPro,2,FALSE))=TRUE,VLOOKUP(VLOOKUP(D137,TablePro,2,FALSE),SagPro,2,FALSE),VLOOKUP(D137,SagPro,2,FALSE))</f>
        <v>21.89</v>
      </c>
      <c r="H137">
        <f t="shared" si="32"/>
        <v>0</v>
      </c>
      <c r="I137" s="1">
        <f>-SUM(G137:H137)+SUM(G138:H138)</f>
        <v>0.80999999999999872</v>
      </c>
      <c r="J137" s="1">
        <f t="shared" si="33"/>
        <v>7.3099999999999987</v>
      </c>
    </row>
    <row r="138" spans="3:10" x14ac:dyDescent="0.2">
      <c r="C138">
        <v>6032</v>
      </c>
      <c r="D138" t="s">
        <v>432</v>
      </c>
      <c r="E138">
        <v>6.5</v>
      </c>
      <c r="G138" s="1">
        <f t="shared" si="34"/>
        <v>20.02</v>
      </c>
      <c r="H138">
        <f t="shared" si="32"/>
        <v>2.68</v>
      </c>
      <c r="I138" s="1">
        <f>-SUM(G138:H138)+SUM(G137:H137)</f>
        <v>-0.80999999999999872</v>
      </c>
      <c r="J138" s="1">
        <f t="shared" si="33"/>
        <v>-7.3099999999999987</v>
      </c>
    </row>
    <row r="139" spans="3:10" x14ac:dyDescent="0.2">
      <c r="C139">
        <v>6033</v>
      </c>
      <c r="D139" t="s">
        <v>439</v>
      </c>
      <c r="E139">
        <v>3.5</v>
      </c>
      <c r="G139" s="1">
        <f t="shared" si="34"/>
        <v>26.25</v>
      </c>
      <c r="H139">
        <f t="shared" si="32"/>
        <v>0</v>
      </c>
      <c r="I139" s="1">
        <f>-SUM(G139:H139)+SUM(G140:H140)</f>
        <v>-6.75</v>
      </c>
      <c r="J139" s="1">
        <f t="shared" si="33"/>
        <v>-10.25</v>
      </c>
    </row>
    <row r="140" spans="3:10" x14ac:dyDescent="0.2">
      <c r="C140">
        <v>6034</v>
      </c>
      <c r="D140" t="s">
        <v>474</v>
      </c>
      <c r="E140">
        <v>-3.5</v>
      </c>
      <c r="G140" s="1">
        <f t="shared" si="34"/>
        <v>16.82</v>
      </c>
      <c r="H140">
        <f t="shared" si="32"/>
        <v>2.68</v>
      </c>
      <c r="I140" s="1">
        <f>-SUM(G140:H140)+SUM(G139:H139)</f>
        <v>6.75</v>
      </c>
      <c r="J140" s="1">
        <f t="shared" si="33"/>
        <v>10.25</v>
      </c>
    </row>
    <row r="141" spans="3:10" x14ac:dyDescent="0.2">
      <c r="C141">
        <v>6035</v>
      </c>
      <c r="D141" t="s">
        <v>206</v>
      </c>
      <c r="E141">
        <v>2.5</v>
      </c>
      <c r="G141" s="1">
        <f t="shared" si="34"/>
        <v>11.77</v>
      </c>
      <c r="H141">
        <f t="shared" si="32"/>
        <v>0</v>
      </c>
      <c r="I141" s="1">
        <f>-SUM(G141:H141)+SUM(G142:H142)</f>
        <v>5.7800000000000011</v>
      </c>
      <c r="J141" s="1">
        <f t="shared" si="33"/>
        <v>3.2800000000000011</v>
      </c>
    </row>
    <row r="142" spans="3:10" x14ac:dyDescent="0.2">
      <c r="C142">
        <v>6036</v>
      </c>
      <c r="D142" t="s">
        <v>438</v>
      </c>
      <c r="E142">
        <v>-2.5</v>
      </c>
      <c r="G142" s="1">
        <f t="shared" si="34"/>
        <v>14.87</v>
      </c>
      <c r="H142">
        <f t="shared" si="32"/>
        <v>2.68</v>
      </c>
      <c r="I142" s="1">
        <f>-SUM(G142:H142)+SUM(G141:H141)</f>
        <v>-5.7800000000000011</v>
      </c>
      <c r="J142" s="1">
        <f t="shared" si="33"/>
        <v>-3.2800000000000011</v>
      </c>
    </row>
  </sheetData>
  <phoneticPr fontId="0" type="noConversion"/>
  <conditionalFormatting sqref="D6:D142">
    <cfRule type="expression" dxfId="0" priority="1" stopIfTrue="1">
      <formula>J6&lt;-7</formula>
    </cfRule>
  </conditionalFormatting>
  <pageMargins left="0.75" right="0.75" top="1" bottom="1" header="0.5" footer="0.5"/>
  <pageSetup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L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85546875" customWidth="1"/>
    <col min="6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145</v>
      </c>
      <c r="J3" t="s">
        <v>1</v>
      </c>
    </row>
    <row r="5" spans="2:12" x14ac:dyDescent="0.2">
      <c r="B5" t="s">
        <v>146</v>
      </c>
      <c r="C5" t="s">
        <v>147</v>
      </c>
      <c r="D5" t="s">
        <v>148</v>
      </c>
      <c r="E5" t="s">
        <v>149</v>
      </c>
      <c r="F5" t="s">
        <v>150</v>
      </c>
      <c r="G5" t="s">
        <v>184</v>
      </c>
      <c r="H5" t="s">
        <v>152</v>
      </c>
      <c r="I5" t="s">
        <v>180</v>
      </c>
      <c r="J5" t="s">
        <v>154</v>
      </c>
      <c r="K5" t="s">
        <v>155</v>
      </c>
      <c r="L5" t="s">
        <v>156</v>
      </c>
    </row>
    <row r="6" spans="2:12" x14ac:dyDescent="0.2">
      <c r="B6">
        <v>1</v>
      </c>
      <c r="C6" t="s">
        <v>236</v>
      </c>
      <c r="D6">
        <v>6</v>
      </c>
      <c r="E6">
        <v>178</v>
      </c>
      <c r="F6">
        <v>255</v>
      </c>
      <c r="G6">
        <v>1.43</v>
      </c>
      <c r="H6">
        <v>3</v>
      </c>
      <c r="I6">
        <v>42.5</v>
      </c>
      <c r="J6">
        <v>6</v>
      </c>
      <c r="K6">
        <v>0</v>
      </c>
      <c r="L6">
        <v>0</v>
      </c>
    </row>
    <row r="7" spans="2:12" x14ac:dyDescent="0.2">
      <c r="B7">
        <v>2</v>
      </c>
      <c r="C7" t="s">
        <v>229</v>
      </c>
      <c r="D7">
        <v>4</v>
      </c>
      <c r="E7">
        <v>116</v>
      </c>
      <c r="F7">
        <v>191</v>
      </c>
      <c r="G7">
        <v>1.65</v>
      </c>
      <c r="H7">
        <v>0</v>
      </c>
      <c r="I7">
        <v>47.8</v>
      </c>
      <c r="J7">
        <v>3</v>
      </c>
      <c r="K7">
        <v>1</v>
      </c>
      <c r="L7">
        <v>0</v>
      </c>
    </row>
    <row r="8" spans="2:12" x14ac:dyDescent="0.2">
      <c r="B8">
        <v>3</v>
      </c>
      <c r="C8" t="s">
        <v>231</v>
      </c>
      <c r="D8">
        <v>6</v>
      </c>
      <c r="E8">
        <v>179</v>
      </c>
      <c r="F8">
        <v>316</v>
      </c>
      <c r="G8">
        <v>1.77</v>
      </c>
      <c r="H8">
        <v>2</v>
      </c>
      <c r="I8">
        <v>52.7</v>
      </c>
      <c r="J8">
        <v>5</v>
      </c>
      <c r="K8">
        <v>1</v>
      </c>
      <c r="L8">
        <v>0</v>
      </c>
    </row>
    <row r="9" spans="2:12" x14ac:dyDescent="0.2">
      <c r="B9">
        <v>4</v>
      </c>
      <c r="C9" t="s">
        <v>171</v>
      </c>
      <c r="D9">
        <v>4</v>
      </c>
      <c r="E9">
        <v>111</v>
      </c>
      <c r="F9">
        <v>220</v>
      </c>
      <c r="G9">
        <v>1.98</v>
      </c>
      <c r="H9">
        <v>2</v>
      </c>
      <c r="I9">
        <v>55</v>
      </c>
      <c r="J9">
        <v>3</v>
      </c>
      <c r="K9">
        <v>1</v>
      </c>
      <c r="L9">
        <v>0</v>
      </c>
    </row>
    <row r="10" spans="2:12" x14ac:dyDescent="0.2">
      <c r="B10">
        <v>5</v>
      </c>
      <c r="C10" t="s">
        <v>324</v>
      </c>
      <c r="D10">
        <v>6</v>
      </c>
      <c r="E10">
        <v>178</v>
      </c>
      <c r="F10">
        <v>354</v>
      </c>
      <c r="G10">
        <v>1.99</v>
      </c>
      <c r="H10">
        <v>1</v>
      </c>
      <c r="I10">
        <v>59</v>
      </c>
      <c r="J10">
        <v>4</v>
      </c>
      <c r="K10">
        <v>2</v>
      </c>
      <c r="L10">
        <v>0</v>
      </c>
    </row>
    <row r="11" spans="2:12" x14ac:dyDescent="0.2">
      <c r="B11">
        <v>6</v>
      </c>
      <c r="C11" t="s">
        <v>295</v>
      </c>
      <c r="D11">
        <v>6</v>
      </c>
      <c r="E11">
        <v>187</v>
      </c>
      <c r="F11">
        <v>362</v>
      </c>
      <c r="G11">
        <v>1.94</v>
      </c>
      <c r="H11">
        <v>4</v>
      </c>
      <c r="I11">
        <v>60.3</v>
      </c>
      <c r="J11">
        <v>2</v>
      </c>
      <c r="K11">
        <v>4</v>
      </c>
      <c r="L11">
        <v>0</v>
      </c>
    </row>
    <row r="12" spans="2:12" x14ac:dyDescent="0.2">
      <c r="B12">
        <v>7</v>
      </c>
      <c r="C12" t="s">
        <v>228</v>
      </c>
      <c r="D12">
        <v>7</v>
      </c>
      <c r="E12">
        <v>234</v>
      </c>
      <c r="F12">
        <v>488</v>
      </c>
      <c r="G12">
        <v>2.09</v>
      </c>
      <c r="H12">
        <v>3</v>
      </c>
      <c r="I12">
        <v>69.7</v>
      </c>
      <c r="J12">
        <v>7</v>
      </c>
      <c r="K12">
        <v>0</v>
      </c>
      <c r="L12">
        <v>0</v>
      </c>
    </row>
    <row r="13" spans="2:12" x14ac:dyDescent="0.2">
      <c r="B13">
        <v>8</v>
      </c>
      <c r="C13" t="s">
        <v>232</v>
      </c>
      <c r="D13">
        <v>6</v>
      </c>
      <c r="E13">
        <v>178</v>
      </c>
      <c r="F13">
        <v>438</v>
      </c>
      <c r="G13">
        <v>2.46</v>
      </c>
      <c r="H13">
        <v>6</v>
      </c>
      <c r="I13">
        <v>73</v>
      </c>
      <c r="J13">
        <v>5</v>
      </c>
      <c r="K13">
        <v>1</v>
      </c>
      <c r="L13">
        <v>0</v>
      </c>
    </row>
    <row r="14" spans="2:12" x14ac:dyDescent="0.2">
      <c r="B14">
        <v>9</v>
      </c>
      <c r="C14" t="s">
        <v>296</v>
      </c>
      <c r="D14">
        <v>6</v>
      </c>
      <c r="E14">
        <v>202</v>
      </c>
      <c r="F14">
        <v>471</v>
      </c>
      <c r="G14">
        <v>2.33</v>
      </c>
      <c r="H14">
        <v>5</v>
      </c>
      <c r="I14">
        <v>78.5</v>
      </c>
      <c r="J14">
        <v>2</v>
      </c>
      <c r="K14">
        <v>4</v>
      </c>
      <c r="L14">
        <v>0</v>
      </c>
    </row>
    <row r="15" spans="2:12" x14ac:dyDescent="0.2">
      <c r="B15">
        <v>10</v>
      </c>
      <c r="C15" t="s">
        <v>261</v>
      </c>
      <c r="D15">
        <v>5</v>
      </c>
      <c r="E15">
        <v>168</v>
      </c>
      <c r="F15">
        <v>405</v>
      </c>
      <c r="G15">
        <v>2.41</v>
      </c>
      <c r="H15">
        <v>6</v>
      </c>
      <c r="I15">
        <v>81</v>
      </c>
      <c r="J15">
        <v>5</v>
      </c>
      <c r="K15">
        <v>0</v>
      </c>
      <c r="L15">
        <v>0</v>
      </c>
    </row>
    <row r="16" spans="2:12" x14ac:dyDescent="0.2">
      <c r="B16">
        <v>11</v>
      </c>
      <c r="C16" t="s">
        <v>237</v>
      </c>
      <c r="D16">
        <v>6</v>
      </c>
      <c r="E16">
        <v>174</v>
      </c>
      <c r="F16">
        <v>497</v>
      </c>
      <c r="G16">
        <v>2.86</v>
      </c>
      <c r="H16">
        <v>6</v>
      </c>
      <c r="I16">
        <v>82.8</v>
      </c>
      <c r="J16">
        <v>5</v>
      </c>
      <c r="K16">
        <v>1</v>
      </c>
      <c r="L16">
        <v>0</v>
      </c>
    </row>
    <row r="17" spans="2:12" x14ac:dyDescent="0.2">
      <c r="B17">
        <v>12</v>
      </c>
      <c r="C17" t="s">
        <v>226</v>
      </c>
      <c r="D17">
        <v>5</v>
      </c>
      <c r="E17">
        <v>164</v>
      </c>
      <c r="F17">
        <v>416</v>
      </c>
      <c r="G17">
        <v>2.54</v>
      </c>
      <c r="H17">
        <v>3</v>
      </c>
      <c r="I17">
        <v>83.2</v>
      </c>
      <c r="J17">
        <v>2</v>
      </c>
      <c r="K17">
        <v>3</v>
      </c>
      <c r="L17">
        <v>0</v>
      </c>
    </row>
    <row r="18" spans="2:12" x14ac:dyDescent="0.2">
      <c r="B18">
        <v>13</v>
      </c>
      <c r="C18" t="s">
        <v>254</v>
      </c>
      <c r="D18">
        <v>6</v>
      </c>
      <c r="E18">
        <v>176</v>
      </c>
      <c r="F18">
        <v>518</v>
      </c>
      <c r="G18">
        <v>2.94</v>
      </c>
      <c r="H18">
        <v>4</v>
      </c>
      <c r="I18">
        <v>86.3</v>
      </c>
      <c r="J18">
        <v>6</v>
      </c>
      <c r="K18">
        <v>0</v>
      </c>
      <c r="L18">
        <v>0</v>
      </c>
    </row>
    <row r="19" spans="2:12" x14ac:dyDescent="0.2">
      <c r="B19">
        <v>14</v>
      </c>
      <c r="C19" t="s">
        <v>245</v>
      </c>
      <c r="D19">
        <v>4</v>
      </c>
      <c r="E19">
        <v>122</v>
      </c>
      <c r="F19">
        <v>358</v>
      </c>
      <c r="G19">
        <v>2.93</v>
      </c>
      <c r="H19">
        <v>2</v>
      </c>
      <c r="I19">
        <v>89.5</v>
      </c>
      <c r="J19">
        <v>3</v>
      </c>
      <c r="K19">
        <v>1</v>
      </c>
      <c r="L19">
        <v>0</v>
      </c>
    </row>
    <row r="20" spans="2:12" x14ac:dyDescent="0.2">
      <c r="B20">
        <v>15</v>
      </c>
      <c r="C20" t="s">
        <v>246</v>
      </c>
      <c r="D20">
        <v>6</v>
      </c>
      <c r="E20">
        <v>194</v>
      </c>
      <c r="F20">
        <v>551</v>
      </c>
      <c r="G20">
        <v>2.84</v>
      </c>
      <c r="H20">
        <v>4</v>
      </c>
      <c r="I20">
        <v>91.8</v>
      </c>
      <c r="J20">
        <v>5</v>
      </c>
      <c r="K20">
        <v>1</v>
      </c>
      <c r="L20">
        <v>0</v>
      </c>
    </row>
    <row r="21" spans="2:12" x14ac:dyDescent="0.2">
      <c r="B21">
        <v>16</v>
      </c>
      <c r="C21" t="s">
        <v>285</v>
      </c>
      <c r="D21">
        <v>5</v>
      </c>
      <c r="E21">
        <v>164</v>
      </c>
      <c r="F21">
        <v>471</v>
      </c>
      <c r="G21">
        <v>2.87</v>
      </c>
      <c r="H21">
        <v>3</v>
      </c>
      <c r="I21">
        <v>94.2</v>
      </c>
      <c r="J21">
        <v>3</v>
      </c>
      <c r="K21">
        <v>2</v>
      </c>
      <c r="L21">
        <v>0</v>
      </c>
    </row>
    <row r="22" spans="2:12" x14ac:dyDescent="0.2">
      <c r="B22">
        <v>17</v>
      </c>
      <c r="C22" t="s">
        <v>281</v>
      </c>
      <c r="D22">
        <v>6</v>
      </c>
      <c r="E22">
        <v>219</v>
      </c>
      <c r="F22">
        <v>570</v>
      </c>
      <c r="G22">
        <v>2.6</v>
      </c>
      <c r="H22">
        <v>3</v>
      </c>
      <c r="I22">
        <v>95</v>
      </c>
      <c r="J22">
        <v>6</v>
      </c>
      <c r="K22">
        <v>0</v>
      </c>
      <c r="L22">
        <v>0</v>
      </c>
    </row>
    <row r="23" spans="2:12" x14ac:dyDescent="0.2">
      <c r="B23">
        <v>18</v>
      </c>
      <c r="C23" t="s">
        <v>255</v>
      </c>
      <c r="D23">
        <v>6</v>
      </c>
      <c r="E23">
        <v>198</v>
      </c>
      <c r="F23">
        <v>590</v>
      </c>
      <c r="G23">
        <v>2.98</v>
      </c>
      <c r="H23">
        <v>8</v>
      </c>
      <c r="I23">
        <v>98.3</v>
      </c>
      <c r="J23">
        <v>5</v>
      </c>
      <c r="K23">
        <v>1</v>
      </c>
      <c r="L23">
        <v>0</v>
      </c>
    </row>
    <row r="24" spans="2:12" x14ac:dyDescent="0.2">
      <c r="B24">
        <v>19</v>
      </c>
      <c r="C24" t="s">
        <v>256</v>
      </c>
      <c r="D24">
        <v>6</v>
      </c>
      <c r="E24">
        <v>222</v>
      </c>
      <c r="F24">
        <v>594</v>
      </c>
      <c r="G24">
        <v>2.68</v>
      </c>
      <c r="H24">
        <v>4</v>
      </c>
      <c r="I24">
        <v>99</v>
      </c>
      <c r="J24">
        <v>5</v>
      </c>
      <c r="K24">
        <v>1</v>
      </c>
      <c r="L24">
        <v>0</v>
      </c>
    </row>
    <row r="25" spans="2:12" x14ac:dyDescent="0.2">
      <c r="B25">
        <v>20</v>
      </c>
      <c r="C25" t="s">
        <v>238</v>
      </c>
      <c r="D25">
        <v>5</v>
      </c>
      <c r="E25">
        <v>174</v>
      </c>
      <c r="F25">
        <v>496</v>
      </c>
      <c r="G25">
        <v>2.85</v>
      </c>
      <c r="H25">
        <v>4</v>
      </c>
      <c r="I25">
        <v>99.2</v>
      </c>
      <c r="J25">
        <v>5</v>
      </c>
      <c r="K25">
        <v>0</v>
      </c>
      <c r="L25">
        <v>0</v>
      </c>
    </row>
    <row r="26" spans="2:12" x14ac:dyDescent="0.2">
      <c r="B26">
        <v>21</v>
      </c>
      <c r="C26" t="s">
        <v>321</v>
      </c>
      <c r="D26">
        <v>5</v>
      </c>
      <c r="E26">
        <v>182</v>
      </c>
      <c r="F26">
        <v>502</v>
      </c>
      <c r="G26">
        <v>2.76</v>
      </c>
      <c r="H26">
        <v>6</v>
      </c>
      <c r="I26">
        <v>100.4</v>
      </c>
      <c r="J26">
        <v>2</v>
      </c>
      <c r="K26">
        <v>3</v>
      </c>
      <c r="L26">
        <v>0</v>
      </c>
    </row>
    <row r="27" spans="2:12" x14ac:dyDescent="0.2">
      <c r="B27">
        <v>22</v>
      </c>
      <c r="C27" t="s">
        <v>234</v>
      </c>
      <c r="D27">
        <v>6</v>
      </c>
      <c r="E27">
        <v>234</v>
      </c>
      <c r="F27">
        <v>618</v>
      </c>
      <c r="G27">
        <v>2.64</v>
      </c>
      <c r="H27">
        <v>4</v>
      </c>
      <c r="I27">
        <v>103</v>
      </c>
      <c r="J27">
        <v>6</v>
      </c>
      <c r="K27">
        <v>0</v>
      </c>
      <c r="L27">
        <v>0</v>
      </c>
    </row>
    <row r="28" spans="2:12" x14ac:dyDescent="0.2">
      <c r="B28">
        <v>23</v>
      </c>
      <c r="C28" t="s">
        <v>263</v>
      </c>
      <c r="D28">
        <v>5</v>
      </c>
      <c r="E28">
        <v>149</v>
      </c>
      <c r="F28">
        <v>533</v>
      </c>
      <c r="G28">
        <v>3.58</v>
      </c>
      <c r="H28">
        <v>4</v>
      </c>
      <c r="I28">
        <v>106.6</v>
      </c>
      <c r="J28">
        <v>3</v>
      </c>
      <c r="K28">
        <v>2</v>
      </c>
      <c r="L28">
        <v>0</v>
      </c>
    </row>
    <row r="29" spans="2:12" x14ac:dyDescent="0.2">
      <c r="B29">
        <v>24</v>
      </c>
      <c r="C29" t="s">
        <v>262</v>
      </c>
      <c r="D29">
        <v>6</v>
      </c>
      <c r="E29">
        <v>218</v>
      </c>
      <c r="F29">
        <v>654</v>
      </c>
      <c r="G29">
        <v>3</v>
      </c>
      <c r="H29">
        <v>6</v>
      </c>
      <c r="I29">
        <v>109</v>
      </c>
      <c r="J29">
        <v>3</v>
      </c>
      <c r="K29">
        <v>3</v>
      </c>
      <c r="L29">
        <v>0</v>
      </c>
    </row>
    <row r="30" spans="2:12" x14ac:dyDescent="0.2">
      <c r="B30">
        <v>25</v>
      </c>
      <c r="C30" t="s">
        <v>299</v>
      </c>
      <c r="D30">
        <v>6</v>
      </c>
      <c r="E30">
        <v>211</v>
      </c>
      <c r="F30">
        <v>672</v>
      </c>
      <c r="G30">
        <v>3.18</v>
      </c>
      <c r="H30">
        <v>8</v>
      </c>
      <c r="I30">
        <v>112</v>
      </c>
      <c r="J30">
        <v>5</v>
      </c>
      <c r="K30">
        <v>1</v>
      </c>
      <c r="L30">
        <v>0</v>
      </c>
    </row>
    <row r="31" spans="2:12" x14ac:dyDescent="0.2">
      <c r="B31">
        <v>26</v>
      </c>
      <c r="C31" t="s">
        <v>241</v>
      </c>
      <c r="D31">
        <v>6</v>
      </c>
      <c r="E31">
        <v>223</v>
      </c>
      <c r="F31">
        <v>677</v>
      </c>
      <c r="G31">
        <v>3.04</v>
      </c>
      <c r="H31">
        <v>10</v>
      </c>
      <c r="I31">
        <v>112.8</v>
      </c>
      <c r="J31">
        <v>4</v>
      </c>
      <c r="K31">
        <v>2</v>
      </c>
      <c r="L31">
        <v>0</v>
      </c>
    </row>
    <row r="32" spans="2:12" x14ac:dyDescent="0.2">
      <c r="B32">
        <v>27</v>
      </c>
      <c r="C32" t="s">
        <v>267</v>
      </c>
      <c r="D32">
        <v>5</v>
      </c>
      <c r="E32">
        <v>191</v>
      </c>
      <c r="F32">
        <v>588</v>
      </c>
      <c r="G32">
        <v>3.08</v>
      </c>
      <c r="H32">
        <v>4</v>
      </c>
      <c r="I32">
        <v>117.6</v>
      </c>
      <c r="J32">
        <v>4</v>
      </c>
      <c r="K32">
        <v>1</v>
      </c>
      <c r="L32">
        <v>0</v>
      </c>
    </row>
    <row r="33" spans="2:12" x14ac:dyDescent="0.2">
      <c r="B33">
        <v>28</v>
      </c>
      <c r="C33" t="s">
        <v>227</v>
      </c>
      <c r="D33">
        <v>5</v>
      </c>
      <c r="E33">
        <v>199</v>
      </c>
      <c r="F33">
        <v>591</v>
      </c>
      <c r="G33">
        <v>2.97</v>
      </c>
      <c r="H33">
        <v>8</v>
      </c>
      <c r="I33">
        <v>118.2</v>
      </c>
      <c r="J33">
        <v>3</v>
      </c>
      <c r="K33">
        <v>2</v>
      </c>
      <c r="L33">
        <v>0</v>
      </c>
    </row>
    <row r="34" spans="2:12" x14ac:dyDescent="0.2">
      <c r="B34">
        <v>28</v>
      </c>
      <c r="C34" t="s">
        <v>240</v>
      </c>
      <c r="D34">
        <v>5</v>
      </c>
      <c r="E34">
        <v>197</v>
      </c>
      <c r="F34">
        <v>591</v>
      </c>
      <c r="G34">
        <v>3</v>
      </c>
      <c r="H34">
        <v>4</v>
      </c>
      <c r="I34">
        <v>118.2</v>
      </c>
      <c r="J34">
        <v>4</v>
      </c>
      <c r="K34">
        <v>1</v>
      </c>
      <c r="L34">
        <v>0</v>
      </c>
    </row>
    <row r="35" spans="2:12" x14ac:dyDescent="0.2">
      <c r="B35">
        <v>30</v>
      </c>
      <c r="C35" t="s">
        <v>280</v>
      </c>
      <c r="D35">
        <v>7</v>
      </c>
      <c r="E35">
        <v>226</v>
      </c>
      <c r="F35">
        <v>829</v>
      </c>
      <c r="G35">
        <v>3.67</v>
      </c>
      <c r="H35">
        <v>7</v>
      </c>
      <c r="I35">
        <v>118.4</v>
      </c>
      <c r="J35">
        <v>4</v>
      </c>
      <c r="K35">
        <v>3</v>
      </c>
      <c r="L35">
        <v>0</v>
      </c>
    </row>
    <row r="36" spans="2:12" x14ac:dyDescent="0.2">
      <c r="B36">
        <v>31</v>
      </c>
      <c r="C36" t="s">
        <v>172</v>
      </c>
      <c r="D36">
        <v>5</v>
      </c>
      <c r="E36">
        <v>182</v>
      </c>
      <c r="F36">
        <v>596</v>
      </c>
      <c r="G36">
        <v>3.27</v>
      </c>
      <c r="H36">
        <v>9</v>
      </c>
      <c r="I36">
        <v>119.2</v>
      </c>
      <c r="J36">
        <v>1</v>
      </c>
      <c r="K36">
        <v>4</v>
      </c>
      <c r="L36">
        <v>0</v>
      </c>
    </row>
    <row r="37" spans="2:12" x14ac:dyDescent="0.2">
      <c r="B37">
        <v>32</v>
      </c>
      <c r="C37" t="s">
        <v>264</v>
      </c>
      <c r="D37">
        <v>6</v>
      </c>
      <c r="E37">
        <v>210</v>
      </c>
      <c r="F37">
        <v>723</v>
      </c>
      <c r="G37">
        <v>3.44</v>
      </c>
      <c r="H37">
        <v>8</v>
      </c>
      <c r="I37">
        <v>120.5</v>
      </c>
      <c r="J37">
        <v>3</v>
      </c>
      <c r="K37">
        <v>3</v>
      </c>
      <c r="L37">
        <v>0</v>
      </c>
    </row>
    <row r="38" spans="2:12" x14ac:dyDescent="0.2">
      <c r="B38">
        <v>33</v>
      </c>
      <c r="C38" t="s">
        <v>283</v>
      </c>
      <c r="D38">
        <v>6</v>
      </c>
      <c r="E38">
        <v>233</v>
      </c>
      <c r="F38">
        <v>726</v>
      </c>
      <c r="G38">
        <v>3.12</v>
      </c>
      <c r="H38">
        <v>4</v>
      </c>
      <c r="I38">
        <v>121</v>
      </c>
      <c r="J38">
        <v>2</v>
      </c>
      <c r="K38">
        <v>4</v>
      </c>
      <c r="L38">
        <v>0</v>
      </c>
    </row>
    <row r="39" spans="2:12" x14ac:dyDescent="0.2">
      <c r="B39">
        <v>34</v>
      </c>
      <c r="C39" t="s">
        <v>257</v>
      </c>
      <c r="D39">
        <v>5</v>
      </c>
      <c r="E39">
        <v>178</v>
      </c>
      <c r="F39">
        <v>606</v>
      </c>
      <c r="G39">
        <v>3.4</v>
      </c>
      <c r="H39">
        <v>10</v>
      </c>
      <c r="I39">
        <v>121.2</v>
      </c>
      <c r="J39">
        <v>3</v>
      </c>
      <c r="K39">
        <v>2</v>
      </c>
      <c r="L39">
        <v>0</v>
      </c>
    </row>
    <row r="40" spans="2:12" x14ac:dyDescent="0.2">
      <c r="B40">
        <v>35</v>
      </c>
      <c r="C40" t="s">
        <v>235</v>
      </c>
      <c r="D40">
        <v>6</v>
      </c>
      <c r="E40">
        <v>180</v>
      </c>
      <c r="F40">
        <v>731</v>
      </c>
      <c r="G40">
        <v>4.0599999999999996</v>
      </c>
      <c r="H40">
        <v>5</v>
      </c>
      <c r="I40">
        <v>121.8</v>
      </c>
      <c r="J40">
        <v>6</v>
      </c>
      <c r="K40">
        <v>0</v>
      </c>
      <c r="L40">
        <v>0</v>
      </c>
    </row>
    <row r="41" spans="2:12" x14ac:dyDescent="0.2">
      <c r="B41">
        <v>36</v>
      </c>
      <c r="C41" t="s">
        <v>162</v>
      </c>
      <c r="D41">
        <v>6</v>
      </c>
      <c r="E41">
        <v>225</v>
      </c>
      <c r="F41">
        <v>738</v>
      </c>
      <c r="G41">
        <v>3.28</v>
      </c>
      <c r="H41">
        <v>8</v>
      </c>
      <c r="I41">
        <v>123</v>
      </c>
      <c r="J41">
        <v>4</v>
      </c>
      <c r="K41">
        <v>2</v>
      </c>
      <c r="L41">
        <v>0</v>
      </c>
    </row>
    <row r="42" spans="2:12" x14ac:dyDescent="0.2">
      <c r="B42">
        <v>37</v>
      </c>
      <c r="C42" t="s">
        <v>279</v>
      </c>
      <c r="D42">
        <v>5</v>
      </c>
      <c r="E42">
        <v>159</v>
      </c>
      <c r="F42">
        <v>619</v>
      </c>
      <c r="G42">
        <v>3.89</v>
      </c>
      <c r="H42">
        <v>5</v>
      </c>
      <c r="I42">
        <v>123.8</v>
      </c>
      <c r="J42">
        <v>4</v>
      </c>
      <c r="K42">
        <v>1</v>
      </c>
      <c r="L42">
        <v>0</v>
      </c>
    </row>
    <row r="43" spans="2:12" x14ac:dyDescent="0.2">
      <c r="B43">
        <v>38</v>
      </c>
      <c r="C43" t="s">
        <v>244</v>
      </c>
      <c r="D43">
        <v>5</v>
      </c>
      <c r="E43">
        <v>193</v>
      </c>
      <c r="F43">
        <v>628</v>
      </c>
      <c r="G43">
        <v>3.25</v>
      </c>
      <c r="H43">
        <v>4</v>
      </c>
      <c r="I43">
        <v>125.6</v>
      </c>
      <c r="J43">
        <v>3</v>
      </c>
      <c r="K43">
        <v>2</v>
      </c>
      <c r="L43">
        <v>0</v>
      </c>
    </row>
    <row r="44" spans="2:12" x14ac:dyDescent="0.2">
      <c r="B44">
        <v>39</v>
      </c>
      <c r="C44" t="s">
        <v>239</v>
      </c>
      <c r="D44">
        <v>6</v>
      </c>
      <c r="E44">
        <v>209</v>
      </c>
      <c r="F44">
        <v>757</v>
      </c>
      <c r="G44">
        <v>3.62</v>
      </c>
      <c r="H44">
        <v>6</v>
      </c>
      <c r="I44">
        <v>126.2</v>
      </c>
      <c r="J44">
        <v>6</v>
      </c>
      <c r="K44">
        <v>0</v>
      </c>
      <c r="L44">
        <v>0</v>
      </c>
    </row>
    <row r="45" spans="2:12" x14ac:dyDescent="0.2">
      <c r="B45">
        <v>40</v>
      </c>
      <c r="C45" t="s">
        <v>302</v>
      </c>
      <c r="D45">
        <v>6</v>
      </c>
      <c r="E45">
        <v>195</v>
      </c>
      <c r="F45">
        <v>758</v>
      </c>
      <c r="G45">
        <v>3.89</v>
      </c>
      <c r="H45">
        <v>9</v>
      </c>
      <c r="I45">
        <v>126.3</v>
      </c>
      <c r="J45">
        <v>4</v>
      </c>
      <c r="K45">
        <v>2</v>
      </c>
      <c r="L45">
        <v>0</v>
      </c>
    </row>
    <row r="46" spans="2:12" x14ac:dyDescent="0.2">
      <c r="B46">
        <v>41</v>
      </c>
      <c r="C46" t="s">
        <v>157</v>
      </c>
      <c r="D46">
        <v>6</v>
      </c>
      <c r="E46">
        <v>201</v>
      </c>
      <c r="F46">
        <v>766</v>
      </c>
      <c r="G46">
        <v>3.81</v>
      </c>
      <c r="H46">
        <v>7</v>
      </c>
      <c r="I46">
        <v>127.7</v>
      </c>
      <c r="J46">
        <v>5</v>
      </c>
      <c r="K46">
        <v>1</v>
      </c>
      <c r="L46">
        <v>0</v>
      </c>
    </row>
    <row r="47" spans="2:12" x14ac:dyDescent="0.2">
      <c r="B47">
        <v>42</v>
      </c>
      <c r="C47" t="s">
        <v>159</v>
      </c>
      <c r="D47">
        <v>5</v>
      </c>
      <c r="E47">
        <v>198</v>
      </c>
      <c r="F47">
        <v>648</v>
      </c>
      <c r="G47">
        <v>3.27</v>
      </c>
      <c r="H47">
        <v>4</v>
      </c>
      <c r="I47">
        <v>129.6</v>
      </c>
      <c r="J47">
        <v>5</v>
      </c>
      <c r="K47">
        <v>0</v>
      </c>
      <c r="L47">
        <v>0</v>
      </c>
    </row>
    <row r="48" spans="2:12" x14ac:dyDescent="0.2">
      <c r="B48">
        <v>43</v>
      </c>
      <c r="C48" t="s">
        <v>258</v>
      </c>
      <c r="D48">
        <v>6</v>
      </c>
      <c r="E48">
        <v>255</v>
      </c>
      <c r="F48">
        <v>795</v>
      </c>
      <c r="G48">
        <v>3.12</v>
      </c>
      <c r="H48">
        <v>6</v>
      </c>
      <c r="I48">
        <v>132.5</v>
      </c>
      <c r="J48">
        <v>4</v>
      </c>
      <c r="K48">
        <v>2</v>
      </c>
      <c r="L48">
        <v>0</v>
      </c>
    </row>
    <row r="49" spans="2:12" x14ac:dyDescent="0.2">
      <c r="B49">
        <v>44</v>
      </c>
      <c r="C49" t="s">
        <v>233</v>
      </c>
      <c r="D49">
        <v>5</v>
      </c>
      <c r="E49">
        <v>195</v>
      </c>
      <c r="F49">
        <v>668</v>
      </c>
      <c r="G49">
        <v>3.43</v>
      </c>
      <c r="H49">
        <v>4</v>
      </c>
      <c r="I49">
        <v>133.6</v>
      </c>
      <c r="J49">
        <v>2</v>
      </c>
      <c r="K49">
        <v>3</v>
      </c>
      <c r="L49">
        <v>0</v>
      </c>
    </row>
    <row r="50" spans="2:12" x14ac:dyDescent="0.2">
      <c r="B50">
        <v>45</v>
      </c>
      <c r="C50" t="s">
        <v>170</v>
      </c>
      <c r="D50">
        <v>6</v>
      </c>
      <c r="E50">
        <v>231</v>
      </c>
      <c r="F50">
        <v>803</v>
      </c>
      <c r="G50">
        <v>3.48</v>
      </c>
      <c r="H50">
        <v>10</v>
      </c>
      <c r="I50">
        <v>133.80000000000001</v>
      </c>
      <c r="J50">
        <v>3</v>
      </c>
      <c r="K50">
        <v>3</v>
      </c>
      <c r="L50">
        <v>0</v>
      </c>
    </row>
    <row r="51" spans="2:12" x14ac:dyDescent="0.2">
      <c r="B51">
        <v>46</v>
      </c>
      <c r="C51" t="s">
        <v>13</v>
      </c>
      <c r="D51">
        <v>6</v>
      </c>
      <c r="E51">
        <v>223</v>
      </c>
      <c r="F51">
        <v>804</v>
      </c>
      <c r="G51">
        <v>3.61</v>
      </c>
      <c r="H51">
        <v>10</v>
      </c>
      <c r="I51">
        <v>134</v>
      </c>
      <c r="J51">
        <v>1</v>
      </c>
      <c r="K51">
        <v>5</v>
      </c>
      <c r="L51">
        <v>0</v>
      </c>
    </row>
    <row r="52" spans="2:12" x14ac:dyDescent="0.2">
      <c r="B52">
        <v>47</v>
      </c>
      <c r="C52" t="s">
        <v>266</v>
      </c>
      <c r="D52">
        <v>5</v>
      </c>
      <c r="E52">
        <v>179</v>
      </c>
      <c r="F52">
        <v>688</v>
      </c>
      <c r="G52">
        <v>3.84</v>
      </c>
      <c r="H52">
        <v>7</v>
      </c>
      <c r="I52">
        <v>137.6</v>
      </c>
      <c r="J52">
        <v>4</v>
      </c>
      <c r="K52">
        <v>1</v>
      </c>
      <c r="L52">
        <v>0</v>
      </c>
    </row>
    <row r="53" spans="2:12" x14ac:dyDescent="0.2">
      <c r="B53">
        <v>48</v>
      </c>
      <c r="C53" t="s">
        <v>306</v>
      </c>
      <c r="D53">
        <v>6</v>
      </c>
      <c r="E53">
        <v>216</v>
      </c>
      <c r="F53">
        <v>845</v>
      </c>
      <c r="G53">
        <v>3.91</v>
      </c>
      <c r="H53">
        <v>8</v>
      </c>
      <c r="I53">
        <v>140.80000000000001</v>
      </c>
      <c r="J53">
        <v>2</v>
      </c>
      <c r="K53">
        <v>4</v>
      </c>
      <c r="L53">
        <v>0</v>
      </c>
    </row>
    <row r="54" spans="2:12" x14ac:dyDescent="0.2">
      <c r="B54">
        <v>49</v>
      </c>
      <c r="C54" t="s">
        <v>319</v>
      </c>
      <c r="D54">
        <v>7</v>
      </c>
      <c r="E54">
        <v>253</v>
      </c>
      <c r="F54">
        <v>1014</v>
      </c>
      <c r="G54">
        <v>4.01</v>
      </c>
      <c r="H54">
        <v>16</v>
      </c>
      <c r="I54">
        <v>144.9</v>
      </c>
      <c r="J54">
        <v>3</v>
      </c>
      <c r="K54">
        <v>4</v>
      </c>
      <c r="L54">
        <v>0</v>
      </c>
    </row>
    <row r="55" spans="2:12" x14ac:dyDescent="0.2">
      <c r="B55">
        <v>50</v>
      </c>
      <c r="C55" t="s">
        <v>168</v>
      </c>
      <c r="D55">
        <v>6</v>
      </c>
      <c r="E55">
        <v>243</v>
      </c>
      <c r="F55">
        <v>871</v>
      </c>
      <c r="G55">
        <v>3.58</v>
      </c>
      <c r="H55">
        <v>7</v>
      </c>
      <c r="I55">
        <v>145.19999999999999</v>
      </c>
      <c r="J55">
        <v>3</v>
      </c>
      <c r="K55">
        <v>3</v>
      </c>
      <c r="L55">
        <v>0</v>
      </c>
    </row>
    <row r="56" spans="2:12" x14ac:dyDescent="0.2">
      <c r="B56">
        <v>51</v>
      </c>
      <c r="C56" t="s">
        <v>300</v>
      </c>
      <c r="D56">
        <v>5</v>
      </c>
      <c r="E56">
        <v>201</v>
      </c>
      <c r="F56">
        <v>734</v>
      </c>
      <c r="G56">
        <v>3.65</v>
      </c>
      <c r="H56">
        <v>15</v>
      </c>
      <c r="I56">
        <v>146.80000000000001</v>
      </c>
      <c r="J56">
        <v>0</v>
      </c>
      <c r="K56">
        <v>5</v>
      </c>
      <c r="L56">
        <v>0</v>
      </c>
    </row>
    <row r="57" spans="2:12" x14ac:dyDescent="0.2">
      <c r="B57">
        <v>51</v>
      </c>
      <c r="C57" t="s">
        <v>275</v>
      </c>
      <c r="D57">
        <v>5</v>
      </c>
      <c r="E57">
        <v>200</v>
      </c>
      <c r="F57">
        <v>734</v>
      </c>
      <c r="G57">
        <v>3.67</v>
      </c>
      <c r="H57">
        <v>9</v>
      </c>
      <c r="I57">
        <v>146.80000000000001</v>
      </c>
      <c r="J57">
        <v>4</v>
      </c>
      <c r="K57">
        <v>1</v>
      </c>
      <c r="L57">
        <v>0</v>
      </c>
    </row>
    <row r="58" spans="2:12" x14ac:dyDescent="0.2">
      <c r="B58">
        <v>53</v>
      </c>
      <c r="C58" t="s">
        <v>270</v>
      </c>
      <c r="D58">
        <v>6</v>
      </c>
      <c r="E58">
        <v>233</v>
      </c>
      <c r="F58">
        <v>887</v>
      </c>
      <c r="G58">
        <v>3.81</v>
      </c>
      <c r="H58">
        <v>8</v>
      </c>
      <c r="I58">
        <v>147.80000000000001</v>
      </c>
      <c r="J58">
        <v>5</v>
      </c>
      <c r="K58">
        <v>1</v>
      </c>
      <c r="L58">
        <v>0</v>
      </c>
    </row>
    <row r="59" spans="2:12" x14ac:dyDescent="0.2">
      <c r="B59">
        <v>54</v>
      </c>
      <c r="C59" t="s">
        <v>252</v>
      </c>
      <c r="D59">
        <v>6</v>
      </c>
      <c r="E59">
        <v>254</v>
      </c>
      <c r="F59">
        <v>893</v>
      </c>
      <c r="G59">
        <v>3.52</v>
      </c>
      <c r="H59">
        <v>13</v>
      </c>
      <c r="I59">
        <v>148.80000000000001</v>
      </c>
      <c r="J59">
        <v>3</v>
      </c>
      <c r="K59">
        <v>3</v>
      </c>
      <c r="L59">
        <v>0</v>
      </c>
    </row>
    <row r="60" spans="2:12" x14ac:dyDescent="0.2">
      <c r="B60">
        <v>54</v>
      </c>
      <c r="C60" t="s">
        <v>289</v>
      </c>
      <c r="D60">
        <v>6</v>
      </c>
      <c r="E60">
        <v>232</v>
      </c>
      <c r="F60">
        <v>893</v>
      </c>
      <c r="G60">
        <v>3.85</v>
      </c>
      <c r="H60">
        <v>14</v>
      </c>
      <c r="I60">
        <v>148.80000000000001</v>
      </c>
      <c r="J60">
        <v>3</v>
      </c>
      <c r="K60">
        <v>3</v>
      </c>
      <c r="L60">
        <v>0</v>
      </c>
    </row>
    <row r="61" spans="2:12" x14ac:dyDescent="0.2">
      <c r="B61">
        <v>56</v>
      </c>
      <c r="C61" t="s">
        <v>251</v>
      </c>
      <c r="D61">
        <v>5</v>
      </c>
      <c r="E61">
        <v>203</v>
      </c>
      <c r="F61">
        <v>753</v>
      </c>
      <c r="G61">
        <v>3.71</v>
      </c>
      <c r="H61">
        <v>4</v>
      </c>
      <c r="I61">
        <v>150.6</v>
      </c>
      <c r="J61">
        <v>1</v>
      </c>
      <c r="K61">
        <v>4</v>
      </c>
      <c r="L61">
        <v>0</v>
      </c>
    </row>
    <row r="62" spans="2:12" x14ac:dyDescent="0.2">
      <c r="B62">
        <v>57</v>
      </c>
      <c r="C62" t="s">
        <v>259</v>
      </c>
      <c r="D62">
        <v>6</v>
      </c>
      <c r="E62">
        <v>235</v>
      </c>
      <c r="F62">
        <v>908</v>
      </c>
      <c r="G62">
        <v>3.86</v>
      </c>
      <c r="H62">
        <v>5</v>
      </c>
      <c r="I62">
        <v>151.30000000000001</v>
      </c>
      <c r="J62">
        <v>5</v>
      </c>
      <c r="K62">
        <v>1</v>
      </c>
      <c r="L62">
        <v>0</v>
      </c>
    </row>
    <row r="63" spans="2:12" x14ac:dyDescent="0.2">
      <c r="B63">
        <v>58</v>
      </c>
      <c r="C63" t="s">
        <v>294</v>
      </c>
      <c r="D63">
        <v>6</v>
      </c>
      <c r="E63">
        <v>250</v>
      </c>
      <c r="F63">
        <v>910</v>
      </c>
      <c r="G63">
        <v>3.64</v>
      </c>
      <c r="H63">
        <v>8</v>
      </c>
      <c r="I63">
        <v>151.69999999999999</v>
      </c>
      <c r="J63">
        <v>2</v>
      </c>
      <c r="K63">
        <v>4</v>
      </c>
      <c r="L63">
        <v>0</v>
      </c>
    </row>
    <row r="64" spans="2:12" x14ac:dyDescent="0.2">
      <c r="B64">
        <v>59</v>
      </c>
      <c r="C64" t="s">
        <v>272</v>
      </c>
      <c r="D64">
        <v>6</v>
      </c>
      <c r="E64">
        <v>241</v>
      </c>
      <c r="F64">
        <v>914</v>
      </c>
      <c r="G64">
        <v>3.79</v>
      </c>
      <c r="H64">
        <v>7</v>
      </c>
      <c r="I64">
        <v>152.30000000000001</v>
      </c>
      <c r="J64">
        <v>2</v>
      </c>
      <c r="K64">
        <v>4</v>
      </c>
      <c r="L64">
        <v>0</v>
      </c>
    </row>
    <row r="65" spans="2:12" x14ac:dyDescent="0.2">
      <c r="B65">
        <v>60</v>
      </c>
      <c r="C65" t="s">
        <v>160</v>
      </c>
      <c r="D65">
        <v>6</v>
      </c>
      <c r="E65">
        <v>248</v>
      </c>
      <c r="F65">
        <v>937</v>
      </c>
      <c r="G65">
        <v>3.78</v>
      </c>
      <c r="H65">
        <v>8</v>
      </c>
      <c r="I65">
        <v>156.19999999999999</v>
      </c>
      <c r="J65">
        <v>2</v>
      </c>
      <c r="K65">
        <v>4</v>
      </c>
      <c r="L65">
        <v>0</v>
      </c>
    </row>
    <row r="66" spans="2:12" x14ac:dyDescent="0.2">
      <c r="B66">
        <v>61</v>
      </c>
      <c r="C66" t="s">
        <v>18</v>
      </c>
      <c r="D66">
        <v>5</v>
      </c>
      <c r="E66">
        <v>173</v>
      </c>
      <c r="F66">
        <v>784</v>
      </c>
      <c r="G66">
        <v>4.53</v>
      </c>
      <c r="H66">
        <v>9</v>
      </c>
      <c r="I66">
        <v>156.80000000000001</v>
      </c>
      <c r="J66">
        <v>1</v>
      </c>
      <c r="K66">
        <v>4</v>
      </c>
      <c r="L66">
        <v>0</v>
      </c>
    </row>
    <row r="67" spans="2:12" x14ac:dyDescent="0.2">
      <c r="B67">
        <v>62</v>
      </c>
      <c r="C67" t="s">
        <v>260</v>
      </c>
      <c r="D67">
        <v>6</v>
      </c>
      <c r="E67">
        <v>247</v>
      </c>
      <c r="F67">
        <v>943</v>
      </c>
      <c r="G67">
        <v>3.82</v>
      </c>
      <c r="H67">
        <v>5</v>
      </c>
      <c r="I67">
        <v>157.19999999999999</v>
      </c>
      <c r="J67">
        <v>3</v>
      </c>
      <c r="K67">
        <v>3</v>
      </c>
      <c r="L67">
        <v>0</v>
      </c>
    </row>
    <row r="68" spans="2:12" x14ac:dyDescent="0.2">
      <c r="B68">
        <v>63</v>
      </c>
      <c r="C68" t="s">
        <v>25</v>
      </c>
      <c r="D68">
        <v>5</v>
      </c>
      <c r="E68">
        <v>203</v>
      </c>
      <c r="F68">
        <v>796</v>
      </c>
      <c r="G68">
        <v>3.92</v>
      </c>
      <c r="H68">
        <v>6</v>
      </c>
      <c r="I68">
        <v>159.19999999999999</v>
      </c>
      <c r="J68">
        <v>1</v>
      </c>
      <c r="K68">
        <v>4</v>
      </c>
      <c r="L68">
        <v>0</v>
      </c>
    </row>
    <row r="69" spans="2:12" x14ac:dyDescent="0.2">
      <c r="B69">
        <v>64</v>
      </c>
      <c r="C69" t="s">
        <v>293</v>
      </c>
      <c r="D69">
        <v>6</v>
      </c>
      <c r="E69">
        <v>253</v>
      </c>
      <c r="F69">
        <v>963</v>
      </c>
      <c r="G69">
        <v>3.81</v>
      </c>
      <c r="H69">
        <v>11</v>
      </c>
      <c r="I69">
        <v>160.5</v>
      </c>
      <c r="J69">
        <v>3</v>
      </c>
      <c r="K69">
        <v>3</v>
      </c>
      <c r="L69">
        <v>0</v>
      </c>
    </row>
    <row r="70" spans="2:12" x14ac:dyDescent="0.2">
      <c r="B70">
        <v>65</v>
      </c>
      <c r="C70" t="s">
        <v>230</v>
      </c>
      <c r="D70">
        <v>5</v>
      </c>
      <c r="E70">
        <v>189</v>
      </c>
      <c r="F70">
        <v>803</v>
      </c>
      <c r="G70">
        <v>4.25</v>
      </c>
      <c r="H70">
        <v>4</v>
      </c>
      <c r="I70">
        <v>160.6</v>
      </c>
      <c r="J70">
        <v>4</v>
      </c>
      <c r="K70">
        <v>1</v>
      </c>
      <c r="L70">
        <v>0</v>
      </c>
    </row>
    <row r="71" spans="2:12" x14ac:dyDescent="0.2">
      <c r="B71">
        <v>66</v>
      </c>
      <c r="C71" t="s">
        <v>242</v>
      </c>
      <c r="D71">
        <v>7</v>
      </c>
      <c r="E71">
        <v>295</v>
      </c>
      <c r="F71">
        <v>1145</v>
      </c>
      <c r="G71">
        <v>3.88</v>
      </c>
      <c r="H71">
        <v>10</v>
      </c>
      <c r="I71">
        <v>163.6</v>
      </c>
      <c r="J71">
        <v>4</v>
      </c>
      <c r="K71">
        <v>3</v>
      </c>
      <c r="L71">
        <v>0</v>
      </c>
    </row>
    <row r="72" spans="2:12" x14ac:dyDescent="0.2">
      <c r="B72">
        <v>67</v>
      </c>
      <c r="C72" t="s">
        <v>274</v>
      </c>
      <c r="D72">
        <v>4</v>
      </c>
      <c r="E72">
        <v>162</v>
      </c>
      <c r="F72">
        <v>656</v>
      </c>
      <c r="G72">
        <v>4.05</v>
      </c>
      <c r="H72">
        <v>4</v>
      </c>
      <c r="I72">
        <v>164</v>
      </c>
      <c r="J72">
        <v>3</v>
      </c>
      <c r="K72">
        <v>1</v>
      </c>
      <c r="L72">
        <v>0</v>
      </c>
    </row>
    <row r="73" spans="2:12" x14ac:dyDescent="0.2">
      <c r="B73">
        <v>68</v>
      </c>
      <c r="C73" t="s">
        <v>250</v>
      </c>
      <c r="D73">
        <v>7</v>
      </c>
      <c r="E73">
        <v>271</v>
      </c>
      <c r="F73">
        <v>1165</v>
      </c>
      <c r="G73">
        <v>4.3</v>
      </c>
      <c r="H73">
        <v>9</v>
      </c>
      <c r="I73">
        <v>166.4</v>
      </c>
      <c r="J73">
        <v>5</v>
      </c>
      <c r="K73">
        <v>2</v>
      </c>
      <c r="L73">
        <v>0</v>
      </c>
    </row>
    <row r="74" spans="2:12" x14ac:dyDescent="0.2">
      <c r="B74">
        <v>69</v>
      </c>
      <c r="C74" t="s">
        <v>161</v>
      </c>
      <c r="D74">
        <v>6</v>
      </c>
      <c r="E74">
        <v>301</v>
      </c>
      <c r="F74">
        <v>1006</v>
      </c>
      <c r="G74">
        <v>3.34</v>
      </c>
      <c r="H74">
        <v>7</v>
      </c>
      <c r="I74">
        <v>167.7</v>
      </c>
      <c r="J74">
        <v>3</v>
      </c>
      <c r="K74">
        <v>3</v>
      </c>
      <c r="L74">
        <v>0</v>
      </c>
    </row>
    <row r="75" spans="2:12" x14ac:dyDescent="0.2">
      <c r="B75">
        <v>70</v>
      </c>
      <c r="C75" t="s">
        <v>247</v>
      </c>
      <c r="D75">
        <v>5</v>
      </c>
      <c r="E75">
        <v>215</v>
      </c>
      <c r="F75">
        <v>840</v>
      </c>
      <c r="G75">
        <v>3.91</v>
      </c>
      <c r="H75">
        <v>6</v>
      </c>
      <c r="I75">
        <v>168</v>
      </c>
      <c r="J75">
        <v>2</v>
      </c>
      <c r="K75">
        <v>3</v>
      </c>
      <c r="L75">
        <v>0</v>
      </c>
    </row>
    <row r="76" spans="2:12" x14ac:dyDescent="0.2">
      <c r="B76">
        <v>71</v>
      </c>
      <c r="C76" t="s">
        <v>314</v>
      </c>
      <c r="D76">
        <v>5</v>
      </c>
      <c r="E76">
        <v>232</v>
      </c>
      <c r="F76">
        <v>843</v>
      </c>
      <c r="G76">
        <v>3.63</v>
      </c>
      <c r="H76">
        <v>12</v>
      </c>
      <c r="I76">
        <v>168.6</v>
      </c>
      <c r="J76">
        <v>1</v>
      </c>
      <c r="K76">
        <v>4</v>
      </c>
      <c r="L76">
        <v>0</v>
      </c>
    </row>
    <row r="77" spans="2:12" x14ac:dyDescent="0.2">
      <c r="B77">
        <v>72</v>
      </c>
      <c r="C77" t="s">
        <v>76</v>
      </c>
      <c r="D77">
        <v>6</v>
      </c>
      <c r="E77">
        <v>273</v>
      </c>
      <c r="F77">
        <v>1016</v>
      </c>
      <c r="G77">
        <v>3.72</v>
      </c>
      <c r="H77">
        <v>9</v>
      </c>
      <c r="I77">
        <v>169.3</v>
      </c>
      <c r="J77">
        <v>1</v>
      </c>
      <c r="K77">
        <v>5</v>
      </c>
      <c r="L77">
        <v>0</v>
      </c>
    </row>
    <row r="78" spans="2:12" x14ac:dyDescent="0.2">
      <c r="B78">
        <v>73</v>
      </c>
      <c r="C78" t="s">
        <v>327</v>
      </c>
      <c r="D78">
        <v>5</v>
      </c>
      <c r="E78">
        <v>179</v>
      </c>
      <c r="F78">
        <v>854</v>
      </c>
      <c r="G78">
        <v>4.7699999999999996</v>
      </c>
      <c r="H78">
        <v>13</v>
      </c>
      <c r="I78">
        <v>170.8</v>
      </c>
      <c r="J78">
        <v>1</v>
      </c>
      <c r="K78">
        <v>4</v>
      </c>
      <c r="L78">
        <v>0</v>
      </c>
    </row>
    <row r="79" spans="2:12" x14ac:dyDescent="0.2">
      <c r="B79">
        <v>74</v>
      </c>
      <c r="C79" t="s">
        <v>173</v>
      </c>
      <c r="D79">
        <v>5</v>
      </c>
      <c r="E79">
        <v>209</v>
      </c>
      <c r="F79">
        <v>855</v>
      </c>
      <c r="G79">
        <v>4.09</v>
      </c>
      <c r="H79">
        <v>11</v>
      </c>
      <c r="I79">
        <v>171</v>
      </c>
      <c r="J79">
        <v>1</v>
      </c>
      <c r="K79">
        <v>4</v>
      </c>
      <c r="L79">
        <v>0</v>
      </c>
    </row>
    <row r="80" spans="2:12" x14ac:dyDescent="0.2">
      <c r="B80">
        <v>74</v>
      </c>
      <c r="C80" t="s">
        <v>291</v>
      </c>
      <c r="D80">
        <v>5</v>
      </c>
      <c r="E80">
        <v>209</v>
      </c>
      <c r="F80">
        <v>855</v>
      </c>
      <c r="G80">
        <v>4.09</v>
      </c>
      <c r="H80">
        <v>5</v>
      </c>
      <c r="I80">
        <v>171</v>
      </c>
      <c r="J80">
        <v>1</v>
      </c>
      <c r="K80">
        <v>4</v>
      </c>
      <c r="L80">
        <v>0</v>
      </c>
    </row>
    <row r="81" spans="2:12" x14ac:dyDescent="0.2">
      <c r="B81">
        <v>76</v>
      </c>
      <c r="C81" t="s">
        <v>253</v>
      </c>
      <c r="D81">
        <v>6</v>
      </c>
      <c r="E81">
        <v>245</v>
      </c>
      <c r="F81">
        <v>1029</v>
      </c>
      <c r="G81">
        <v>4.2</v>
      </c>
      <c r="H81">
        <v>10</v>
      </c>
      <c r="I81">
        <v>171.5</v>
      </c>
      <c r="J81">
        <v>6</v>
      </c>
      <c r="K81">
        <v>0</v>
      </c>
      <c r="L81">
        <v>0</v>
      </c>
    </row>
    <row r="82" spans="2:12" x14ac:dyDescent="0.2">
      <c r="B82">
        <v>77</v>
      </c>
      <c r="C82" t="s">
        <v>167</v>
      </c>
      <c r="D82">
        <v>6</v>
      </c>
      <c r="E82">
        <v>269</v>
      </c>
      <c r="F82">
        <v>1036</v>
      </c>
      <c r="G82">
        <v>3.85</v>
      </c>
      <c r="H82">
        <v>14</v>
      </c>
      <c r="I82">
        <v>172.7</v>
      </c>
      <c r="J82">
        <v>1</v>
      </c>
      <c r="K82">
        <v>5</v>
      </c>
      <c r="L82">
        <v>0</v>
      </c>
    </row>
    <row r="83" spans="2:12" x14ac:dyDescent="0.2">
      <c r="B83">
        <v>78</v>
      </c>
      <c r="C83" t="s">
        <v>288</v>
      </c>
      <c r="D83">
        <v>5</v>
      </c>
      <c r="E83">
        <v>227</v>
      </c>
      <c r="F83">
        <v>866</v>
      </c>
      <c r="G83">
        <v>3.81</v>
      </c>
      <c r="H83">
        <v>10</v>
      </c>
      <c r="I83">
        <v>173.2</v>
      </c>
      <c r="J83">
        <v>1</v>
      </c>
      <c r="K83">
        <v>4</v>
      </c>
      <c r="L83">
        <v>0</v>
      </c>
    </row>
    <row r="84" spans="2:12" x14ac:dyDescent="0.2">
      <c r="B84">
        <v>79</v>
      </c>
      <c r="C84" t="s">
        <v>326</v>
      </c>
      <c r="D84">
        <v>5</v>
      </c>
      <c r="E84">
        <v>229</v>
      </c>
      <c r="F84">
        <v>876</v>
      </c>
      <c r="G84">
        <v>3.83</v>
      </c>
      <c r="H84">
        <v>2</v>
      </c>
      <c r="I84">
        <v>175.2</v>
      </c>
      <c r="J84">
        <v>3</v>
      </c>
      <c r="K84">
        <v>2</v>
      </c>
      <c r="L84">
        <v>0</v>
      </c>
    </row>
    <row r="85" spans="2:12" x14ac:dyDescent="0.2">
      <c r="B85">
        <v>80</v>
      </c>
      <c r="C85" t="s">
        <v>164</v>
      </c>
      <c r="D85">
        <v>6</v>
      </c>
      <c r="E85">
        <v>239</v>
      </c>
      <c r="F85">
        <v>1055</v>
      </c>
      <c r="G85">
        <v>4.41</v>
      </c>
      <c r="H85">
        <v>4</v>
      </c>
      <c r="I85">
        <v>175.8</v>
      </c>
      <c r="J85">
        <v>2</v>
      </c>
      <c r="K85">
        <v>4</v>
      </c>
      <c r="L85">
        <v>0</v>
      </c>
    </row>
    <row r="86" spans="2:12" x14ac:dyDescent="0.2">
      <c r="B86">
        <v>81</v>
      </c>
      <c r="C86" t="s">
        <v>165</v>
      </c>
      <c r="D86">
        <v>5</v>
      </c>
      <c r="E86">
        <v>229</v>
      </c>
      <c r="F86">
        <v>887</v>
      </c>
      <c r="G86">
        <v>3.87</v>
      </c>
      <c r="H86">
        <v>5</v>
      </c>
      <c r="I86">
        <v>177.4</v>
      </c>
      <c r="J86">
        <v>3</v>
      </c>
      <c r="K86">
        <v>2</v>
      </c>
      <c r="L86">
        <v>0</v>
      </c>
    </row>
    <row r="87" spans="2:12" x14ac:dyDescent="0.2">
      <c r="B87">
        <v>82</v>
      </c>
      <c r="C87" t="s">
        <v>286</v>
      </c>
      <c r="D87">
        <v>5</v>
      </c>
      <c r="E87">
        <v>189</v>
      </c>
      <c r="F87">
        <v>915</v>
      </c>
      <c r="G87">
        <v>4.84</v>
      </c>
      <c r="H87">
        <v>6</v>
      </c>
      <c r="I87">
        <v>183</v>
      </c>
      <c r="J87">
        <v>4</v>
      </c>
      <c r="K87">
        <v>1</v>
      </c>
      <c r="L87">
        <v>0</v>
      </c>
    </row>
    <row r="88" spans="2:12" x14ac:dyDescent="0.2">
      <c r="B88">
        <v>83</v>
      </c>
      <c r="C88" t="s">
        <v>273</v>
      </c>
      <c r="D88">
        <v>6</v>
      </c>
      <c r="E88">
        <v>265</v>
      </c>
      <c r="F88">
        <v>1114</v>
      </c>
      <c r="G88">
        <v>4.2</v>
      </c>
      <c r="H88">
        <v>5</v>
      </c>
      <c r="I88">
        <v>185.7</v>
      </c>
      <c r="J88">
        <v>5</v>
      </c>
      <c r="K88">
        <v>1</v>
      </c>
      <c r="L88">
        <v>0</v>
      </c>
    </row>
    <row r="89" spans="2:12" x14ac:dyDescent="0.2">
      <c r="B89">
        <v>84</v>
      </c>
      <c r="C89" t="s">
        <v>169</v>
      </c>
      <c r="D89">
        <v>6</v>
      </c>
      <c r="E89">
        <v>265</v>
      </c>
      <c r="F89">
        <v>1116</v>
      </c>
      <c r="G89">
        <v>4.21</v>
      </c>
      <c r="H89">
        <v>14</v>
      </c>
      <c r="I89">
        <v>186</v>
      </c>
      <c r="J89">
        <v>1</v>
      </c>
      <c r="K89">
        <v>5</v>
      </c>
      <c r="L89">
        <v>0</v>
      </c>
    </row>
    <row r="90" spans="2:12" x14ac:dyDescent="0.2">
      <c r="B90">
        <v>85</v>
      </c>
      <c r="C90" t="s">
        <v>325</v>
      </c>
      <c r="D90">
        <v>6</v>
      </c>
      <c r="E90">
        <v>234</v>
      </c>
      <c r="F90">
        <v>1127</v>
      </c>
      <c r="G90">
        <v>4.82</v>
      </c>
      <c r="H90">
        <v>8</v>
      </c>
      <c r="I90">
        <v>187.8</v>
      </c>
      <c r="J90">
        <v>1</v>
      </c>
      <c r="K90">
        <v>5</v>
      </c>
      <c r="L90">
        <v>0</v>
      </c>
    </row>
    <row r="91" spans="2:12" x14ac:dyDescent="0.2">
      <c r="B91">
        <v>86</v>
      </c>
      <c r="C91" t="s">
        <v>265</v>
      </c>
      <c r="D91">
        <v>5</v>
      </c>
      <c r="E91">
        <v>218</v>
      </c>
      <c r="F91">
        <v>941</v>
      </c>
      <c r="G91">
        <v>4.32</v>
      </c>
      <c r="H91">
        <v>9</v>
      </c>
      <c r="I91">
        <v>188.2</v>
      </c>
      <c r="J91">
        <v>4</v>
      </c>
      <c r="K91">
        <v>1</v>
      </c>
      <c r="L91">
        <v>0</v>
      </c>
    </row>
    <row r="92" spans="2:12" x14ac:dyDescent="0.2">
      <c r="B92">
        <v>87</v>
      </c>
      <c r="C92" t="s">
        <v>320</v>
      </c>
      <c r="D92">
        <v>5</v>
      </c>
      <c r="E92">
        <v>205</v>
      </c>
      <c r="F92">
        <v>944</v>
      </c>
      <c r="G92">
        <v>4.5999999999999996</v>
      </c>
      <c r="H92">
        <v>12</v>
      </c>
      <c r="I92">
        <v>188.8</v>
      </c>
      <c r="J92">
        <v>1</v>
      </c>
      <c r="K92">
        <v>4</v>
      </c>
      <c r="L92">
        <v>0</v>
      </c>
    </row>
    <row r="93" spans="2:12" x14ac:dyDescent="0.2">
      <c r="B93">
        <v>88</v>
      </c>
      <c r="C93" t="s">
        <v>309</v>
      </c>
      <c r="D93">
        <v>6</v>
      </c>
      <c r="E93">
        <v>241</v>
      </c>
      <c r="F93">
        <v>1141</v>
      </c>
      <c r="G93">
        <v>4.7300000000000004</v>
      </c>
      <c r="H93">
        <v>12</v>
      </c>
      <c r="I93">
        <v>190.2</v>
      </c>
      <c r="J93">
        <v>1</v>
      </c>
      <c r="K93">
        <v>5</v>
      </c>
      <c r="L93">
        <v>0</v>
      </c>
    </row>
    <row r="94" spans="2:12" x14ac:dyDescent="0.2">
      <c r="B94">
        <v>89</v>
      </c>
      <c r="C94" t="s">
        <v>166</v>
      </c>
      <c r="D94">
        <v>6</v>
      </c>
      <c r="E94">
        <v>268</v>
      </c>
      <c r="F94">
        <v>1155</v>
      </c>
      <c r="G94">
        <v>4.3099999999999996</v>
      </c>
      <c r="H94">
        <v>11</v>
      </c>
      <c r="I94">
        <v>192.5</v>
      </c>
      <c r="J94">
        <v>4</v>
      </c>
      <c r="K94">
        <v>2</v>
      </c>
      <c r="L94">
        <v>0</v>
      </c>
    </row>
    <row r="95" spans="2:12" x14ac:dyDescent="0.2">
      <c r="B95">
        <v>90</v>
      </c>
      <c r="C95" t="s">
        <v>17</v>
      </c>
      <c r="D95">
        <v>5</v>
      </c>
      <c r="E95">
        <v>202</v>
      </c>
      <c r="F95">
        <v>973</v>
      </c>
      <c r="G95">
        <v>4.82</v>
      </c>
      <c r="H95">
        <v>9</v>
      </c>
      <c r="I95">
        <v>194.6</v>
      </c>
      <c r="J95">
        <v>1</v>
      </c>
      <c r="K95">
        <v>4</v>
      </c>
      <c r="L95">
        <v>0</v>
      </c>
    </row>
    <row r="96" spans="2:12" x14ac:dyDescent="0.2">
      <c r="B96">
        <v>91</v>
      </c>
      <c r="C96" t="s">
        <v>28</v>
      </c>
      <c r="D96">
        <v>5</v>
      </c>
      <c r="E96">
        <v>218</v>
      </c>
      <c r="F96">
        <v>976</v>
      </c>
      <c r="G96">
        <v>4.4800000000000004</v>
      </c>
      <c r="H96">
        <v>11</v>
      </c>
      <c r="I96">
        <v>195.2</v>
      </c>
      <c r="J96">
        <v>1</v>
      </c>
      <c r="K96">
        <v>4</v>
      </c>
      <c r="L96">
        <v>0</v>
      </c>
    </row>
    <row r="97" spans="2:12" x14ac:dyDescent="0.2">
      <c r="B97">
        <v>92</v>
      </c>
      <c r="C97" t="s">
        <v>317</v>
      </c>
      <c r="D97">
        <v>5</v>
      </c>
      <c r="E97">
        <v>245</v>
      </c>
      <c r="F97">
        <v>983</v>
      </c>
      <c r="G97">
        <v>4.01</v>
      </c>
      <c r="H97">
        <v>12</v>
      </c>
      <c r="I97">
        <v>196.6</v>
      </c>
      <c r="J97">
        <v>2</v>
      </c>
      <c r="K97">
        <v>3</v>
      </c>
      <c r="L97">
        <v>0</v>
      </c>
    </row>
    <row r="98" spans="2:12" x14ac:dyDescent="0.2">
      <c r="B98">
        <v>93</v>
      </c>
      <c r="C98" t="s">
        <v>290</v>
      </c>
      <c r="D98">
        <v>5</v>
      </c>
      <c r="E98">
        <v>200</v>
      </c>
      <c r="F98">
        <v>994</v>
      </c>
      <c r="G98">
        <v>4.97</v>
      </c>
      <c r="H98">
        <v>8</v>
      </c>
      <c r="I98">
        <v>198.8</v>
      </c>
      <c r="J98">
        <v>3</v>
      </c>
      <c r="K98">
        <v>2</v>
      </c>
      <c r="L98">
        <v>0</v>
      </c>
    </row>
    <row r="99" spans="2:12" x14ac:dyDescent="0.2">
      <c r="B99">
        <v>94</v>
      </c>
      <c r="C99" t="s">
        <v>268</v>
      </c>
      <c r="D99">
        <v>6</v>
      </c>
      <c r="E99">
        <v>289</v>
      </c>
      <c r="F99">
        <v>1207</v>
      </c>
      <c r="G99">
        <v>4.18</v>
      </c>
      <c r="H99">
        <v>10</v>
      </c>
      <c r="I99">
        <v>201.2</v>
      </c>
      <c r="J99">
        <v>3</v>
      </c>
      <c r="K99">
        <v>3</v>
      </c>
      <c r="L99">
        <v>0</v>
      </c>
    </row>
    <row r="100" spans="2:12" x14ac:dyDescent="0.2">
      <c r="B100">
        <v>95</v>
      </c>
      <c r="C100" t="s">
        <v>304</v>
      </c>
      <c r="D100">
        <v>5</v>
      </c>
      <c r="E100">
        <v>217</v>
      </c>
      <c r="F100">
        <v>1009</v>
      </c>
      <c r="G100">
        <v>4.6500000000000004</v>
      </c>
      <c r="H100">
        <v>10</v>
      </c>
      <c r="I100">
        <v>201.8</v>
      </c>
      <c r="J100">
        <v>3</v>
      </c>
      <c r="K100">
        <v>2</v>
      </c>
      <c r="L100">
        <v>0</v>
      </c>
    </row>
    <row r="101" spans="2:12" x14ac:dyDescent="0.2">
      <c r="B101">
        <v>96</v>
      </c>
      <c r="C101" t="s">
        <v>276</v>
      </c>
      <c r="D101">
        <v>5</v>
      </c>
      <c r="E101">
        <v>203</v>
      </c>
      <c r="F101">
        <v>1013</v>
      </c>
      <c r="G101">
        <v>4.99</v>
      </c>
      <c r="H101">
        <v>11</v>
      </c>
      <c r="I101">
        <v>202.6</v>
      </c>
      <c r="J101">
        <v>4</v>
      </c>
      <c r="K101">
        <v>1</v>
      </c>
      <c r="L101">
        <v>0</v>
      </c>
    </row>
    <row r="102" spans="2:12" x14ac:dyDescent="0.2">
      <c r="B102">
        <v>96</v>
      </c>
      <c r="C102" t="s">
        <v>278</v>
      </c>
      <c r="D102">
        <v>5</v>
      </c>
      <c r="E102">
        <v>235</v>
      </c>
      <c r="F102">
        <v>1013</v>
      </c>
      <c r="G102">
        <v>4.3099999999999996</v>
      </c>
      <c r="H102">
        <v>12</v>
      </c>
      <c r="I102">
        <v>202.6</v>
      </c>
      <c r="J102">
        <v>3</v>
      </c>
      <c r="K102">
        <v>2</v>
      </c>
      <c r="L102">
        <v>0</v>
      </c>
    </row>
    <row r="103" spans="2:12" x14ac:dyDescent="0.2">
      <c r="B103">
        <v>98</v>
      </c>
      <c r="C103" t="s">
        <v>301</v>
      </c>
      <c r="D103">
        <v>6</v>
      </c>
      <c r="E103">
        <v>262</v>
      </c>
      <c r="F103">
        <v>1223</v>
      </c>
      <c r="G103">
        <v>4.67</v>
      </c>
      <c r="H103">
        <v>10</v>
      </c>
      <c r="I103">
        <v>203.8</v>
      </c>
      <c r="J103">
        <v>2</v>
      </c>
      <c r="K103">
        <v>4</v>
      </c>
      <c r="L103">
        <v>0</v>
      </c>
    </row>
    <row r="104" spans="2:12" x14ac:dyDescent="0.2">
      <c r="B104">
        <v>99</v>
      </c>
      <c r="C104" t="s">
        <v>303</v>
      </c>
      <c r="D104">
        <v>5</v>
      </c>
      <c r="E104">
        <v>223</v>
      </c>
      <c r="F104">
        <v>1026</v>
      </c>
      <c r="G104">
        <v>4.5999999999999996</v>
      </c>
      <c r="H104">
        <v>8</v>
      </c>
      <c r="I104">
        <v>205.2</v>
      </c>
      <c r="J104">
        <v>2</v>
      </c>
      <c r="K104">
        <v>3</v>
      </c>
      <c r="L104">
        <v>0</v>
      </c>
    </row>
    <row r="105" spans="2:12" x14ac:dyDescent="0.2">
      <c r="B105">
        <v>100</v>
      </c>
      <c r="C105" t="s">
        <v>243</v>
      </c>
      <c r="D105">
        <v>4</v>
      </c>
      <c r="E105">
        <v>202</v>
      </c>
      <c r="F105">
        <v>829</v>
      </c>
      <c r="G105">
        <v>4.0999999999999996</v>
      </c>
      <c r="H105">
        <v>3</v>
      </c>
      <c r="I105">
        <v>207.3</v>
      </c>
      <c r="J105">
        <v>0</v>
      </c>
      <c r="K105">
        <v>4</v>
      </c>
      <c r="L105">
        <v>0</v>
      </c>
    </row>
    <row r="106" spans="2:12" x14ac:dyDescent="0.2">
      <c r="B106">
        <v>101</v>
      </c>
      <c r="C106" t="s">
        <v>323</v>
      </c>
      <c r="D106">
        <v>6</v>
      </c>
      <c r="E106">
        <v>252</v>
      </c>
      <c r="F106">
        <v>1245</v>
      </c>
      <c r="G106">
        <v>4.9400000000000004</v>
      </c>
      <c r="H106">
        <v>14</v>
      </c>
      <c r="I106">
        <v>207.5</v>
      </c>
      <c r="J106">
        <v>2</v>
      </c>
      <c r="K106">
        <v>4</v>
      </c>
      <c r="L106">
        <v>0</v>
      </c>
    </row>
    <row r="107" spans="2:12" x14ac:dyDescent="0.2">
      <c r="B107">
        <v>102</v>
      </c>
      <c r="C107" t="s">
        <v>61</v>
      </c>
      <c r="D107">
        <v>6</v>
      </c>
      <c r="E107">
        <v>277</v>
      </c>
      <c r="F107">
        <v>1275</v>
      </c>
      <c r="G107">
        <v>4.5999999999999996</v>
      </c>
      <c r="H107">
        <v>14</v>
      </c>
      <c r="I107">
        <v>212.5</v>
      </c>
      <c r="J107">
        <v>2</v>
      </c>
      <c r="K107">
        <v>4</v>
      </c>
      <c r="L107">
        <v>0</v>
      </c>
    </row>
    <row r="108" spans="2:12" x14ac:dyDescent="0.2">
      <c r="B108">
        <v>103</v>
      </c>
      <c r="C108" t="s">
        <v>284</v>
      </c>
      <c r="D108">
        <v>5</v>
      </c>
      <c r="E108">
        <v>203</v>
      </c>
      <c r="F108">
        <v>1069</v>
      </c>
      <c r="G108">
        <v>5.27</v>
      </c>
      <c r="H108">
        <v>9</v>
      </c>
      <c r="I108">
        <v>213.8</v>
      </c>
      <c r="J108">
        <v>4</v>
      </c>
      <c r="K108">
        <v>1</v>
      </c>
      <c r="L108">
        <v>0</v>
      </c>
    </row>
    <row r="109" spans="2:12" x14ac:dyDescent="0.2">
      <c r="B109">
        <v>104</v>
      </c>
      <c r="C109" t="s">
        <v>316</v>
      </c>
      <c r="D109">
        <v>6</v>
      </c>
      <c r="E109">
        <v>291</v>
      </c>
      <c r="F109">
        <v>1289</v>
      </c>
      <c r="G109">
        <v>4.43</v>
      </c>
      <c r="H109">
        <v>17</v>
      </c>
      <c r="I109">
        <v>214.8</v>
      </c>
      <c r="J109">
        <v>0</v>
      </c>
      <c r="K109">
        <v>6</v>
      </c>
      <c r="L109">
        <v>0</v>
      </c>
    </row>
    <row r="110" spans="2:12" x14ac:dyDescent="0.2">
      <c r="B110">
        <v>105</v>
      </c>
      <c r="C110" t="s">
        <v>163</v>
      </c>
      <c r="D110">
        <v>5</v>
      </c>
      <c r="E110">
        <v>228</v>
      </c>
      <c r="F110">
        <v>1097</v>
      </c>
      <c r="G110">
        <v>4.8099999999999996</v>
      </c>
      <c r="H110">
        <v>14</v>
      </c>
      <c r="I110">
        <v>219.4</v>
      </c>
      <c r="J110">
        <v>2</v>
      </c>
      <c r="K110">
        <v>3</v>
      </c>
      <c r="L110">
        <v>0</v>
      </c>
    </row>
    <row r="111" spans="2:12" x14ac:dyDescent="0.2">
      <c r="B111">
        <v>106</v>
      </c>
      <c r="C111" t="s">
        <v>14</v>
      </c>
      <c r="D111">
        <v>5</v>
      </c>
      <c r="E111">
        <v>252</v>
      </c>
      <c r="F111">
        <v>1104</v>
      </c>
      <c r="G111">
        <v>4.38</v>
      </c>
      <c r="H111">
        <v>9</v>
      </c>
      <c r="I111">
        <v>220.8</v>
      </c>
      <c r="J111">
        <v>2</v>
      </c>
      <c r="K111">
        <v>3</v>
      </c>
      <c r="L111">
        <v>0</v>
      </c>
    </row>
    <row r="112" spans="2:12" x14ac:dyDescent="0.2">
      <c r="B112">
        <v>107</v>
      </c>
      <c r="C112" t="s">
        <v>297</v>
      </c>
      <c r="D112">
        <v>5</v>
      </c>
      <c r="E112">
        <v>225</v>
      </c>
      <c r="F112">
        <v>1167</v>
      </c>
      <c r="G112">
        <v>5.19</v>
      </c>
      <c r="H112">
        <v>11</v>
      </c>
      <c r="I112">
        <v>233.4</v>
      </c>
      <c r="J112">
        <v>0</v>
      </c>
      <c r="K112">
        <v>5</v>
      </c>
      <c r="L112">
        <v>0</v>
      </c>
    </row>
    <row r="113" spans="2:12" x14ac:dyDescent="0.2">
      <c r="B113">
        <v>108</v>
      </c>
      <c r="C113" t="s">
        <v>311</v>
      </c>
      <c r="D113">
        <v>6</v>
      </c>
      <c r="E113">
        <v>266</v>
      </c>
      <c r="F113">
        <v>1405</v>
      </c>
      <c r="G113">
        <v>5.28</v>
      </c>
      <c r="H113">
        <v>12</v>
      </c>
      <c r="I113">
        <v>234.2</v>
      </c>
      <c r="J113">
        <v>2</v>
      </c>
      <c r="K113">
        <v>4</v>
      </c>
      <c r="L113">
        <v>0</v>
      </c>
    </row>
    <row r="114" spans="2:12" x14ac:dyDescent="0.2">
      <c r="B114">
        <v>109</v>
      </c>
      <c r="C114" t="s">
        <v>158</v>
      </c>
      <c r="D114">
        <v>5</v>
      </c>
      <c r="E114">
        <v>244</v>
      </c>
      <c r="F114">
        <v>1173</v>
      </c>
      <c r="G114">
        <v>4.8099999999999996</v>
      </c>
      <c r="H114">
        <v>14</v>
      </c>
      <c r="I114">
        <v>234.6</v>
      </c>
      <c r="J114">
        <v>1</v>
      </c>
      <c r="K114">
        <v>4</v>
      </c>
      <c r="L114">
        <v>0</v>
      </c>
    </row>
    <row r="115" spans="2:12" x14ac:dyDescent="0.2">
      <c r="B115">
        <v>110</v>
      </c>
      <c r="C115" t="s">
        <v>298</v>
      </c>
      <c r="D115">
        <v>6</v>
      </c>
      <c r="E115">
        <v>269</v>
      </c>
      <c r="F115">
        <v>1425</v>
      </c>
      <c r="G115">
        <v>5.3</v>
      </c>
      <c r="H115">
        <v>17</v>
      </c>
      <c r="I115">
        <v>237.5</v>
      </c>
      <c r="J115">
        <v>0</v>
      </c>
      <c r="K115">
        <v>6</v>
      </c>
      <c r="L115">
        <v>0</v>
      </c>
    </row>
    <row r="116" spans="2:12" x14ac:dyDescent="0.2">
      <c r="B116">
        <v>111</v>
      </c>
      <c r="C116" t="s">
        <v>312</v>
      </c>
      <c r="D116">
        <v>7</v>
      </c>
      <c r="E116">
        <v>314</v>
      </c>
      <c r="F116">
        <v>1673</v>
      </c>
      <c r="G116">
        <v>5.33</v>
      </c>
      <c r="H116">
        <v>23</v>
      </c>
      <c r="I116">
        <v>239</v>
      </c>
      <c r="J116">
        <v>2</v>
      </c>
      <c r="K116">
        <v>5</v>
      </c>
      <c r="L116">
        <v>0</v>
      </c>
    </row>
    <row r="117" spans="2:12" x14ac:dyDescent="0.2">
      <c r="B117">
        <v>112</v>
      </c>
      <c r="C117" t="s">
        <v>308</v>
      </c>
      <c r="D117">
        <v>5</v>
      </c>
      <c r="E117">
        <v>210</v>
      </c>
      <c r="F117">
        <v>1202</v>
      </c>
      <c r="G117">
        <v>5.72</v>
      </c>
      <c r="H117">
        <v>15</v>
      </c>
      <c r="I117">
        <v>240.4</v>
      </c>
      <c r="J117">
        <v>0</v>
      </c>
      <c r="K117">
        <v>5</v>
      </c>
      <c r="L117">
        <v>0</v>
      </c>
    </row>
    <row r="118" spans="2:12" x14ac:dyDescent="0.2">
      <c r="B118">
        <v>113</v>
      </c>
      <c r="C118" t="s">
        <v>277</v>
      </c>
      <c r="D118">
        <v>6</v>
      </c>
      <c r="E118">
        <v>327</v>
      </c>
      <c r="F118">
        <v>1474</v>
      </c>
      <c r="G118">
        <v>4.51</v>
      </c>
      <c r="H118">
        <v>15</v>
      </c>
      <c r="I118">
        <v>245.7</v>
      </c>
      <c r="J118">
        <v>2</v>
      </c>
      <c r="K118">
        <v>4</v>
      </c>
      <c r="L118">
        <v>0</v>
      </c>
    </row>
    <row r="119" spans="2:12" x14ac:dyDescent="0.2">
      <c r="B119">
        <v>114</v>
      </c>
      <c r="C119" t="s">
        <v>322</v>
      </c>
      <c r="D119">
        <v>5</v>
      </c>
      <c r="E119">
        <v>255</v>
      </c>
      <c r="F119">
        <v>1326</v>
      </c>
      <c r="G119">
        <v>5.2</v>
      </c>
      <c r="H119">
        <v>16</v>
      </c>
      <c r="I119">
        <v>265.2</v>
      </c>
      <c r="J119">
        <v>0</v>
      </c>
      <c r="K119">
        <v>5</v>
      </c>
      <c r="L119">
        <v>0</v>
      </c>
    </row>
    <row r="120" spans="2:12" x14ac:dyDescent="0.2">
      <c r="B120">
        <v>115</v>
      </c>
      <c r="C120" t="s">
        <v>27</v>
      </c>
      <c r="D120">
        <v>5</v>
      </c>
      <c r="E120">
        <v>280</v>
      </c>
      <c r="F120">
        <v>1356</v>
      </c>
      <c r="G120">
        <v>4.84</v>
      </c>
      <c r="H120">
        <v>13</v>
      </c>
      <c r="I120">
        <v>271.2</v>
      </c>
      <c r="J120">
        <v>0</v>
      </c>
      <c r="K120">
        <v>5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R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4.42578125" customWidth="1"/>
    <col min="6" max="6" width="6.85546875" customWidth="1"/>
    <col min="7" max="7" width="6" customWidth="1"/>
    <col min="8" max="8" width="7.85546875" customWidth="1"/>
    <col min="9" max="9" width="3" customWidth="1"/>
    <col min="10" max="10" width="12.85546875" bestFit="1" customWidth="1"/>
    <col min="11" max="11" width="5" customWidth="1"/>
    <col min="12" max="12" width="6.42578125" customWidth="1"/>
    <col min="13" max="13" width="4.28515625" customWidth="1"/>
    <col min="14" max="14" width="7.85546875" customWidth="1"/>
    <col min="15" max="15" width="3.85546875" customWidth="1"/>
    <col min="16" max="16" width="5.28515625" customWidth="1"/>
    <col min="17" max="17" width="7" customWidth="1"/>
    <col min="18" max="18" width="4.42578125" customWidth="1"/>
  </cols>
  <sheetData>
    <row r="3" spans="2:18" x14ac:dyDescent="0.2">
      <c r="B3" t="s">
        <v>145</v>
      </c>
      <c r="J3" t="s">
        <v>1</v>
      </c>
    </row>
    <row r="5" spans="2:18" x14ac:dyDescent="0.2">
      <c r="B5" t="s">
        <v>146</v>
      </c>
      <c r="C5" t="s">
        <v>147</v>
      </c>
      <c r="D5" t="s">
        <v>148</v>
      </c>
      <c r="E5" t="s">
        <v>174</v>
      </c>
      <c r="F5" t="s">
        <v>192</v>
      </c>
      <c r="G5" t="s">
        <v>177</v>
      </c>
      <c r="H5" t="s">
        <v>182</v>
      </c>
      <c r="I5" t="s">
        <v>176</v>
      </c>
      <c r="J5" t="s">
        <v>181</v>
      </c>
      <c r="K5" t="s">
        <v>178</v>
      </c>
      <c r="L5" t="s">
        <v>179</v>
      </c>
      <c r="M5" t="s">
        <v>152</v>
      </c>
      <c r="N5" t="s">
        <v>180</v>
      </c>
      <c r="O5" t="s">
        <v>193</v>
      </c>
      <c r="P5" t="s">
        <v>154</v>
      </c>
      <c r="Q5" t="s">
        <v>155</v>
      </c>
      <c r="R5" t="s">
        <v>156</v>
      </c>
    </row>
    <row r="6" spans="2:18" x14ac:dyDescent="0.2">
      <c r="B6">
        <v>1</v>
      </c>
      <c r="C6" t="s">
        <v>276</v>
      </c>
      <c r="D6">
        <v>5</v>
      </c>
      <c r="E6">
        <v>121</v>
      </c>
      <c r="F6">
        <v>57</v>
      </c>
      <c r="G6">
        <v>47.11</v>
      </c>
      <c r="H6">
        <v>11.56</v>
      </c>
      <c r="I6">
        <v>5</v>
      </c>
      <c r="J6">
        <v>4.13</v>
      </c>
      <c r="K6">
        <v>659</v>
      </c>
      <c r="L6">
        <v>5.45</v>
      </c>
      <c r="M6">
        <v>3</v>
      </c>
      <c r="N6">
        <v>131.80000000000001</v>
      </c>
      <c r="O6">
        <v>0</v>
      </c>
      <c r="P6">
        <v>4</v>
      </c>
      <c r="Q6">
        <v>1</v>
      </c>
      <c r="R6">
        <v>0</v>
      </c>
    </row>
    <row r="7" spans="2:18" x14ac:dyDescent="0.2">
      <c r="B7">
        <v>2</v>
      </c>
      <c r="C7" t="s">
        <v>277</v>
      </c>
      <c r="D7">
        <v>6</v>
      </c>
      <c r="E7">
        <v>137</v>
      </c>
      <c r="F7">
        <v>63</v>
      </c>
      <c r="G7">
        <v>45.99</v>
      </c>
      <c r="H7">
        <v>12.7</v>
      </c>
      <c r="I7">
        <v>6</v>
      </c>
      <c r="J7">
        <v>4.38</v>
      </c>
      <c r="K7">
        <v>800</v>
      </c>
      <c r="L7">
        <v>5.84</v>
      </c>
      <c r="M7">
        <v>3</v>
      </c>
      <c r="N7">
        <v>133.33000000000001</v>
      </c>
      <c r="O7">
        <v>0</v>
      </c>
      <c r="P7">
        <v>2</v>
      </c>
      <c r="Q7">
        <v>4</v>
      </c>
      <c r="R7">
        <v>0</v>
      </c>
    </row>
    <row r="8" spans="2:18" x14ac:dyDescent="0.2">
      <c r="B8">
        <v>3</v>
      </c>
      <c r="C8" t="s">
        <v>284</v>
      </c>
      <c r="D8">
        <v>5</v>
      </c>
      <c r="E8">
        <v>130</v>
      </c>
      <c r="F8">
        <v>70</v>
      </c>
      <c r="G8">
        <v>53.85</v>
      </c>
      <c r="H8">
        <v>9.9700000000000006</v>
      </c>
      <c r="I8">
        <v>10</v>
      </c>
      <c r="J8">
        <v>7.69</v>
      </c>
      <c r="K8">
        <v>698</v>
      </c>
      <c r="L8">
        <v>5.37</v>
      </c>
      <c r="M8">
        <v>3</v>
      </c>
      <c r="N8">
        <v>139.6</v>
      </c>
      <c r="O8">
        <v>0</v>
      </c>
      <c r="P8">
        <v>4</v>
      </c>
      <c r="Q8">
        <v>1</v>
      </c>
      <c r="R8">
        <v>0</v>
      </c>
    </row>
    <row r="9" spans="2:18" x14ac:dyDescent="0.2">
      <c r="B9">
        <v>4</v>
      </c>
      <c r="C9" t="s">
        <v>317</v>
      </c>
      <c r="D9">
        <v>5</v>
      </c>
      <c r="E9">
        <v>111</v>
      </c>
      <c r="F9">
        <v>72</v>
      </c>
      <c r="G9">
        <v>64.86</v>
      </c>
      <c r="H9">
        <v>9.83</v>
      </c>
      <c r="I9">
        <v>3</v>
      </c>
      <c r="J9">
        <v>2.7</v>
      </c>
      <c r="K9">
        <v>708</v>
      </c>
      <c r="L9">
        <v>6.38</v>
      </c>
      <c r="M9">
        <v>4</v>
      </c>
      <c r="N9">
        <v>141.6</v>
      </c>
      <c r="O9">
        <v>0</v>
      </c>
      <c r="P9">
        <v>2</v>
      </c>
      <c r="Q9">
        <v>3</v>
      </c>
      <c r="R9">
        <v>0</v>
      </c>
    </row>
    <row r="10" spans="2:18" x14ac:dyDescent="0.2">
      <c r="B10">
        <v>5</v>
      </c>
      <c r="C10" t="s">
        <v>236</v>
      </c>
      <c r="D10">
        <v>6</v>
      </c>
      <c r="E10">
        <v>184</v>
      </c>
      <c r="F10">
        <v>83</v>
      </c>
      <c r="G10">
        <v>45.11</v>
      </c>
      <c r="H10">
        <v>10.35</v>
      </c>
      <c r="I10">
        <v>12</v>
      </c>
      <c r="J10">
        <v>6.52</v>
      </c>
      <c r="K10">
        <v>859</v>
      </c>
      <c r="L10">
        <v>4.67</v>
      </c>
      <c r="M10">
        <v>3</v>
      </c>
      <c r="N10">
        <v>143.16999999999999</v>
      </c>
      <c r="O10">
        <v>0</v>
      </c>
      <c r="P10">
        <v>6</v>
      </c>
      <c r="Q10">
        <v>0</v>
      </c>
      <c r="R10">
        <v>0</v>
      </c>
    </row>
    <row r="11" spans="2:18" x14ac:dyDescent="0.2">
      <c r="B11">
        <v>6</v>
      </c>
      <c r="C11" t="s">
        <v>256</v>
      </c>
      <c r="D11">
        <v>6</v>
      </c>
      <c r="E11">
        <v>179</v>
      </c>
      <c r="F11">
        <v>84</v>
      </c>
      <c r="G11">
        <v>46.93</v>
      </c>
      <c r="H11">
        <v>10.65</v>
      </c>
      <c r="I11">
        <v>11</v>
      </c>
      <c r="J11">
        <v>6.15</v>
      </c>
      <c r="K11">
        <v>895</v>
      </c>
      <c r="L11">
        <v>5</v>
      </c>
      <c r="M11">
        <v>3</v>
      </c>
      <c r="N11">
        <v>149.16999999999999</v>
      </c>
      <c r="O11">
        <v>2</v>
      </c>
      <c r="P11">
        <v>5</v>
      </c>
      <c r="Q11">
        <v>1</v>
      </c>
      <c r="R11">
        <v>0</v>
      </c>
    </row>
    <row r="12" spans="2:18" x14ac:dyDescent="0.2">
      <c r="B12">
        <v>7</v>
      </c>
      <c r="C12" t="s">
        <v>233</v>
      </c>
      <c r="D12">
        <v>5</v>
      </c>
      <c r="E12">
        <v>106</v>
      </c>
      <c r="F12">
        <v>55</v>
      </c>
      <c r="G12">
        <v>51.89</v>
      </c>
      <c r="H12">
        <v>13.56</v>
      </c>
      <c r="I12">
        <v>4</v>
      </c>
      <c r="J12">
        <v>3.77</v>
      </c>
      <c r="K12">
        <v>746</v>
      </c>
      <c r="L12">
        <v>7.04</v>
      </c>
      <c r="M12">
        <v>7</v>
      </c>
      <c r="N12">
        <v>149.19999999999999</v>
      </c>
      <c r="O12">
        <v>0</v>
      </c>
      <c r="P12">
        <v>2</v>
      </c>
      <c r="Q12">
        <v>3</v>
      </c>
      <c r="R12">
        <v>0</v>
      </c>
    </row>
    <row r="13" spans="2:18" x14ac:dyDescent="0.2">
      <c r="B13">
        <v>8</v>
      </c>
      <c r="C13" t="s">
        <v>278</v>
      </c>
      <c r="D13">
        <v>5</v>
      </c>
      <c r="E13">
        <v>154</v>
      </c>
      <c r="F13">
        <v>75</v>
      </c>
      <c r="G13">
        <v>48.7</v>
      </c>
      <c r="H13">
        <v>10.45</v>
      </c>
      <c r="I13">
        <v>5</v>
      </c>
      <c r="J13">
        <v>3.25</v>
      </c>
      <c r="K13">
        <v>784</v>
      </c>
      <c r="L13">
        <v>5.09</v>
      </c>
      <c r="M13">
        <v>6</v>
      </c>
      <c r="N13">
        <v>156.80000000000001</v>
      </c>
      <c r="O13">
        <v>0</v>
      </c>
      <c r="P13">
        <v>3</v>
      </c>
      <c r="Q13">
        <v>2</v>
      </c>
      <c r="R13">
        <v>0</v>
      </c>
    </row>
    <row r="14" spans="2:18" x14ac:dyDescent="0.2">
      <c r="B14">
        <v>9</v>
      </c>
      <c r="C14" t="s">
        <v>228</v>
      </c>
      <c r="D14">
        <v>7</v>
      </c>
      <c r="E14">
        <v>230</v>
      </c>
      <c r="F14">
        <v>94</v>
      </c>
      <c r="G14">
        <v>40.869999999999997</v>
      </c>
      <c r="H14">
        <v>11.89</v>
      </c>
      <c r="I14">
        <v>11</v>
      </c>
      <c r="J14">
        <v>4.78</v>
      </c>
      <c r="K14">
        <v>1118</v>
      </c>
      <c r="L14">
        <v>4.8600000000000003</v>
      </c>
      <c r="M14">
        <v>3</v>
      </c>
      <c r="N14">
        <v>159.71</v>
      </c>
      <c r="O14">
        <v>0</v>
      </c>
      <c r="P14">
        <v>7</v>
      </c>
      <c r="Q14">
        <v>0</v>
      </c>
      <c r="R14">
        <v>0</v>
      </c>
    </row>
    <row r="15" spans="2:18" x14ac:dyDescent="0.2">
      <c r="B15">
        <v>10</v>
      </c>
      <c r="C15" t="s">
        <v>285</v>
      </c>
      <c r="D15">
        <v>5</v>
      </c>
      <c r="E15">
        <v>145</v>
      </c>
      <c r="F15">
        <v>74</v>
      </c>
      <c r="G15">
        <v>51.03</v>
      </c>
      <c r="H15">
        <v>10.81</v>
      </c>
      <c r="I15">
        <v>4</v>
      </c>
      <c r="J15">
        <v>2.76</v>
      </c>
      <c r="K15">
        <v>800</v>
      </c>
      <c r="L15">
        <v>5.52</v>
      </c>
      <c r="M15">
        <v>5</v>
      </c>
      <c r="N15">
        <v>160</v>
      </c>
      <c r="O15">
        <v>0</v>
      </c>
      <c r="P15">
        <v>3</v>
      </c>
      <c r="Q15">
        <v>2</v>
      </c>
      <c r="R15">
        <v>0</v>
      </c>
    </row>
    <row r="16" spans="2:18" x14ac:dyDescent="0.2">
      <c r="B16">
        <v>11</v>
      </c>
      <c r="C16" t="s">
        <v>273</v>
      </c>
      <c r="D16">
        <v>6</v>
      </c>
      <c r="E16">
        <v>178</v>
      </c>
      <c r="F16">
        <v>85</v>
      </c>
      <c r="G16">
        <v>47.75</v>
      </c>
      <c r="H16">
        <v>11.31</v>
      </c>
      <c r="I16">
        <v>8</v>
      </c>
      <c r="J16">
        <v>4.49</v>
      </c>
      <c r="K16">
        <v>961</v>
      </c>
      <c r="L16">
        <v>5.4</v>
      </c>
      <c r="M16">
        <v>5</v>
      </c>
      <c r="N16">
        <v>160.16999999999999</v>
      </c>
      <c r="O16">
        <v>1</v>
      </c>
      <c r="P16">
        <v>5</v>
      </c>
      <c r="Q16">
        <v>1</v>
      </c>
      <c r="R16">
        <v>0</v>
      </c>
    </row>
    <row r="17" spans="2:18" x14ac:dyDescent="0.2">
      <c r="B17">
        <v>12</v>
      </c>
      <c r="C17" t="s">
        <v>169</v>
      </c>
      <c r="D17">
        <v>6</v>
      </c>
      <c r="E17">
        <v>136</v>
      </c>
      <c r="F17">
        <v>61</v>
      </c>
      <c r="G17">
        <v>44.85</v>
      </c>
      <c r="H17">
        <v>15.8</v>
      </c>
      <c r="I17">
        <v>5</v>
      </c>
      <c r="J17">
        <v>3.68</v>
      </c>
      <c r="K17">
        <v>964</v>
      </c>
      <c r="L17">
        <v>7.09</v>
      </c>
      <c r="M17">
        <v>9</v>
      </c>
      <c r="N17">
        <v>160.66999999999999</v>
      </c>
      <c r="O17">
        <v>0</v>
      </c>
      <c r="P17">
        <v>1</v>
      </c>
      <c r="Q17">
        <v>5</v>
      </c>
      <c r="R17">
        <v>0</v>
      </c>
    </row>
    <row r="18" spans="2:18" x14ac:dyDescent="0.2">
      <c r="B18">
        <v>13</v>
      </c>
      <c r="C18" t="s">
        <v>242</v>
      </c>
      <c r="D18">
        <v>7</v>
      </c>
      <c r="E18">
        <v>177</v>
      </c>
      <c r="F18">
        <v>83</v>
      </c>
      <c r="G18">
        <v>46.89</v>
      </c>
      <c r="H18">
        <v>13.82</v>
      </c>
      <c r="I18">
        <v>7</v>
      </c>
      <c r="J18">
        <v>3.95</v>
      </c>
      <c r="K18">
        <v>1147</v>
      </c>
      <c r="L18">
        <v>6.48</v>
      </c>
      <c r="M18">
        <v>9</v>
      </c>
      <c r="N18">
        <v>163.86</v>
      </c>
      <c r="O18">
        <v>0</v>
      </c>
      <c r="P18">
        <v>4</v>
      </c>
      <c r="Q18">
        <v>3</v>
      </c>
      <c r="R18">
        <v>0</v>
      </c>
    </row>
    <row r="19" spans="2:18" x14ac:dyDescent="0.2">
      <c r="B19">
        <v>14</v>
      </c>
      <c r="C19" t="s">
        <v>166</v>
      </c>
      <c r="D19">
        <v>6</v>
      </c>
      <c r="E19">
        <v>175</v>
      </c>
      <c r="F19">
        <v>98</v>
      </c>
      <c r="G19">
        <v>56</v>
      </c>
      <c r="H19">
        <v>10.08</v>
      </c>
      <c r="I19">
        <v>4</v>
      </c>
      <c r="J19">
        <v>2.29</v>
      </c>
      <c r="K19">
        <v>988</v>
      </c>
      <c r="L19">
        <v>5.65</v>
      </c>
      <c r="M19">
        <v>6</v>
      </c>
      <c r="N19">
        <v>164.67</v>
      </c>
      <c r="O19">
        <v>0</v>
      </c>
      <c r="P19">
        <v>4</v>
      </c>
      <c r="Q19">
        <v>2</v>
      </c>
      <c r="R19">
        <v>0</v>
      </c>
    </row>
    <row r="20" spans="2:18" x14ac:dyDescent="0.2">
      <c r="B20">
        <v>15</v>
      </c>
      <c r="C20" t="s">
        <v>167</v>
      </c>
      <c r="D20">
        <v>6</v>
      </c>
      <c r="E20">
        <v>167</v>
      </c>
      <c r="F20">
        <v>85</v>
      </c>
      <c r="G20">
        <v>50.9</v>
      </c>
      <c r="H20">
        <v>11.75</v>
      </c>
      <c r="I20">
        <v>5</v>
      </c>
      <c r="J20">
        <v>2.99</v>
      </c>
      <c r="K20">
        <v>999</v>
      </c>
      <c r="L20">
        <v>5.98</v>
      </c>
      <c r="M20">
        <v>6</v>
      </c>
      <c r="N20">
        <v>166.5</v>
      </c>
      <c r="O20">
        <v>1</v>
      </c>
      <c r="P20">
        <v>1</v>
      </c>
      <c r="Q20">
        <v>5</v>
      </c>
      <c r="R20">
        <v>0</v>
      </c>
    </row>
    <row r="21" spans="2:18" x14ac:dyDescent="0.2">
      <c r="B21">
        <v>16</v>
      </c>
      <c r="C21" t="s">
        <v>171</v>
      </c>
      <c r="D21">
        <v>4</v>
      </c>
      <c r="E21">
        <v>133</v>
      </c>
      <c r="F21">
        <v>66</v>
      </c>
      <c r="G21">
        <v>49.62</v>
      </c>
      <c r="H21">
        <v>10.23</v>
      </c>
      <c r="I21">
        <v>5</v>
      </c>
      <c r="J21">
        <v>3.76</v>
      </c>
      <c r="K21">
        <v>675</v>
      </c>
      <c r="L21">
        <v>5.08</v>
      </c>
      <c r="M21">
        <v>0</v>
      </c>
      <c r="N21">
        <v>168.75</v>
      </c>
      <c r="O21">
        <v>0</v>
      </c>
      <c r="P21">
        <v>3</v>
      </c>
      <c r="Q21">
        <v>1</v>
      </c>
      <c r="R21">
        <v>0</v>
      </c>
    </row>
    <row r="22" spans="2:18" x14ac:dyDescent="0.2">
      <c r="B22">
        <v>17</v>
      </c>
      <c r="C22" t="s">
        <v>251</v>
      </c>
      <c r="D22">
        <v>5</v>
      </c>
      <c r="E22">
        <v>121</v>
      </c>
      <c r="F22">
        <v>63</v>
      </c>
      <c r="G22">
        <v>52.07</v>
      </c>
      <c r="H22">
        <v>13.52</v>
      </c>
      <c r="I22">
        <v>4</v>
      </c>
      <c r="J22">
        <v>3.31</v>
      </c>
      <c r="K22">
        <v>852</v>
      </c>
      <c r="L22">
        <v>7.04</v>
      </c>
      <c r="M22">
        <v>8</v>
      </c>
      <c r="N22">
        <v>170.4</v>
      </c>
      <c r="O22">
        <v>0</v>
      </c>
      <c r="P22">
        <v>1</v>
      </c>
      <c r="Q22">
        <v>4</v>
      </c>
      <c r="R22">
        <v>0</v>
      </c>
    </row>
    <row r="23" spans="2:18" x14ac:dyDescent="0.2">
      <c r="B23">
        <v>18</v>
      </c>
      <c r="C23" t="s">
        <v>322</v>
      </c>
      <c r="D23">
        <v>5</v>
      </c>
      <c r="E23">
        <v>121</v>
      </c>
      <c r="F23">
        <v>69</v>
      </c>
      <c r="G23">
        <v>57.02</v>
      </c>
      <c r="H23">
        <v>12.41</v>
      </c>
      <c r="I23">
        <v>3</v>
      </c>
      <c r="J23">
        <v>2.48</v>
      </c>
      <c r="K23">
        <v>856</v>
      </c>
      <c r="L23">
        <v>7.07</v>
      </c>
      <c r="M23">
        <v>8</v>
      </c>
      <c r="N23">
        <v>171.2</v>
      </c>
      <c r="O23">
        <v>1</v>
      </c>
      <c r="P23">
        <v>0</v>
      </c>
      <c r="Q23">
        <v>5</v>
      </c>
      <c r="R23">
        <v>0</v>
      </c>
    </row>
    <row r="24" spans="2:18" x14ac:dyDescent="0.2">
      <c r="B24">
        <v>19</v>
      </c>
      <c r="C24" t="s">
        <v>170</v>
      </c>
      <c r="D24">
        <v>6</v>
      </c>
      <c r="E24">
        <v>178</v>
      </c>
      <c r="F24">
        <v>102</v>
      </c>
      <c r="G24">
        <v>57.3</v>
      </c>
      <c r="H24">
        <v>10.08</v>
      </c>
      <c r="I24">
        <v>1</v>
      </c>
      <c r="J24">
        <v>0.56000000000000005</v>
      </c>
      <c r="K24">
        <v>1028</v>
      </c>
      <c r="L24">
        <v>5.78</v>
      </c>
      <c r="M24">
        <v>3</v>
      </c>
      <c r="N24">
        <v>171.33</v>
      </c>
      <c r="O24">
        <v>0</v>
      </c>
      <c r="P24">
        <v>3</v>
      </c>
      <c r="Q24">
        <v>3</v>
      </c>
      <c r="R24">
        <v>0</v>
      </c>
    </row>
    <row r="25" spans="2:18" x14ac:dyDescent="0.2">
      <c r="B25">
        <v>20</v>
      </c>
      <c r="C25" t="s">
        <v>294</v>
      </c>
      <c r="D25">
        <v>6</v>
      </c>
      <c r="E25">
        <v>160</v>
      </c>
      <c r="F25">
        <v>93</v>
      </c>
      <c r="G25">
        <v>58.13</v>
      </c>
      <c r="H25">
        <v>11.16</v>
      </c>
      <c r="I25">
        <v>5</v>
      </c>
      <c r="J25">
        <v>3.13</v>
      </c>
      <c r="K25">
        <v>1038</v>
      </c>
      <c r="L25">
        <v>6.49</v>
      </c>
      <c r="M25">
        <v>9</v>
      </c>
      <c r="N25">
        <v>173</v>
      </c>
      <c r="O25">
        <v>1</v>
      </c>
      <c r="P25">
        <v>2</v>
      </c>
      <c r="Q25">
        <v>4</v>
      </c>
      <c r="R25">
        <v>0</v>
      </c>
    </row>
    <row r="26" spans="2:18" x14ac:dyDescent="0.2">
      <c r="B26">
        <v>21</v>
      </c>
      <c r="C26" t="s">
        <v>237</v>
      </c>
      <c r="D26">
        <v>6</v>
      </c>
      <c r="E26">
        <v>193</v>
      </c>
      <c r="F26">
        <v>109</v>
      </c>
      <c r="G26">
        <v>56.48</v>
      </c>
      <c r="H26">
        <v>9.57</v>
      </c>
      <c r="I26">
        <v>6</v>
      </c>
      <c r="J26">
        <v>3.11</v>
      </c>
      <c r="K26">
        <v>1043</v>
      </c>
      <c r="L26">
        <v>5.4</v>
      </c>
      <c r="M26">
        <v>4</v>
      </c>
      <c r="N26">
        <v>173.83</v>
      </c>
      <c r="O26">
        <v>0</v>
      </c>
      <c r="P26">
        <v>5</v>
      </c>
      <c r="Q26">
        <v>1</v>
      </c>
      <c r="R26">
        <v>0</v>
      </c>
    </row>
    <row r="27" spans="2:18" x14ac:dyDescent="0.2">
      <c r="B27">
        <v>22</v>
      </c>
      <c r="C27" t="s">
        <v>274</v>
      </c>
      <c r="D27">
        <v>4</v>
      </c>
      <c r="E27">
        <v>141</v>
      </c>
      <c r="F27">
        <v>76</v>
      </c>
      <c r="G27">
        <v>53.9</v>
      </c>
      <c r="H27">
        <v>9.17</v>
      </c>
      <c r="I27">
        <v>8</v>
      </c>
      <c r="J27">
        <v>5.67</v>
      </c>
      <c r="K27">
        <v>697</v>
      </c>
      <c r="L27">
        <v>4.9400000000000004</v>
      </c>
      <c r="M27">
        <v>5</v>
      </c>
      <c r="N27">
        <v>174.25</v>
      </c>
      <c r="O27">
        <v>0</v>
      </c>
      <c r="P27">
        <v>3</v>
      </c>
      <c r="Q27">
        <v>1</v>
      </c>
      <c r="R27">
        <v>0</v>
      </c>
    </row>
    <row r="28" spans="2:18" x14ac:dyDescent="0.2">
      <c r="B28">
        <v>23</v>
      </c>
      <c r="C28" t="s">
        <v>163</v>
      </c>
      <c r="D28">
        <v>5</v>
      </c>
      <c r="E28">
        <v>121</v>
      </c>
      <c r="F28">
        <v>63</v>
      </c>
      <c r="G28">
        <v>52.07</v>
      </c>
      <c r="H28">
        <v>13.9</v>
      </c>
      <c r="I28">
        <v>4</v>
      </c>
      <c r="J28">
        <v>3.31</v>
      </c>
      <c r="K28">
        <v>876</v>
      </c>
      <c r="L28">
        <v>7.24</v>
      </c>
      <c r="M28">
        <v>8</v>
      </c>
      <c r="N28">
        <v>175.2</v>
      </c>
      <c r="O28">
        <v>1</v>
      </c>
      <c r="P28">
        <v>2</v>
      </c>
      <c r="Q28">
        <v>3</v>
      </c>
      <c r="R28">
        <v>0</v>
      </c>
    </row>
    <row r="29" spans="2:18" x14ac:dyDescent="0.2">
      <c r="B29">
        <v>24</v>
      </c>
      <c r="C29" t="s">
        <v>314</v>
      </c>
      <c r="D29">
        <v>5</v>
      </c>
      <c r="E29">
        <v>150</v>
      </c>
      <c r="F29">
        <v>86</v>
      </c>
      <c r="G29">
        <v>57.33</v>
      </c>
      <c r="H29">
        <v>10.199999999999999</v>
      </c>
      <c r="I29">
        <v>4</v>
      </c>
      <c r="J29">
        <v>2.67</v>
      </c>
      <c r="K29">
        <v>877</v>
      </c>
      <c r="L29">
        <v>5.85</v>
      </c>
      <c r="M29">
        <v>6</v>
      </c>
      <c r="N29">
        <v>175.4</v>
      </c>
      <c r="O29">
        <v>0</v>
      </c>
      <c r="P29">
        <v>1</v>
      </c>
      <c r="Q29">
        <v>4</v>
      </c>
      <c r="R29">
        <v>0</v>
      </c>
    </row>
    <row r="30" spans="2:18" x14ac:dyDescent="0.2">
      <c r="B30">
        <v>25</v>
      </c>
      <c r="C30" t="s">
        <v>323</v>
      </c>
      <c r="D30">
        <v>6</v>
      </c>
      <c r="E30">
        <v>157</v>
      </c>
      <c r="F30">
        <v>68</v>
      </c>
      <c r="G30">
        <v>43.31</v>
      </c>
      <c r="H30">
        <v>15.57</v>
      </c>
      <c r="I30">
        <v>8</v>
      </c>
      <c r="J30">
        <v>5.0999999999999996</v>
      </c>
      <c r="K30">
        <v>1059</v>
      </c>
      <c r="L30">
        <v>6.75</v>
      </c>
      <c r="M30">
        <v>10</v>
      </c>
      <c r="N30">
        <v>176.5</v>
      </c>
      <c r="O30">
        <v>2</v>
      </c>
      <c r="P30">
        <v>2</v>
      </c>
      <c r="Q30">
        <v>4</v>
      </c>
      <c r="R30">
        <v>0</v>
      </c>
    </row>
    <row r="31" spans="2:18" x14ac:dyDescent="0.2">
      <c r="B31">
        <v>26</v>
      </c>
      <c r="C31" t="s">
        <v>27</v>
      </c>
      <c r="D31">
        <v>5</v>
      </c>
      <c r="E31">
        <v>90</v>
      </c>
      <c r="F31">
        <v>62</v>
      </c>
      <c r="G31">
        <v>68.89</v>
      </c>
      <c r="H31">
        <v>14.4</v>
      </c>
      <c r="I31">
        <v>2</v>
      </c>
      <c r="J31">
        <v>2.2200000000000002</v>
      </c>
      <c r="K31">
        <v>893</v>
      </c>
      <c r="L31">
        <v>9.92</v>
      </c>
      <c r="M31">
        <v>12</v>
      </c>
      <c r="N31">
        <v>178.6</v>
      </c>
      <c r="O31">
        <v>0</v>
      </c>
      <c r="P31">
        <v>0</v>
      </c>
      <c r="Q31">
        <v>5</v>
      </c>
      <c r="R31">
        <v>0</v>
      </c>
    </row>
    <row r="32" spans="2:18" x14ac:dyDescent="0.2">
      <c r="B32">
        <v>27</v>
      </c>
      <c r="C32" t="s">
        <v>255</v>
      </c>
      <c r="D32">
        <v>6</v>
      </c>
      <c r="E32">
        <v>181</v>
      </c>
      <c r="F32">
        <v>92</v>
      </c>
      <c r="G32">
        <v>50.83</v>
      </c>
      <c r="H32">
        <v>11.66</v>
      </c>
      <c r="I32">
        <v>7</v>
      </c>
      <c r="J32">
        <v>3.87</v>
      </c>
      <c r="K32">
        <v>1073</v>
      </c>
      <c r="L32">
        <v>5.93</v>
      </c>
      <c r="M32">
        <v>5</v>
      </c>
      <c r="N32">
        <v>178.83</v>
      </c>
      <c r="O32">
        <v>1</v>
      </c>
      <c r="P32">
        <v>5</v>
      </c>
      <c r="Q32">
        <v>1</v>
      </c>
      <c r="R32">
        <v>0</v>
      </c>
    </row>
    <row r="33" spans="2:18" x14ac:dyDescent="0.2">
      <c r="B33">
        <v>27</v>
      </c>
      <c r="C33" t="s">
        <v>259</v>
      </c>
      <c r="D33">
        <v>6</v>
      </c>
      <c r="E33">
        <v>194</v>
      </c>
      <c r="F33">
        <v>114</v>
      </c>
      <c r="G33">
        <v>58.76</v>
      </c>
      <c r="H33">
        <v>9.41</v>
      </c>
      <c r="I33">
        <v>7</v>
      </c>
      <c r="J33">
        <v>3.61</v>
      </c>
      <c r="K33">
        <v>1073</v>
      </c>
      <c r="L33">
        <v>5.53</v>
      </c>
      <c r="M33">
        <v>5</v>
      </c>
      <c r="N33">
        <v>178.83</v>
      </c>
      <c r="O33">
        <v>0</v>
      </c>
      <c r="P33">
        <v>5</v>
      </c>
      <c r="Q33">
        <v>1</v>
      </c>
      <c r="R33">
        <v>0</v>
      </c>
    </row>
    <row r="34" spans="2:18" x14ac:dyDescent="0.2">
      <c r="B34">
        <v>29</v>
      </c>
      <c r="C34" t="s">
        <v>159</v>
      </c>
      <c r="D34">
        <v>5</v>
      </c>
      <c r="E34">
        <v>154</v>
      </c>
      <c r="F34">
        <v>71</v>
      </c>
      <c r="G34">
        <v>46.1</v>
      </c>
      <c r="H34">
        <v>12.63</v>
      </c>
      <c r="I34">
        <v>9</v>
      </c>
      <c r="J34">
        <v>5.84</v>
      </c>
      <c r="K34">
        <v>897</v>
      </c>
      <c r="L34">
        <v>5.82</v>
      </c>
      <c r="M34">
        <v>4</v>
      </c>
      <c r="N34">
        <v>179.4</v>
      </c>
      <c r="O34">
        <v>0</v>
      </c>
      <c r="P34">
        <v>5</v>
      </c>
      <c r="Q34">
        <v>0</v>
      </c>
      <c r="R34">
        <v>0</v>
      </c>
    </row>
    <row r="35" spans="2:18" x14ac:dyDescent="0.2">
      <c r="B35">
        <v>30</v>
      </c>
      <c r="C35" t="s">
        <v>164</v>
      </c>
      <c r="D35">
        <v>6</v>
      </c>
      <c r="E35">
        <v>173</v>
      </c>
      <c r="F35">
        <v>94</v>
      </c>
      <c r="G35">
        <v>54.34</v>
      </c>
      <c r="H35">
        <v>11.47</v>
      </c>
      <c r="I35">
        <v>8</v>
      </c>
      <c r="J35">
        <v>4.62</v>
      </c>
      <c r="K35">
        <v>1078</v>
      </c>
      <c r="L35">
        <v>6.23</v>
      </c>
      <c r="M35">
        <v>8</v>
      </c>
      <c r="N35">
        <v>179.67</v>
      </c>
      <c r="O35">
        <v>0</v>
      </c>
      <c r="P35">
        <v>2</v>
      </c>
      <c r="Q35">
        <v>4</v>
      </c>
      <c r="R35">
        <v>0</v>
      </c>
    </row>
    <row r="36" spans="2:18" x14ac:dyDescent="0.2">
      <c r="B36">
        <v>31</v>
      </c>
      <c r="C36" t="s">
        <v>258</v>
      </c>
      <c r="D36">
        <v>6</v>
      </c>
      <c r="E36">
        <v>169</v>
      </c>
      <c r="F36">
        <v>83</v>
      </c>
      <c r="G36">
        <v>49.11</v>
      </c>
      <c r="H36">
        <v>13.01</v>
      </c>
      <c r="I36">
        <v>10</v>
      </c>
      <c r="J36">
        <v>5.92</v>
      </c>
      <c r="K36">
        <v>1080</v>
      </c>
      <c r="L36">
        <v>6.39</v>
      </c>
      <c r="M36">
        <v>8</v>
      </c>
      <c r="N36">
        <v>180</v>
      </c>
      <c r="O36">
        <v>0</v>
      </c>
      <c r="P36">
        <v>4</v>
      </c>
      <c r="Q36">
        <v>2</v>
      </c>
      <c r="R36">
        <v>0</v>
      </c>
    </row>
    <row r="37" spans="2:18" x14ac:dyDescent="0.2">
      <c r="B37">
        <v>31</v>
      </c>
      <c r="C37" t="s">
        <v>325</v>
      </c>
      <c r="D37">
        <v>6</v>
      </c>
      <c r="E37">
        <v>163</v>
      </c>
      <c r="F37">
        <v>87</v>
      </c>
      <c r="G37">
        <v>53.37</v>
      </c>
      <c r="H37">
        <v>12.41</v>
      </c>
      <c r="I37">
        <v>6</v>
      </c>
      <c r="J37">
        <v>3.68</v>
      </c>
      <c r="K37">
        <v>1080</v>
      </c>
      <c r="L37">
        <v>6.63</v>
      </c>
      <c r="M37">
        <v>11</v>
      </c>
      <c r="N37">
        <v>180</v>
      </c>
      <c r="O37">
        <v>1</v>
      </c>
      <c r="P37">
        <v>1</v>
      </c>
      <c r="Q37">
        <v>5</v>
      </c>
      <c r="R37">
        <v>0</v>
      </c>
    </row>
    <row r="38" spans="2:18" x14ac:dyDescent="0.2">
      <c r="B38">
        <v>33</v>
      </c>
      <c r="C38" t="s">
        <v>260</v>
      </c>
      <c r="D38">
        <v>6</v>
      </c>
      <c r="E38">
        <v>167</v>
      </c>
      <c r="F38">
        <v>86</v>
      </c>
      <c r="G38">
        <v>51.5</v>
      </c>
      <c r="H38">
        <v>12.57</v>
      </c>
      <c r="I38">
        <v>7</v>
      </c>
      <c r="J38">
        <v>4.1900000000000004</v>
      </c>
      <c r="K38">
        <v>1081</v>
      </c>
      <c r="L38">
        <v>6.47</v>
      </c>
      <c r="M38">
        <v>7</v>
      </c>
      <c r="N38">
        <v>180.17</v>
      </c>
      <c r="O38">
        <v>0</v>
      </c>
      <c r="P38">
        <v>3</v>
      </c>
      <c r="Q38">
        <v>3</v>
      </c>
      <c r="R38">
        <v>0</v>
      </c>
    </row>
    <row r="39" spans="2:18" x14ac:dyDescent="0.2">
      <c r="B39">
        <v>34</v>
      </c>
      <c r="C39" t="s">
        <v>241</v>
      </c>
      <c r="D39">
        <v>6</v>
      </c>
      <c r="E39">
        <v>186</v>
      </c>
      <c r="F39">
        <v>95</v>
      </c>
      <c r="G39">
        <v>51.08</v>
      </c>
      <c r="H39">
        <v>11.48</v>
      </c>
      <c r="I39">
        <v>5</v>
      </c>
      <c r="J39">
        <v>2.69</v>
      </c>
      <c r="K39">
        <v>1091</v>
      </c>
      <c r="L39">
        <v>5.87</v>
      </c>
      <c r="M39">
        <v>2</v>
      </c>
      <c r="N39">
        <v>181.83</v>
      </c>
      <c r="O39">
        <v>0</v>
      </c>
      <c r="P39">
        <v>4</v>
      </c>
      <c r="Q39">
        <v>2</v>
      </c>
      <c r="R39">
        <v>0</v>
      </c>
    </row>
    <row r="40" spans="2:18" x14ac:dyDescent="0.2">
      <c r="B40">
        <v>35</v>
      </c>
      <c r="C40" t="s">
        <v>244</v>
      </c>
      <c r="D40">
        <v>5</v>
      </c>
      <c r="E40">
        <v>132</v>
      </c>
      <c r="F40">
        <v>75</v>
      </c>
      <c r="G40">
        <v>56.82</v>
      </c>
      <c r="H40">
        <v>12.2</v>
      </c>
      <c r="I40">
        <v>3</v>
      </c>
      <c r="J40">
        <v>2.27</v>
      </c>
      <c r="K40">
        <v>915</v>
      </c>
      <c r="L40">
        <v>6.93</v>
      </c>
      <c r="M40">
        <v>5</v>
      </c>
      <c r="N40">
        <v>183</v>
      </c>
      <c r="O40">
        <v>0</v>
      </c>
      <c r="P40">
        <v>3</v>
      </c>
      <c r="Q40">
        <v>2</v>
      </c>
      <c r="R40">
        <v>0</v>
      </c>
    </row>
    <row r="41" spans="2:18" x14ac:dyDescent="0.2">
      <c r="B41">
        <v>36</v>
      </c>
      <c r="C41" t="s">
        <v>238</v>
      </c>
      <c r="D41">
        <v>5</v>
      </c>
      <c r="E41">
        <v>161</v>
      </c>
      <c r="F41">
        <v>65</v>
      </c>
      <c r="G41">
        <v>40.369999999999997</v>
      </c>
      <c r="H41">
        <v>14.18</v>
      </c>
      <c r="I41">
        <v>7</v>
      </c>
      <c r="J41">
        <v>4.3499999999999996</v>
      </c>
      <c r="K41">
        <v>922</v>
      </c>
      <c r="L41">
        <v>5.73</v>
      </c>
      <c r="M41">
        <v>3</v>
      </c>
      <c r="N41">
        <v>184.4</v>
      </c>
      <c r="O41">
        <v>0</v>
      </c>
      <c r="P41">
        <v>5</v>
      </c>
      <c r="Q41">
        <v>0</v>
      </c>
      <c r="R41">
        <v>0</v>
      </c>
    </row>
    <row r="42" spans="2:18" x14ac:dyDescent="0.2">
      <c r="B42">
        <v>37</v>
      </c>
      <c r="C42" t="s">
        <v>234</v>
      </c>
      <c r="D42">
        <v>6</v>
      </c>
      <c r="E42">
        <v>195</v>
      </c>
      <c r="F42">
        <v>85</v>
      </c>
      <c r="G42">
        <v>43.59</v>
      </c>
      <c r="H42">
        <v>13.08</v>
      </c>
      <c r="I42">
        <v>11</v>
      </c>
      <c r="J42">
        <v>5.64</v>
      </c>
      <c r="K42">
        <v>1112</v>
      </c>
      <c r="L42">
        <v>5.7</v>
      </c>
      <c r="M42">
        <v>5</v>
      </c>
      <c r="N42">
        <v>185.33</v>
      </c>
      <c r="O42">
        <v>1</v>
      </c>
      <c r="P42">
        <v>6</v>
      </c>
      <c r="Q42">
        <v>0</v>
      </c>
      <c r="R42">
        <v>0</v>
      </c>
    </row>
    <row r="43" spans="2:18" x14ac:dyDescent="0.2">
      <c r="B43">
        <v>38</v>
      </c>
      <c r="C43" t="s">
        <v>230</v>
      </c>
      <c r="D43">
        <v>5</v>
      </c>
      <c r="E43">
        <v>144</v>
      </c>
      <c r="F43">
        <v>77</v>
      </c>
      <c r="G43">
        <v>53.47</v>
      </c>
      <c r="H43">
        <v>12.05</v>
      </c>
      <c r="I43">
        <v>4</v>
      </c>
      <c r="J43">
        <v>2.78</v>
      </c>
      <c r="K43">
        <v>928</v>
      </c>
      <c r="L43">
        <v>6.44</v>
      </c>
      <c r="M43">
        <v>8</v>
      </c>
      <c r="N43">
        <v>185.6</v>
      </c>
      <c r="O43">
        <v>0</v>
      </c>
      <c r="P43">
        <v>4</v>
      </c>
      <c r="Q43">
        <v>1</v>
      </c>
      <c r="R43">
        <v>0</v>
      </c>
    </row>
    <row r="44" spans="2:18" x14ac:dyDescent="0.2">
      <c r="B44">
        <v>39</v>
      </c>
      <c r="C44" t="s">
        <v>165</v>
      </c>
      <c r="D44">
        <v>5</v>
      </c>
      <c r="E44">
        <v>130</v>
      </c>
      <c r="F44">
        <v>78</v>
      </c>
      <c r="G44">
        <v>60</v>
      </c>
      <c r="H44">
        <v>11.99</v>
      </c>
      <c r="I44">
        <v>4</v>
      </c>
      <c r="J44">
        <v>3.08</v>
      </c>
      <c r="K44">
        <v>935</v>
      </c>
      <c r="L44">
        <v>7.19</v>
      </c>
      <c r="M44">
        <v>9</v>
      </c>
      <c r="N44">
        <v>187</v>
      </c>
      <c r="O44">
        <v>0</v>
      </c>
      <c r="P44">
        <v>3</v>
      </c>
      <c r="Q44">
        <v>2</v>
      </c>
      <c r="R44">
        <v>0</v>
      </c>
    </row>
    <row r="45" spans="2:18" x14ac:dyDescent="0.2">
      <c r="B45">
        <v>40</v>
      </c>
      <c r="C45" t="s">
        <v>280</v>
      </c>
      <c r="D45">
        <v>7</v>
      </c>
      <c r="E45">
        <v>242</v>
      </c>
      <c r="F45">
        <v>124</v>
      </c>
      <c r="G45">
        <v>51.24</v>
      </c>
      <c r="H45">
        <v>10.64</v>
      </c>
      <c r="I45">
        <v>4</v>
      </c>
      <c r="J45">
        <v>1.65</v>
      </c>
      <c r="K45">
        <v>1319</v>
      </c>
      <c r="L45">
        <v>5.45</v>
      </c>
      <c r="M45">
        <v>8</v>
      </c>
      <c r="N45">
        <v>188.43</v>
      </c>
      <c r="O45">
        <v>0</v>
      </c>
      <c r="P45">
        <v>4</v>
      </c>
      <c r="Q45">
        <v>3</v>
      </c>
      <c r="R45">
        <v>0</v>
      </c>
    </row>
    <row r="46" spans="2:18" x14ac:dyDescent="0.2">
      <c r="B46">
        <v>41</v>
      </c>
      <c r="C46" t="s">
        <v>326</v>
      </c>
      <c r="D46">
        <v>5</v>
      </c>
      <c r="E46">
        <v>150</v>
      </c>
      <c r="F46">
        <v>73</v>
      </c>
      <c r="G46">
        <v>48.67</v>
      </c>
      <c r="H46">
        <v>12.95</v>
      </c>
      <c r="I46">
        <v>5</v>
      </c>
      <c r="J46">
        <v>3.33</v>
      </c>
      <c r="K46">
        <v>945</v>
      </c>
      <c r="L46">
        <v>6.3</v>
      </c>
      <c r="M46">
        <v>8</v>
      </c>
      <c r="N46">
        <v>189</v>
      </c>
      <c r="O46">
        <v>0</v>
      </c>
      <c r="P46">
        <v>3</v>
      </c>
      <c r="Q46">
        <v>2</v>
      </c>
      <c r="R46">
        <v>0</v>
      </c>
    </row>
    <row r="47" spans="2:18" x14ac:dyDescent="0.2">
      <c r="B47">
        <v>42</v>
      </c>
      <c r="C47" t="s">
        <v>306</v>
      </c>
      <c r="D47">
        <v>6</v>
      </c>
      <c r="E47">
        <v>223</v>
      </c>
      <c r="F47">
        <v>112</v>
      </c>
      <c r="G47">
        <v>50.22</v>
      </c>
      <c r="H47">
        <v>10.14</v>
      </c>
      <c r="I47">
        <v>4</v>
      </c>
      <c r="J47">
        <v>1.79</v>
      </c>
      <c r="K47">
        <v>1136</v>
      </c>
      <c r="L47">
        <v>5.09</v>
      </c>
      <c r="M47">
        <v>7</v>
      </c>
      <c r="N47">
        <v>189.33</v>
      </c>
      <c r="O47">
        <v>0</v>
      </c>
      <c r="P47">
        <v>2</v>
      </c>
      <c r="Q47">
        <v>4</v>
      </c>
      <c r="R47">
        <v>0</v>
      </c>
    </row>
    <row r="48" spans="2:18" x14ac:dyDescent="0.2">
      <c r="B48">
        <v>43</v>
      </c>
      <c r="C48" t="s">
        <v>321</v>
      </c>
      <c r="D48">
        <v>5</v>
      </c>
      <c r="E48">
        <v>156</v>
      </c>
      <c r="F48">
        <v>79</v>
      </c>
      <c r="G48">
        <v>50.64</v>
      </c>
      <c r="H48">
        <v>11.99</v>
      </c>
      <c r="I48">
        <v>10</v>
      </c>
      <c r="J48">
        <v>6.41</v>
      </c>
      <c r="K48">
        <v>947</v>
      </c>
      <c r="L48">
        <v>6.07</v>
      </c>
      <c r="M48">
        <v>8</v>
      </c>
      <c r="N48">
        <v>189.4</v>
      </c>
      <c r="O48">
        <v>0</v>
      </c>
      <c r="P48">
        <v>2</v>
      </c>
      <c r="Q48">
        <v>3</v>
      </c>
      <c r="R48">
        <v>0</v>
      </c>
    </row>
    <row r="49" spans="2:18" x14ac:dyDescent="0.2">
      <c r="B49">
        <v>44</v>
      </c>
      <c r="C49" t="s">
        <v>240</v>
      </c>
      <c r="D49">
        <v>5</v>
      </c>
      <c r="E49">
        <v>151</v>
      </c>
      <c r="F49">
        <v>93</v>
      </c>
      <c r="G49">
        <v>61.59</v>
      </c>
      <c r="H49">
        <v>10.220000000000001</v>
      </c>
      <c r="I49">
        <v>11</v>
      </c>
      <c r="J49">
        <v>7.28</v>
      </c>
      <c r="K49">
        <v>950</v>
      </c>
      <c r="L49">
        <v>6.29</v>
      </c>
      <c r="M49">
        <v>9</v>
      </c>
      <c r="N49">
        <v>190</v>
      </c>
      <c r="O49">
        <v>0</v>
      </c>
      <c r="P49">
        <v>4</v>
      </c>
      <c r="Q49">
        <v>1</v>
      </c>
      <c r="R49">
        <v>0</v>
      </c>
    </row>
    <row r="50" spans="2:18" x14ac:dyDescent="0.2">
      <c r="B50">
        <v>44</v>
      </c>
      <c r="C50" t="s">
        <v>261</v>
      </c>
      <c r="D50">
        <v>5</v>
      </c>
      <c r="E50">
        <v>169</v>
      </c>
      <c r="F50">
        <v>93</v>
      </c>
      <c r="G50">
        <v>55.03</v>
      </c>
      <c r="H50">
        <v>10.220000000000001</v>
      </c>
      <c r="I50">
        <v>7</v>
      </c>
      <c r="J50">
        <v>4.1399999999999997</v>
      </c>
      <c r="K50">
        <v>950</v>
      </c>
      <c r="L50">
        <v>5.62</v>
      </c>
      <c r="M50">
        <v>5</v>
      </c>
      <c r="N50">
        <v>190</v>
      </c>
      <c r="O50">
        <v>0</v>
      </c>
      <c r="P50">
        <v>5</v>
      </c>
      <c r="Q50">
        <v>0</v>
      </c>
      <c r="R50">
        <v>0</v>
      </c>
    </row>
    <row r="51" spans="2:18" x14ac:dyDescent="0.2">
      <c r="B51">
        <v>46</v>
      </c>
      <c r="C51" t="s">
        <v>295</v>
      </c>
      <c r="D51">
        <v>6</v>
      </c>
      <c r="E51">
        <v>183</v>
      </c>
      <c r="F51">
        <v>100</v>
      </c>
      <c r="G51">
        <v>54.64</v>
      </c>
      <c r="H51">
        <v>11.55</v>
      </c>
      <c r="I51">
        <v>8</v>
      </c>
      <c r="J51">
        <v>4.37</v>
      </c>
      <c r="K51">
        <v>1155</v>
      </c>
      <c r="L51">
        <v>6.31</v>
      </c>
      <c r="M51">
        <v>3</v>
      </c>
      <c r="N51">
        <v>192.5</v>
      </c>
      <c r="O51">
        <v>0</v>
      </c>
      <c r="P51">
        <v>2</v>
      </c>
      <c r="Q51">
        <v>4</v>
      </c>
      <c r="R51">
        <v>0</v>
      </c>
    </row>
    <row r="52" spans="2:18" x14ac:dyDescent="0.2">
      <c r="B52">
        <v>47</v>
      </c>
      <c r="C52" t="s">
        <v>290</v>
      </c>
      <c r="D52">
        <v>5</v>
      </c>
      <c r="E52">
        <v>156</v>
      </c>
      <c r="F52">
        <v>88</v>
      </c>
      <c r="G52">
        <v>56.41</v>
      </c>
      <c r="H52">
        <v>11.02</v>
      </c>
      <c r="I52">
        <v>5</v>
      </c>
      <c r="J52">
        <v>3.21</v>
      </c>
      <c r="K52">
        <v>970</v>
      </c>
      <c r="L52">
        <v>6.22</v>
      </c>
      <c r="M52">
        <v>6</v>
      </c>
      <c r="N52">
        <v>194</v>
      </c>
      <c r="O52">
        <v>0</v>
      </c>
      <c r="P52">
        <v>3</v>
      </c>
      <c r="Q52">
        <v>2</v>
      </c>
      <c r="R52">
        <v>0</v>
      </c>
    </row>
    <row r="53" spans="2:18" x14ac:dyDescent="0.2">
      <c r="B53">
        <v>48</v>
      </c>
      <c r="C53" t="s">
        <v>232</v>
      </c>
      <c r="D53">
        <v>6</v>
      </c>
      <c r="E53">
        <v>211</v>
      </c>
      <c r="F53">
        <v>110</v>
      </c>
      <c r="G53">
        <v>52.13</v>
      </c>
      <c r="H53">
        <v>10.65</v>
      </c>
      <c r="I53">
        <v>4</v>
      </c>
      <c r="J53">
        <v>1.9</v>
      </c>
      <c r="K53">
        <v>1171</v>
      </c>
      <c r="L53">
        <v>5.55</v>
      </c>
      <c r="M53">
        <v>2</v>
      </c>
      <c r="N53">
        <v>195.17</v>
      </c>
      <c r="O53">
        <v>1</v>
      </c>
      <c r="P53">
        <v>5</v>
      </c>
      <c r="Q53">
        <v>1</v>
      </c>
      <c r="R53">
        <v>0</v>
      </c>
    </row>
    <row r="54" spans="2:18" x14ac:dyDescent="0.2">
      <c r="B54">
        <v>49</v>
      </c>
      <c r="C54" t="s">
        <v>303</v>
      </c>
      <c r="D54">
        <v>5</v>
      </c>
      <c r="E54">
        <v>163</v>
      </c>
      <c r="F54">
        <v>88</v>
      </c>
      <c r="G54">
        <v>53.99</v>
      </c>
      <c r="H54">
        <v>11.1</v>
      </c>
      <c r="I54">
        <v>5</v>
      </c>
      <c r="J54">
        <v>3.07</v>
      </c>
      <c r="K54">
        <v>977</v>
      </c>
      <c r="L54">
        <v>5.99</v>
      </c>
      <c r="M54">
        <v>9</v>
      </c>
      <c r="N54">
        <v>195.4</v>
      </c>
      <c r="O54">
        <v>0</v>
      </c>
      <c r="P54">
        <v>2</v>
      </c>
      <c r="Q54">
        <v>3</v>
      </c>
      <c r="R54">
        <v>0</v>
      </c>
    </row>
    <row r="55" spans="2:18" x14ac:dyDescent="0.2">
      <c r="B55">
        <v>50</v>
      </c>
      <c r="C55" t="s">
        <v>18</v>
      </c>
      <c r="D55">
        <v>5</v>
      </c>
      <c r="E55">
        <v>146</v>
      </c>
      <c r="F55">
        <v>83</v>
      </c>
      <c r="G55">
        <v>56.85</v>
      </c>
      <c r="H55">
        <v>11.88</v>
      </c>
      <c r="I55">
        <v>3</v>
      </c>
      <c r="J55">
        <v>2.0499999999999998</v>
      </c>
      <c r="K55">
        <v>986</v>
      </c>
      <c r="L55">
        <v>6.75</v>
      </c>
      <c r="M55">
        <v>8</v>
      </c>
      <c r="N55">
        <v>197.2</v>
      </c>
      <c r="O55">
        <v>1</v>
      </c>
      <c r="P55">
        <v>1</v>
      </c>
      <c r="Q55">
        <v>4</v>
      </c>
      <c r="R55">
        <v>0</v>
      </c>
    </row>
    <row r="56" spans="2:18" x14ac:dyDescent="0.2">
      <c r="B56">
        <v>51</v>
      </c>
      <c r="C56" t="s">
        <v>250</v>
      </c>
      <c r="D56">
        <v>7</v>
      </c>
      <c r="E56">
        <v>208</v>
      </c>
      <c r="F56">
        <v>102</v>
      </c>
      <c r="G56">
        <v>49.04</v>
      </c>
      <c r="H56">
        <v>13.54</v>
      </c>
      <c r="I56">
        <v>10</v>
      </c>
      <c r="J56">
        <v>4.8099999999999996</v>
      </c>
      <c r="K56">
        <v>1381</v>
      </c>
      <c r="L56">
        <v>6.64</v>
      </c>
      <c r="M56">
        <v>6</v>
      </c>
      <c r="N56">
        <v>197.29</v>
      </c>
      <c r="O56">
        <v>0</v>
      </c>
      <c r="P56">
        <v>5</v>
      </c>
      <c r="Q56">
        <v>2</v>
      </c>
      <c r="R56">
        <v>0</v>
      </c>
    </row>
    <row r="57" spans="2:18" x14ac:dyDescent="0.2">
      <c r="B57">
        <v>52</v>
      </c>
      <c r="C57" t="s">
        <v>246</v>
      </c>
      <c r="D57">
        <v>6</v>
      </c>
      <c r="E57">
        <v>222</v>
      </c>
      <c r="F57">
        <v>114</v>
      </c>
      <c r="G57">
        <v>51.35</v>
      </c>
      <c r="H57">
        <v>10.39</v>
      </c>
      <c r="I57">
        <v>10</v>
      </c>
      <c r="J57">
        <v>4.5</v>
      </c>
      <c r="K57">
        <v>1185</v>
      </c>
      <c r="L57">
        <v>5.34</v>
      </c>
      <c r="M57">
        <v>8</v>
      </c>
      <c r="N57">
        <v>197.5</v>
      </c>
      <c r="O57">
        <v>0</v>
      </c>
      <c r="P57">
        <v>5</v>
      </c>
      <c r="Q57">
        <v>1</v>
      </c>
      <c r="R57">
        <v>0</v>
      </c>
    </row>
    <row r="58" spans="2:18" x14ac:dyDescent="0.2">
      <c r="B58">
        <v>53</v>
      </c>
      <c r="C58" t="s">
        <v>227</v>
      </c>
      <c r="D58">
        <v>5</v>
      </c>
      <c r="E58">
        <v>139</v>
      </c>
      <c r="F58">
        <v>64</v>
      </c>
      <c r="G58">
        <v>46.04</v>
      </c>
      <c r="H58">
        <v>15.55</v>
      </c>
      <c r="I58">
        <v>6</v>
      </c>
      <c r="J58">
        <v>4.32</v>
      </c>
      <c r="K58">
        <v>995</v>
      </c>
      <c r="L58">
        <v>7.16</v>
      </c>
      <c r="M58">
        <v>7</v>
      </c>
      <c r="N58">
        <v>199</v>
      </c>
      <c r="O58">
        <v>0</v>
      </c>
      <c r="P58">
        <v>3</v>
      </c>
      <c r="Q58">
        <v>2</v>
      </c>
      <c r="R58">
        <v>0</v>
      </c>
    </row>
    <row r="59" spans="2:18" x14ac:dyDescent="0.2">
      <c r="B59">
        <v>54</v>
      </c>
      <c r="C59" t="s">
        <v>14</v>
      </c>
      <c r="D59">
        <v>5</v>
      </c>
      <c r="E59">
        <v>132</v>
      </c>
      <c r="F59">
        <v>74</v>
      </c>
      <c r="G59">
        <v>56.06</v>
      </c>
      <c r="H59">
        <v>13.53</v>
      </c>
      <c r="I59">
        <v>4</v>
      </c>
      <c r="J59">
        <v>3.03</v>
      </c>
      <c r="K59">
        <v>1001</v>
      </c>
      <c r="L59">
        <v>7.58</v>
      </c>
      <c r="M59">
        <v>5</v>
      </c>
      <c r="N59">
        <v>200.2</v>
      </c>
      <c r="O59">
        <v>0</v>
      </c>
      <c r="P59">
        <v>2</v>
      </c>
      <c r="Q59">
        <v>3</v>
      </c>
      <c r="R59">
        <v>0</v>
      </c>
    </row>
    <row r="60" spans="2:18" x14ac:dyDescent="0.2">
      <c r="B60">
        <v>54</v>
      </c>
      <c r="C60" t="s">
        <v>265</v>
      </c>
      <c r="D60">
        <v>5</v>
      </c>
      <c r="E60">
        <v>156</v>
      </c>
      <c r="F60">
        <v>71</v>
      </c>
      <c r="G60">
        <v>45.51</v>
      </c>
      <c r="H60">
        <v>14.1</v>
      </c>
      <c r="I60">
        <v>10</v>
      </c>
      <c r="J60">
        <v>6.41</v>
      </c>
      <c r="K60">
        <v>1001</v>
      </c>
      <c r="L60">
        <v>6.42</v>
      </c>
      <c r="M60">
        <v>4</v>
      </c>
      <c r="N60">
        <v>200.2</v>
      </c>
      <c r="O60">
        <v>0</v>
      </c>
      <c r="P60">
        <v>4</v>
      </c>
      <c r="Q60">
        <v>1</v>
      </c>
      <c r="R60">
        <v>0</v>
      </c>
    </row>
    <row r="61" spans="2:18" x14ac:dyDescent="0.2">
      <c r="B61">
        <v>56</v>
      </c>
      <c r="C61" t="s">
        <v>76</v>
      </c>
      <c r="D61">
        <v>6</v>
      </c>
      <c r="E61">
        <v>178</v>
      </c>
      <c r="F61">
        <v>107</v>
      </c>
      <c r="G61">
        <v>60.11</v>
      </c>
      <c r="H61">
        <v>11.23</v>
      </c>
      <c r="I61">
        <v>8</v>
      </c>
      <c r="J61">
        <v>4.49</v>
      </c>
      <c r="K61">
        <v>1202</v>
      </c>
      <c r="L61">
        <v>6.75</v>
      </c>
      <c r="M61">
        <v>8</v>
      </c>
      <c r="N61">
        <v>200.33</v>
      </c>
      <c r="O61">
        <v>1</v>
      </c>
      <c r="P61">
        <v>1</v>
      </c>
      <c r="Q61">
        <v>5</v>
      </c>
      <c r="R61">
        <v>0</v>
      </c>
    </row>
    <row r="62" spans="2:18" x14ac:dyDescent="0.2">
      <c r="B62">
        <v>57</v>
      </c>
      <c r="C62" t="s">
        <v>247</v>
      </c>
      <c r="D62">
        <v>5</v>
      </c>
      <c r="E62">
        <v>145</v>
      </c>
      <c r="F62">
        <v>76</v>
      </c>
      <c r="G62">
        <v>52.41</v>
      </c>
      <c r="H62">
        <v>13.47</v>
      </c>
      <c r="I62">
        <v>4</v>
      </c>
      <c r="J62">
        <v>2.76</v>
      </c>
      <c r="K62">
        <v>1024</v>
      </c>
      <c r="L62">
        <v>7.06</v>
      </c>
      <c r="M62">
        <v>10</v>
      </c>
      <c r="N62">
        <v>204.8</v>
      </c>
      <c r="O62">
        <v>0</v>
      </c>
      <c r="P62">
        <v>2</v>
      </c>
      <c r="Q62">
        <v>3</v>
      </c>
      <c r="R62">
        <v>0</v>
      </c>
    </row>
    <row r="63" spans="2:18" x14ac:dyDescent="0.2">
      <c r="B63">
        <v>57</v>
      </c>
      <c r="C63" t="s">
        <v>172</v>
      </c>
      <c r="D63">
        <v>5</v>
      </c>
      <c r="E63">
        <v>168</v>
      </c>
      <c r="F63">
        <v>100</v>
      </c>
      <c r="G63">
        <v>59.52</v>
      </c>
      <c r="H63">
        <v>10.24</v>
      </c>
      <c r="I63">
        <v>6</v>
      </c>
      <c r="J63">
        <v>3.57</v>
      </c>
      <c r="K63">
        <v>1024</v>
      </c>
      <c r="L63">
        <v>6.1</v>
      </c>
      <c r="M63">
        <v>4</v>
      </c>
      <c r="N63">
        <v>204.8</v>
      </c>
      <c r="O63">
        <v>0</v>
      </c>
      <c r="P63">
        <v>1</v>
      </c>
      <c r="Q63">
        <v>4</v>
      </c>
      <c r="R63">
        <v>0</v>
      </c>
    </row>
    <row r="64" spans="2:18" x14ac:dyDescent="0.2">
      <c r="B64">
        <v>59</v>
      </c>
      <c r="C64" t="s">
        <v>283</v>
      </c>
      <c r="D64">
        <v>6</v>
      </c>
      <c r="E64">
        <v>210</v>
      </c>
      <c r="F64">
        <v>117</v>
      </c>
      <c r="G64">
        <v>55.71</v>
      </c>
      <c r="H64">
        <v>10.56</v>
      </c>
      <c r="I64">
        <v>5</v>
      </c>
      <c r="J64">
        <v>2.38</v>
      </c>
      <c r="K64">
        <v>1235</v>
      </c>
      <c r="L64">
        <v>5.88</v>
      </c>
      <c r="M64">
        <v>11</v>
      </c>
      <c r="N64">
        <v>205.83</v>
      </c>
      <c r="O64">
        <v>2</v>
      </c>
      <c r="P64">
        <v>2</v>
      </c>
      <c r="Q64">
        <v>4</v>
      </c>
      <c r="R64">
        <v>0</v>
      </c>
    </row>
    <row r="65" spans="2:18" x14ac:dyDescent="0.2">
      <c r="B65">
        <v>60</v>
      </c>
      <c r="C65" t="s">
        <v>262</v>
      </c>
      <c r="D65">
        <v>6</v>
      </c>
      <c r="E65">
        <v>167</v>
      </c>
      <c r="F65">
        <v>86</v>
      </c>
      <c r="G65">
        <v>51.5</v>
      </c>
      <c r="H65">
        <v>14.37</v>
      </c>
      <c r="I65">
        <v>3</v>
      </c>
      <c r="J65">
        <v>1.8</v>
      </c>
      <c r="K65">
        <v>1236</v>
      </c>
      <c r="L65">
        <v>7.4</v>
      </c>
      <c r="M65">
        <v>8</v>
      </c>
      <c r="N65">
        <v>206</v>
      </c>
      <c r="O65">
        <v>0</v>
      </c>
      <c r="P65">
        <v>3</v>
      </c>
      <c r="Q65">
        <v>3</v>
      </c>
      <c r="R65">
        <v>0</v>
      </c>
    </row>
    <row r="66" spans="2:18" x14ac:dyDescent="0.2">
      <c r="B66">
        <v>61</v>
      </c>
      <c r="C66" t="s">
        <v>268</v>
      </c>
      <c r="D66">
        <v>6</v>
      </c>
      <c r="E66">
        <v>169</v>
      </c>
      <c r="F66">
        <v>96</v>
      </c>
      <c r="G66">
        <v>56.8</v>
      </c>
      <c r="H66">
        <v>12.94</v>
      </c>
      <c r="I66">
        <v>7</v>
      </c>
      <c r="J66">
        <v>4.1399999999999997</v>
      </c>
      <c r="K66">
        <v>1242</v>
      </c>
      <c r="L66">
        <v>7.35</v>
      </c>
      <c r="M66">
        <v>5</v>
      </c>
      <c r="N66">
        <v>207</v>
      </c>
      <c r="O66">
        <v>0</v>
      </c>
      <c r="P66">
        <v>3</v>
      </c>
      <c r="Q66">
        <v>3</v>
      </c>
      <c r="R66">
        <v>0</v>
      </c>
    </row>
    <row r="67" spans="2:18" x14ac:dyDescent="0.2">
      <c r="B67">
        <v>62</v>
      </c>
      <c r="C67" t="s">
        <v>288</v>
      </c>
      <c r="D67">
        <v>5</v>
      </c>
      <c r="E67">
        <v>126</v>
      </c>
      <c r="F67">
        <v>86</v>
      </c>
      <c r="G67">
        <v>68.25</v>
      </c>
      <c r="H67">
        <v>12.28</v>
      </c>
      <c r="I67">
        <v>2</v>
      </c>
      <c r="J67">
        <v>1.59</v>
      </c>
      <c r="K67">
        <v>1056</v>
      </c>
      <c r="L67">
        <v>8.3800000000000008</v>
      </c>
      <c r="M67">
        <v>9</v>
      </c>
      <c r="N67">
        <v>211.2</v>
      </c>
      <c r="O67">
        <v>1</v>
      </c>
      <c r="P67">
        <v>1</v>
      </c>
      <c r="Q67">
        <v>4</v>
      </c>
      <c r="R67">
        <v>0</v>
      </c>
    </row>
    <row r="68" spans="2:18" x14ac:dyDescent="0.2">
      <c r="B68">
        <v>63</v>
      </c>
      <c r="C68" t="s">
        <v>229</v>
      </c>
      <c r="D68">
        <v>4</v>
      </c>
      <c r="E68">
        <v>114</v>
      </c>
      <c r="F68">
        <v>56</v>
      </c>
      <c r="G68">
        <v>49.12</v>
      </c>
      <c r="H68">
        <v>15.13</v>
      </c>
      <c r="I68">
        <v>4</v>
      </c>
      <c r="J68">
        <v>3.51</v>
      </c>
      <c r="K68">
        <v>847</v>
      </c>
      <c r="L68">
        <v>7.43</v>
      </c>
      <c r="M68">
        <v>5</v>
      </c>
      <c r="N68">
        <v>211.75</v>
      </c>
      <c r="O68">
        <v>1</v>
      </c>
      <c r="P68">
        <v>3</v>
      </c>
      <c r="Q68">
        <v>1</v>
      </c>
      <c r="R68">
        <v>0</v>
      </c>
    </row>
    <row r="69" spans="2:18" x14ac:dyDescent="0.2">
      <c r="B69">
        <v>64</v>
      </c>
      <c r="C69" t="s">
        <v>304</v>
      </c>
      <c r="D69">
        <v>5</v>
      </c>
      <c r="E69">
        <v>172</v>
      </c>
      <c r="F69">
        <v>93</v>
      </c>
      <c r="G69">
        <v>54.07</v>
      </c>
      <c r="H69">
        <v>11.4</v>
      </c>
      <c r="I69">
        <v>6</v>
      </c>
      <c r="J69">
        <v>3.49</v>
      </c>
      <c r="K69">
        <v>1060</v>
      </c>
      <c r="L69">
        <v>6.16</v>
      </c>
      <c r="M69">
        <v>4</v>
      </c>
      <c r="N69">
        <v>212</v>
      </c>
      <c r="O69">
        <v>0</v>
      </c>
      <c r="P69">
        <v>3</v>
      </c>
      <c r="Q69">
        <v>2</v>
      </c>
      <c r="R69">
        <v>0</v>
      </c>
    </row>
    <row r="70" spans="2:18" x14ac:dyDescent="0.2">
      <c r="B70">
        <v>65</v>
      </c>
      <c r="C70" t="s">
        <v>13</v>
      </c>
      <c r="D70">
        <v>6</v>
      </c>
      <c r="E70">
        <v>178</v>
      </c>
      <c r="F70">
        <v>126</v>
      </c>
      <c r="G70">
        <v>70.790000000000006</v>
      </c>
      <c r="H70">
        <v>10.23</v>
      </c>
      <c r="I70">
        <v>5</v>
      </c>
      <c r="J70">
        <v>2.81</v>
      </c>
      <c r="K70">
        <v>1289</v>
      </c>
      <c r="L70">
        <v>7.24</v>
      </c>
      <c r="M70">
        <v>9</v>
      </c>
      <c r="N70">
        <v>214.83</v>
      </c>
      <c r="O70">
        <v>0</v>
      </c>
      <c r="P70">
        <v>1</v>
      </c>
      <c r="Q70">
        <v>5</v>
      </c>
      <c r="R70">
        <v>0</v>
      </c>
    </row>
    <row r="71" spans="2:18" x14ac:dyDescent="0.2">
      <c r="B71">
        <v>66</v>
      </c>
      <c r="C71" t="s">
        <v>226</v>
      </c>
      <c r="D71">
        <v>5</v>
      </c>
      <c r="E71">
        <v>162</v>
      </c>
      <c r="F71">
        <v>83</v>
      </c>
      <c r="G71">
        <v>51.23</v>
      </c>
      <c r="H71">
        <v>13</v>
      </c>
      <c r="I71">
        <v>10</v>
      </c>
      <c r="J71">
        <v>6.17</v>
      </c>
      <c r="K71">
        <v>1079</v>
      </c>
      <c r="L71">
        <v>6.66</v>
      </c>
      <c r="M71">
        <v>8</v>
      </c>
      <c r="N71">
        <v>215.8</v>
      </c>
      <c r="O71">
        <v>0</v>
      </c>
      <c r="P71">
        <v>2</v>
      </c>
      <c r="Q71">
        <v>3</v>
      </c>
      <c r="R71">
        <v>0</v>
      </c>
    </row>
    <row r="72" spans="2:18" x14ac:dyDescent="0.2">
      <c r="B72">
        <v>67</v>
      </c>
      <c r="C72" t="s">
        <v>286</v>
      </c>
      <c r="D72">
        <v>5</v>
      </c>
      <c r="E72">
        <v>152</v>
      </c>
      <c r="F72">
        <v>77</v>
      </c>
      <c r="G72">
        <v>50.66</v>
      </c>
      <c r="H72">
        <v>14.05</v>
      </c>
      <c r="I72">
        <v>6</v>
      </c>
      <c r="J72">
        <v>3.95</v>
      </c>
      <c r="K72">
        <v>1082</v>
      </c>
      <c r="L72">
        <v>7.12</v>
      </c>
      <c r="M72">
        <v>4</v>
      </c>
      <c r="N72">
        <v>216.4</v>
      </c>
      <c r="O72">
        <v>0</v>
      </c>
      <c r="P72">
        <v>4</v>
      </c>
      <c r="Q72">
        <v>1</v>
      </c>
      <c r="R72">
        <v>0</v>
      </c>
    </row>
    <row r="73" spans="2:18" x14ac:dyDescent="0.2">
      <c r="B73">
        <v>68</v>
      </c>
      <c r="C73" t="s">
        <v>264</v>
      </c>
      <c r="D73">
        <v>6</v>
      </c>
      <c r="E73">
        <v>191</v>
      </c>
      <c r="F73">
        <v>96</v>
      </c>
      <c r="G73">
        <v>50.26</v>
      </c>
      <c r="H73">
        <v>13.54</v>
      </c>
      <c r="I73">
        <v>3</v>
      </c>
      <c r="J73">
        <v>1.57</v>
      </c>
      <c r="K73">
        <v>1300</v>
      </c>
      <c r="L73">
        <v>6.81</v>
      </c>
      <c r="M73">
        <v>5</v>
      </c>
      <c r="N73">
        <v>216.67</v>
      </c>
      <c r="O73">
        <v>0</v>
      </c>
      <c r="P73">
        <v>3</v>
      </c>
      <c r="Q73">
        <v>3</v>
      </c>
      <c r="R73">
        <v>0</v>
      </c>
    </row>
    <row r="74" spans="2:18" x14ac:dyDescent="0.2">
      <c r="B74">
        <v>69</v>
      </c>
      <c r="C74" t="s">
        <v>162</v>
      </c>
      <c r="D74">
        <v>6</v>
      </c>
      <c r="E74">
        <v>203</v>
      </c>
      <c r="F74">
        <v>115</v>
      </c>
      <c r="G74">
        <v>56.65</v>
      </c>
      <c r="H74">
        <v>11.31</v>
      </c>
      <c r="I74">
        <v>5</v>
      </c>
      <c r="J74">
        <v>2.46</v>
      </c>
      <c r="K74">
        <v>1301</v>
      </c>
      <c r="L74">
        <v>6.41</v>
      </c>
      <c r="M74">
        <v>10</v>
      </c>
      <c r="N74">
        <v>216.83</v>
      </c>
      <c r="O74">
        <v>1</v>
      </c>
      <c r="P74">
        <v>4</v>
      </c>
      <c r="Q74">
        <v>2</v>
      </c>
      <c r="R74">
        <v>0</v>
      </c>
    </row>
    <row r="75" spans="2:18" x14ac:dyDescent="0.2">
      <c r="B75">
        <v>70</v>
      </c>
      <c r="C75" t="s">
        <v>253</v>
      </c>
      <c r="D75">
        <v>6</v>
      </c>
      <c r="E75">
        <v>211</v>
      </c>
      <c r="F75">
        <v>115</v>
      </c>
      <c r="G75">
        <v>54.5</v>
      </c>
      <c r="H75">
        <v>11.32</v>
      </c>
      <c r="I75">
        <v>10</v>
      </c>
      <c r="J75">
        <v>4.74</v>
      </c>
      <c r="K75">
        <v>1302</v>
      </c>
      <c r="L75">
        <v>6.17</v>
      </c>
      <c r="M75">
        <v>8</v>
      </c>
      <c r="N75">
        <v>217</v>
      </c>
      <c r="O75">
        <v>1</v>
      </c>
      <c r="P75">
        <v>6</v>
      </c>
      <c r="Q75">
        <v>0</v>
      </c>
      <c r="R75">
        <v>0</v>
      </c>
    </row>
    <row r="76" spans="2:18" x14ac:dyDescent="0.2">
      <c r="B76">
        <v>70</v>
      </c>
      <c r="C76" t="s">
        <v>61</v>
      </c>
      <c r="D76">
        <v>6</v>
      </c>
      <c r="E76">
        <v>210</v>
      </c>
      <c r="F76">
        <v>126</v>
      </c>
      <c r="G76">
        <v>60</v>
      </c>
      <c r="H76">
        <v>10.33</v>
      </c>
      <c r="I76">
        <v>5</v>
      </c>
      <c r="J76">
        <v>2.38</v>
      </c>
      <c r="K76">
        <v>1302</v>
      </c>
      <c r="L76">
        <v>6.2</v>
      </c>
      <c r="M76">
        <v>6</v>
      </c>
      <c r="N76">
        <v>217</v>
      </c>
      <c r="O76">
        <v>0</v>
      </c>
      <c r="P76">
        <v>2</v>
      </c>
      <c r="Q76">
        <v>4</v>
      </c>
      <c r="R76">
        <v>0</v>
      </c>
    </row>
    <row r="77" spans="2:18" x14ac:dyDescent="0.2">
      <c r="B77">
        <v>72</v>
      </c>
      <c r="C77" t="s">
        <v>291</v>
      </c>
      <c r="D77">
        <v>5</v>
      </c>
      <c r="E77">
        <v>157</v>
      </c>
      <c r="F77">
        <v>96</v>
      </c>
      <c r="G77">
        <v>61.15</v>
      </c>
      <c r="H77">
        <v>11.33</v>
      </c>
      <c r="I77">
        <v>4</v>
      </c>
      <c r="J77">
        <v>2.5499999999999998</v>
      </c>
      <c r="K77">
        <v>1088</v>
      </c>
      <c r="L77">
        <v>6.93</v>
      </c>
      <c r="M77">
        <v>9</v>
      </c>
      <c r="N77">
        <v>217.6</v>
      </c>
      <c r="O77">
        <v>1</v>
      </c>
      <c r="P77">
        <v>1</v>
      </c>
      <c r="Q77">
        <v>4</v>
      </c>
      <c r="R77">
        <v>0</v>
      </c>
    </row>
    <row r="78" spans="2:18" x14ac:dyDescent="0.2">
      <c r="B78">
        <v>73</v>
      </c>
      <c r="C78" t="s">
        <v>158</v>
      </c>
      <c r="D78">
        <v>5</v>
      </c>
      <c r="E78">
        <v>144</v>
      </c>
      <c r="F78">
        <v>96</v>
      </c>
      <c r="G78">
        <v>66.67</v>
      </c>
      <c r="H78">
        <v>11.4</v>
      </c>
      <c r="I78">
        <v>3</v>
      </c>
      <c r="J78">
        <v>2.08</v>
      </c>
      <c r="K78">
        <v>1094</v>
      </c>
      <c r="L78">
        <v>7.6</v>
      </c>
      <c r="M78">
        <v>2</v>
      </c>
      <c r="N78">
        <v>218.8</v>
      </c>
      <c r="O78">
        <v>0</v>
      </c>
      <c r="P78">
        <v>1</v>
      </c>
      <c r="Q78">
        <v>4</v>
      </c>
      <c r="R78">
        <v>0</v>
      </c>
    </row>
    <row r="79" spans="2:18" x14ac:dyDescent="0.2">
      <c r="B79">
        <v>74</v>
      </c>
      <c r="C79" t="s">
        <v>311</v>
      </c>
      <c r="D79">
        <v>6</v>
      </c>
      <c r="E79">
        <v>190</v>
      </c>
      <c r="F79">
        <v>117</v>
      </c>
      <c r="G79">
        <v>61.58</v>
      </c>
      <c r="H79">
        <v>11.31</v>
      </c>
      <c r="I79">
        <v>3</v>
      </c>
      <c r="J79">
        <v>1.58</v>
      </c>
      <c r="K79">
        <v>1323</v>
      </c>
      <c r="L79">
        <v>6.96</v>
      </c>
      <c r="M79">
        <v>8</v>
      </c>
      <c r="N79">
        <v>220.5</v>
      </c>
      <c r="O79">
        <v>1</v>
      </c>
      <c r="P79">
        <v>2</v>
      </c>
      <c r="Q79">
        <v>4</v>
      </c>
      <c r="R79">
        <v>0</v>
      </c>
    </row>
    <row r="80" spans="2:18" x14ac:dyDescent="0.2">
      <c r="B80">
        <v>75</v>
      </c>
      <c r="C80" t="s">
        <v>266</v>
      </c>
      <c r="D80">
        <v>5</v>
      </c>
      <c r="E80">
        <v>172</v>
      </c>
      <c r="F80">
        <v>95</v>
      </c>
      <c r="G80">
        <v>55.23</v>
      </c>
      <c r="H80">
        <v>11.65</v>
      </c>
      <c r="I80">
        <v>3</v>
      </c>
      <c r="J80">
        <v>1.74</v>
      </c>
      <c r="K80">
        <v>1107</v>
      </c>
      <c r="L80">
        <v>6.44</v>
      </c>
      <c r="M80">
        <v>10</v>
      </c>
      <c r="N80">
        <v>221.4</v>
      </c>
      <c r="O80">
        <v>1</v>
      </c>
      <c r="P80">
        <v>4</v>
      </c>
      <c r="Q80">
        <v>1</v>
      </c>
      <c r="R80">
        <v>0</v>
      </c>
    </row>
    <row r="81" spans="2:18" x14ac:dyDescent="0.2">
      <c r="B81">
        <v>76</v>
      </c>
      <c r="C81" t="s">
        <v>272</v>
      </c>
      <c r="D81">
        <v>6</v>
      </c>
      <c r="E81">
        <v>181</v>
      </c>
      <c r="F81">
        <v>119</v>
      </c>
      <c r="G81">
        <v>65.75</v>
      </c>
      <c r="H81">
        <v>11.19</v>
      </c>
      <c r="I81">
        <v>9</v>
      </c>
      <c r="J81">
        <v>4.97</v>
      </c>
      <c r="K81">
        <v>1332</v>
      </c>
      <c r="L81">
        <v>7.36</v>
      </c>
      <c r="M81">
        <v>5</v>
      </c>
      <c r="N81">
        <v>222</v>
      </c>
      <c r="O81">
        <v>0</v>
      </c>
      <c r="P81">
        <v>2</v>
      </c>
      <c r="Q81">
        <v>4</v>
      </c>
      <c r="R81">
        <v>0</v>
      </c>
    </row>
    <row r="82" spans="2:18" x14ac:dyDescent="0.2">
      <c r="B82">
        <v>77</v>
      </c>
      <c r="C82" t="s">
        <v>25</v>
      </c>
      <c r="D82">
        <v>5</v>
      </c>
      <c r="E82">
        <v>130</v>
      </c>
      <c r="F82">
        <v>81</v>
      </c>
      <c r="G82">
        <v>62.31</v>
      </c>
      <c r="H82">
        <v>13.73</v>
      </c>
      <c r="I82">
        <v>3</v>
      </c>
      <c r="J82">
        <v>2.31</v>
      </c>
      <c r="K82">
        <v>1112</v>
      </c>
      <c r="L82">
        <v>8.5500000000000007</v>
      </c>
      <c r="M82">
        <v>7</v>
      </c>
      <c r="N82">
        <v>222.4</v>
      </c>
      <c r="O82">
        <v>0</v>
      </c>
      <c r="P82">
        <v>1</v>
      </c>
      <c r="Q82">
        <v>4</v>
      </c>
      <c r="R82">
        <v>0</v>
      </c>
    </row>
    <row r="83" spans="2:18" x14ac:dyDescent="0.2">
      <c r="B83">
        <v>78</v>
      </c>
      <c r="C83" t="s">
        <v>281</v>
      </c>
      <c r="D83">
        <v>6</v>
      </c>
      <c r="E83">
        <v>223</v>
      </c>
      <c r="F83">
        <v>126</v>
      </c>
      <c r="G83">
        <v>56.5</v>
      </c>
      <c r="H83">
        <v>10.75</v>
      </c>
      <c r="I83">
        <v>14</v>
      </c>
      <c r="J83">
        <v>6.28</v>
      </c>
      <c r="K83">
        <v>1354</v>
      </c>
      <c r="L83">
        <v>6.07</v>
      </c>
      <c r="M83">
        <v>6</v>
      </c>
      <c r="N83">
        <v>225.67</v>
      </c>
      <c r="O83">
        <v>0</v>
      </c>
      <c r="P83">
        <v>6</v>
      </c>
      <c r="Q83">
        <v>0</v>
      </c>
      <c r="R83">
        <v>0</v>
      </c>
    </row>
    <row r="84" spans="2:18" x14ac:dyDescent="0.2">
      <c r="B84">
        <v>79</v>
      </c>
      <c r="C84" t="s">
        <v>320</v>
      </c>
      <c r="D84">
        <v>5</v>
      </c>
      <c r="E84">
        <v>121</v>
      </c>
      <c r="F84">
        <v>81</v>
      </c>
      <c r="G84">
        <v>66.94</v>
      </c>
      <c r="H84">
        <v>13.94</v>
      </c>
      <c r="I84">
        <v>0</v>
      </c>
      <c r="J84">
        <v>0</v>
      </c>
      <c r="K84">
        <v>1129</v>
      </c>
      <c r="L84">
        <v>9.33</v>
      </c>
      <c r="M84">
        <v>3</v>
      </c>
      <c r="N84">
        <v>225.8</v>
      </c>
      <c r="O84">
        <v>0</v>
      </c>
      <c r="P84">
        <v>1</v>
      </c>
      <c r="Q84">
        <v>4</v>
      </c>
      <c r="R84">
        <v>0</v>
      </c>
    </row>
    <row r="85" spans="2:18" x14ac:dyDescent="0.2">
      <c r="B85">
        <v>80</v>
      </c>
      <c r="C85" t="s">
        <v>168</v>
      </c>
      <c r="D85">
        <v>6</v>
      </c>
      <c r="E85">
        <v>206</v>
      </c>
      <c r="F85">
        <v>122</v>
      </c>
      <c r="G85">
        <v>59.22</v>
      </c>
      <c r="H85">
        <v>11.11</v>
      </c>
      <c r="I85">
        <v>5</v>
      </c>
      <c r="J85">
        <v>2.4300000000000002</v>
      </c>
      <c r="K85">
        <v>1355</v>
      </c>
      <c r="L85">
        <v>6.58</v>
      </c>
      <c r="M85">
        <v>11</v>
      </c>
      <c r="N85">
        <v>225.83</v>
      </c>
      <c r="O85">
        <v>0</v>
      </c>
      <c r="P85">
        <v>3</v>
      </c>
      <c r="Q85">
        <v>3</v>
      </c>
      <c r="R85">
        <v>0</v>
      </c>
    </row>
    <row r="86" spans="2:18" x14ac:dyDescent="0.2">
      <c r="B86">
        <v>81</v>
      </c>
      <c r="C86" t="s">
        <v>270</v>
      </c>
      <c r="D86">
        <v>6</v>
      </c>
      <c r="E86">
        <v>217</v>
      </c>
      <c r="F86">
        <v>114</v>
      </c>
      <c r="G86">
        <v>52.53</v>
      </c>
      <c r="H86">
        <v>11.93</v>
      </c>
      <c r="I86">
        <v>9</v>
      </c>
      <c r="J86">
        <v>4.1500000000000004</v>
      </c>
      <c r="K86">
        <v>1360</v>
      </c>
      <c r="L86">
        <v>6.27</v>
      </c>
      <c r="M86">
        <v>6</v>
      </c>
      <c r="N86">
        <v>226.67</v>
      </c>
      <c r="O86">
        <v>1</v>
      </c>
      <c r="P86">
        <v>5</v>
      </c>
      <c r="Q86">
        <v>1</v>
      </c>
      <c r="R86">
        <v>0</v>
      </c>
    </row>
    <row r="87" spans="2:18" x14ac:dyDescent="0.2">
      <c r="B87">
        <v>82</v>
      </c>
      <c r="C87" t="s">
        <v>316</v>
      </c>
      <c r="D87">
        <v>6</v>
      </c>
      <c r="E87">
        <v>181</v>
      </c>
      <c r="F87">
        <v>110</v>
      </c>
      <c r="G87">
        <v>60.77</v>
      </c>
      <c r="H87">
        <v>12.39</v>
      </c>
      <c r="I87">
        <v>5</v>
      </c>
      <c r="J87">
        <v>2.76</v>
      </c>
      <c r="K87">
        <v>1363</v>
      </c>
      <c r="L87">
        <v>7.53</v>
      </c>
      <c r="M87">
        <v>9</v>
      </c>
      <c r="N87">
        <v>227.17</v>
      </c>
      <c r="O87">
        <v>0</v>
      </c>
      <c r="P87">
        <v>0</v>
      </c>
      <c r="Q87">
        <v>6</v>
      </c>
      <c r="R87">
        <v>0</v>
      </c>
    </row>
    <row r="88" spans="2:18" x14ac:dyDescent="0.2">
      <c r="B88">
        <v>83</v>
      </c>
      <c r="C88" t="s">
        <v>289</v>
      </c>
      <c r="D88">
        <v>6</v>
      </c>
      <c r="E88">
        <v>179</v>
      </c>
      <c r="F88">
        <v>107</v>
      </c>
      <c r="G88">
        <v>59.78</v>
      </c>
      <c r="H88">
        <v>12.78</v>
      </c>
      <c r="I88">
        <v>10</v>
      </c>
      <c r="J88">
        <v>5.59</v>
      </c>
      <c r="K88">
        <v>1367</v>
      </c>
      <c r="L88">
        <v>7.64</v>
      </c>
      <c r="M88">
        <v>6</v>
      </c>
      <c r="N88">
        <v>227.83</v>
      </c>
      <c r="O88">
        <v>0</v>
      </c>
      <c r="P88">
        <v>3</v>
      </c>
      <c r="Q88">
        <v>3</v>
      </c>
      <c r="R88">
        <v>0</v>
      </c>
    </row>
    <row r="89" spans="2:18" x14ac:dyDescent="0.2">
      <c r="B89">
        <v>84</v>
      </c>
      <c r="C89" t="s">
        <v>254</v>
      </c>
      <c r="D89">
        <v>6</v>
      </c>
      <c r="E89">
        <v>222</v>
      </c>
      <c r="F89">
        <v>105</v>
      </c>
      <c r="G89">
        <v>47.3</v>
      </c>
      <c r="H89">
        <v>13.05</v>
      </c>
      <c r="I89">
        <v>14</v>
      </c>
      <c r="J89">
        <v>6.31</v>
      </c>
      <c r="K89">
        <v>1370</v>
      </c>
      <c r="L89">
        <v>6.17</v>
      </c>
      <c r="M89">
        <v>10</v>
      </c>
      <c r="N89">
        <v>228.33</v>
      </c>
      <c r="O89">
        <v>0</v>
      </c>
      <c r="P89">
        <v>6</v>
      </c>
      <c r="Q89">
        <v>0</v>
      </c>
      <c r="R89">
        <v>0</v>
      </c>
    </row>
    <row r="90" spans="2:18" x14ac:dyDescent="0.2">
      <c r="B90">
        <v>85</v>
      </c>
      <c r="C90" t="s">
        <v>279</v>
      </c>
      <c r="D90">
        <v>5</v>
      </c>
      <c r="E90">
        <v>191</v>
      </c>
      <c r="F90">
        <v>96</v>
      </c>
      <c r="G90">
        <v>50.26</v>
      </c>
      <c r="H90">
        <v>12.07</v>
      </c>
      <c r="I90">
        <v>6</v>
      </c>
      <c r="J90">
        <v>3.14</v>
      </c>
      <c r="K90">
        <v>1159</v>
      </c>
      <c r="L90">
        <v>6.07</v>
      </c>
      <c r="M90">
        <v>8</v>
      </c>
      <c r="N90">
        <v>231.8</v>
      </c>
      <c r="O90">
        <v>1</v>
      </c>
      <c r="P90">
        <v>4</v>
      </c>
      <c r="Q90">
        <v>1</v>
      </c>
      <c r="R90">
        <v>0</v>
      </c>
    </row>
    <row r="91" spans="2:18" x14ac:dyDescent="0.2">
      <c r="B91">
        <v>86</v>
      </c>
      <c r="C91" t="s">
        <v>302</v>
      </c>
      <c r="D91">
        <v>6</v>
      </c>
      <c r="E91">
        <v>236</v>
      </c>
      <c r="F91">
        <v>121</v>
      </c>
      <c r="G91">
        <v>51.27</v>
      </c>
      <c r="H91">
        <v>11.51</v>
      </c>
      <c r="I91">
        <v>10</v>
      </c>
      <c r="J91">
        <v>4.24</v>
      </c>
      <c r="K91">
        <v>1393</v>
      </c>
      <c r="L91">
        <v>5.9</v>
      </c>
      <c r="M91">
        <v>7</v>
      </c>
      <c r="N91">
        <v>232.17</v>
      </c>
      <c r="O91">
        <v>0</v>
      </c>
      <c r="P91">
        <v>4</v>
      </c>
      <c r="Q91">
        <v>2</v>
      </c>
      <c r="R91">
        <v>0</v>
      </c>
    </row>
    <row r="92" spans="2:18" x14ac:dyDescent="0.2">
      <c r="B92">
        <v>87</v>
      </c>
      <c r="C92" t="s">
        <v>160</v>
      </c>
      <c r="D92">
        <v>6</v>
      </c>
      <c r="E92">
        <v>184</v>
      </c>
      <c r="F92">
        <v>108</v>
      </c>
      <c r="G92">
        <v>58.7</v>
      </c>
      <c r="H92">
        <v>13.11</v>
      </c>
      <c r="I92">
        <v>5</v>
      </c>
      <c r="J92">
        <v>2.72</v>
      </c>
      <c r="K92">
        <v>1416</v>
      </c>
      <c r="L92">
        <v>7.7</v>
      </c>
      <c r="M92">
        <v>12</v>
      </c>
      <c r="N92">
        <v>236</v>
      </c>
      <c r="O92">
        <v>1</v>
      </c>
      <c r="P92">
        <v>2</v>
      </c>
      <c r="Q92">
        <v>4</v>
      </c>
      <c r="R92">
        <v>0</v>
      </c>
    </row>
    <row r="93" spans="2:18" x14ac:dyDescent="0.2">
      <c r="B93">
        <v>88</v>
      </c>
      <c r="C93" t="s">
        <v>243</v>
      </c>
      <c r="D93">
        <v>4</v>
      </c>
      <c r="E93">
        <v>104</v>
      </c>
      <c r="F93">
        <v>64</v>
      </c>
      <c r="G93">
        <v>61.54</v>
      </c>
      <c r="H93">
        <v>14.78</v>
      </c>
      <c r="I93">
        <v>2</v>
      </c>
      <c r="J93">
        <v>1.92</v>
      </c>
      <c r="K93">
        <v>946</v>
      </c>
      <c r="L93">
        <v>9.1</v>
      </c>
      <c r="M93">
        <v>7</v>
      </c>
      <c r="N93">
        <v>236.5</v>
      </c>
      <c r="O93">
        <v>0</v>
      </c>
      <c r="P93">
        <v>0</v>
      </c>
      <c r="Q93">
        <v>4</v>
      </c>
      <c r="R93">
        <v>0</v>
      </c>
    </row>
    <row r="94" spans="2:18" x14ac:dyDescent="0.2">
      <c r="B94">
        <v>89</v>
      </c>
      <c r="C94" t="s">
        <v>275</v>
      </c>
      <c r="D94">
        <v>5</v>
      </c>
      <c r="E94">
        <v>162</v>
      </c>
      <c r="F94">
        <v>81</v>
      </c>
      <c r="G94">
        <v>50</v>
      </c>
      <c r="H94">
        <v>14.65</v>
      </c>
      <c r="I94">
        <v>8</v>
      </c>
      <c r="J94">
        <v>4.9400000000000004</v>
      </c>
      <c r="K94">
        <v>1187</v>
      </c>
      <c r="L94">
        <v>7.33</v>
      </c>
      <c r="M94">
        <v>8</v>
      </c>
      <c r="N94">
        <v>237.4</v>
      </c>
      <c r="O94">
        <v>1</v>
      </c>
      <c r="P94">
        <v>4</v>
      </c>
      <c r="Q94">
        <v>1</v>
      </c>
      <c r="R94">
        <v>0</v>
      </c>
    </row>
    <row r="95" spans="2:18" x14ac:dyDescent="0.2">
      <c r="B95">
        <v>90</v>
      </c>
      <c r="C95" t="s">
        <v>297</v>
      </c>
      <c r="D95">
        <v>5</v>
      </c>
      <c r="E95">
        <v>136</v>
      </c>
      <c r="F95">
        <v>90</v>
      </c>
      <c r="G95">
        <v>66.180000000000007</v>
      </c>
      <c r="H95">
        <v>13.22</v>
      </c>
      <c r="I95">
        <v>3</v>
      </c>
      <c r="J95">
        <v>2.21</v>
      </c>
      <c r="K95">
        <v>1190</v>
      </c>
      <c r="L95">
        <v>8.75</v>
      </c>
      <c r="M95">
        <v>11</v>
      </c>
      <c r="N95">
        <v>238</v>
      </c>
      <c r="O95">
        <v>1</v>
      </c>
      <c r="P95">
        <v>0</v>
      </c>
      <c r="Q95">
        <v>5</v>
      </c>
      <c r="R95">
        <v>0</v>
      </c>
    </row>
    <row r="96" spans="2:18" x14ac:dyDescent="0.2">
      <c r="B96">
        <v>91</v>
      </c>
      <c r="C96" t="s">
        <v>267</v>
      </c>
      <c r="D96">
        <v>5</v>
      </c>
      <c r="E96">
        <v>183</v>
      </c>
      <c r="F96">
        <v>101</v>
      </c>
      <c r="G96">
        <v>55.19</v>
      </c>
      <c r="H96">
        <v>11.84</v>
      </c>
      <c r="I96">
        <v>3</v>
      </c>
      <c r="J96">
        <v>1.64</v>
      </c>
      <c r="K96">
        <v>1196</v>
      </c>
      <c r="L96">
        <v>6.54</v>
      </c>
      <c r="M96">
        <v>6</v>
      </c>
      <c r="N96">
        <v>239.2</v>
      </c>
      <c r="O96">
        <v>0</v>
      </c>
      <c r="P96">
        <v>4</v>
      </c>
      <c r="Q96">
        <v>1</v>
      </c>
      <c r="R96">
        <v>0</v>
      </c>
    </row>
    <row r="97" spans="2:18" x14ac:dyDescent="0.2">
      <c r="B97">
        <v>92</v>
      </c>
      <c r="C97" t="s">
        <v>324</v>
      </c>
      <c r="D97">
        <v>6</v>
      </c>
      <c r="E97">
        <v>229</v>
      </c>
      <c r="F97">
        <v>122</v>
      </c>
      <c r="G97">
        <v>53.28</v>
      </c>
      <c r="H97">
        <v>11.89</v>
      </c>
      <c r="I97">
        <v>8</v>
      </c>
      <c r="J97">
        <v>3.49</v>
      </c>
      <c r="K97">
        <v>1450</v>
      </c>
      <c r="L97">
        <v>6.33</v>
      </c>
      <c r="M97">
        <v>11</v>
      </c>
      <c r="N97">
        <v>241.67</v>
      </c>
      <c r="O97">
        <v>1</v>
      </c>
      <c r="P97">
        <v>4</v>
      </c>
      <c r="Q97">
        <v>2</v>
      </c>
      <c r="R97">
        <v>0</v>
      </c>
    </row>
    <row r="98" spans="2:18" x14ac:dyDescent="0.2">
      <c r="B98">
        <v>93</v>
      </c>
      <c r="C98" t="s">
        <v>293</v>
      </c>
      <c r="D98">
        <v>6</v>
      </c>
      <c r="E98">
        <v>186</v>
      </c>
      <c r="F98">
        <v>113</v>
      </c>
      <c r="G98">
        <v>60.75</v>
      </c>
      <c r="H98">
        <v>12.85</v>
      </c>
      <c r="I98">
        <v>3</v>
      </c>
      <c r="J98">
        <v>1.61</v>
      </c>
      <c r="K98">
        <v>1452</v>
      </c>
      <c r="L98">
        <v>7.81</v>
      </c>
      <c r="M98">
        <v>8</v>
      </c>
      <c r="N98">
        <v>242</v>
      </c>
      <c r="O98">
        <v>0</v>
      </c>
      <c r="P98">
        <v>3</v>
      </c>
      <c r="Q98">
        <v>3</v>
      </c>
      <c r="R98">
        <v>0</v>
      </c>
    </row>
    <row r="99" spans="2:18" x14ac:dyDescent="0.2">
      <c r="B99">
        <v>94</v>
      </c>
      <c r="C99" t="s">
        <v>299</v>
      </c>
      <c r="D99">
        <v>6</v>
      </c>
      <c r="E99">
        <v>195</v>
      </c>
      <c r="F99">
        <v>111</v>
      </c>
      <c r="G99">
        <v>56.92</v>
      </c>
      <c r="H99">
        <v>13.23</v>
      </c>
      <c r="I99">
        <v>7</v>
      </c>
      <c r="J99">
        <v>3.59</v>
      </c>
      <c r="K99">
        <v>1469</v>
      </c>
      <c r="L99">
        <v>7.53</v>
      </c>
      <c r="M99">
        <v>9</v>
      </c>
      <c r="N99">
        <v>244.83</v>
      </c>
      <c r="O99">
        <v>0</v>
      </c>
      <c r="P99">
        <v>5</v>
      </c>
      <c r="Q99">
        <v>1</v>
      </c>
      <c r="R99">
        <v>0</v>
      </c>
    </row>
    <row r="100" spans="2:18" x14ac:dyDescent="0.2">
      <c r="B100">
        <v>95</v>
      </c>
      <c r="C100" t="s">
        <v>319</v>
      </c>
      <c r="D100">
        <v>7</v>
      </c>
      <c r="E100">
        <v>257</v>
      </c>
      <c r="F100">
        <v>143</v>
      </c>
      <c r="G100">
        <v>55.64</v>
      </c>
      <c r="H100">
        <v>11.99</v>
      </c>
      <c r="I100">
        <v>11</v>
      </c>
      <c r="J100">
        <v>4.28</v>
      </c>
      <c r="K100">
        <v>1714</v>
      </c>
      <c r="L100">
        <v>6.67</v>
      </c>
      <c r="M100">
        <v>9</v>
      </c>
      <c r="N100">
        <v>244.86</v>
      </c>
      <c r="O100">
        <v>2</v>
      </c>
      <c r="P100">
        <v>3</v>
      </c>
      <c r="Q100">
        <v>4</v>
      </c>
      <c r="R100">
        <v>0</v>
      </c>
    </row>
    <row r="101" spans="2:18" x14ac:dyDescent="0.2">
      <c r="B101">
        <v>96</v>
      </c>
      <c r="C101" t="s">
        <v>28</v>
      </c>
      <c r="D101">
        <v>5</v>
      </c>
      <c r="E101">
        <v>158</v>
      </c>
      <c r="F101">
        <v>99</v>
      </c>
      <c r="G101">
        <v>62.66</v>
      </c>
      <c r="H101">
        <v>12.44</v>
      </c>
      <c r="I101">
        <v>3</v>
      </c>
      <c r="J101">
        <v>1.9</v>
      </c>
      <c r="K101">
        <v>1232</v>
      </c>
      <c r="L101">
        <v>7.8</v>
      </c>
      <c r="M101">
        <v>9</v>
      </c>
      <c r="N101">
        <v>246.4</v>
      </c>
      <c r="O101">
        <v>1</v>
      </c>
      <c r="P101">
        <v>1</v>
      </c>
      <c r="Q101">
        <v>4</v>
      </c>
      <c r="R101">
        <v>0</v>
      </c>
    </row>
    <row r="102" spans="2:18" x14ac:dyDescent="0.2">
      <c r="B102">
        <v>97</v>
      </c>
      <c r="C102" t="s">
        <v>257</v>
      </c>
      <c r="D102">
        <v>5</v>
      </c>
      <c r="E102">
        <v>175</v>
      </c>
      <c r="F102">
        <v>96</v>
      </c>
      <c r="G102">
        <v>54.86</v>
      </c>
      <c r="H102">
        <v>12.98</v>
      </c>
      <c r="I102">
        <v>4</v>
      </c>
      <c r="J102">
        <v>2.29</v>
      </c>
      <c r="K102">
        <v>1246</v>
      </c>
      <c r="L102">
        <v>7.12</v>
      </c>
      <c r="M102">
        <v>9</v>
      </c>
      <c r="N102">
        <v>249.2</v>
      </c>
      <c r="O102">
        <v>0</v>
      </c>
      <c r="P102">
        <v>3</v>
      </c>
      <c r="Q102">
        <v>2</v>
      </c>
      <c r="R102">
        <v>0</v>
      </c>
    </row>
    <row r="103" spans="2:18" x14ac:dyDescent="0.2">
      <c r="B103">
        <v>98</v>
      </c>
      <c r="C103" t="s">
        <v>173</v>
      </c>
      <c r="D103">
        <v>5</v>
      </c>
      <c r="E103">
        <v>158</v>
      </c>
      <c r="F103">
        <v>105</v>
      </c>
      <c r="G103">
        <v>66.459999999999994</v>
      </c>
      <c r="H103">
        <v>11.97</v>
      </c>
      <c r="I103">
        <v>3</v>
      </c>
      <c r="J103">
        <v>1.9</v>
      </c>
      <c r="K103">
        <v>1257</v>
      </c>
      <c r="L103">
        <v>7.96</v>
      </c>
      <c r="M103">
        <v>9</v>
      </c>
      <c r="N103">
        <v>251.4</v>
      </c>
      <c r="O103">
        <v>0</v>
      </c>
      <c r="P103">
        <v>1</v>
      </c>
      <c r="Q103">
        <v>4</v>
      </c>
      <c r="R103">
        <v>0</v>
      </c>
    </row>
    <row r="104" spans="2:18" x14ac:dyDescent="0.2">
      <c r="B104">
        <v>99</v>
      </c>
      <c r="C104" t="s">
        <v>252</v>
      </c>
      <c r="D104">
        <v>6</v>
      </c>
      <c r="E104">
        <v>203</v>
      </c>
      <c r="F104">
        <v>108</v>
      </c>
      <c r="G104">
        <v>53.2</v>
      </c>
      <c r="H104">
        <v>13.98</v>
      </c>
      <c r="I104">
        <v>5</v>
      </c>
      <c r="J104">
        <v>2.46</v>
      </c>
      <c r="K104">
        <v>1510</v>
      </c>
      <c r="L104">
        <v>7.44</v>
      </c>
      <c r="M104">
        <v>12</v>
      </c>
      <c r="N104">
        <v>251.67</v>
      </c>
      <c r="O104">
        <v>1</v>
      </c>
      <c r="P104">
        <v>3</v>
      </c>
      <c r="Q104">
        <v>3</v>
      </c>
      <c r="R104">
        <v>0</v>
      </c>
    </row>
    <row r="105" spans="2:18" x14ac:dyDescent="0.2">
      <c r="B105">
        <v>100</v>
      </c>
      <c r="C105" t="s">
        <v>231</v>
      </c>
      <c r="D105">
        <v>6</v>
      </c>
      <c r="E105">
        <v>241</v>
      </c>
      <c r="F105">
        <v>132</v>
      </c>
      <c r="G105">
        <v>54.77</v>
      </c>
      <c r="H105">
        <v>11.46</v>
      </c>
      <c r="I105">
        <v>8</v>
      </c>
      <c r="J105">
        <v>3.32</v>
      </c>
      <c r="K105">
        <v>1513</v>
      </c>
      <c r="L105">
        <v>6.28</v>
      </c>
      <c r="M105">
        <v>6</v>
      </c>
      <c r="N105">
        <v>252.17</v>
      </c>
      <c r="O105">
        <v>0</v>
      </c>
      <c r="P105">
        <v>5</v>
      </c>
      <c r="Q105">
        <v>1</v>
      </c>
      <c r="R105">
        <v>0</v>
      </c>
    </row>
    <row r="106" spans="2:18" x14ac:dyDescent="0.2">
      <c r="B106">
        <v>101</v>
      </c>
      <c r="C106" t="s">
        <v>17</v>
      </c>
      <c r="D106">
        <v>5</v>
      </c>
      <c r="E106">
        <v>160</v>
      </c>
      <c r="F106">
        <v>112</v>
      </c>
      <c r="G106">
        <v>70</v>
      </c>
      <c r="H106">
        <v>11.63</v>
      </c>
      <c r="I106">
        <v>3</v>
      </c>
      <c r="J106">
        <v>1.88</v>
      </c>
      <c r="K106">
        <v>1302</v>
      </c>
      <c r="L106">
        <v>8.14</v>
      </c>
      <c r="M106">
        <v>9</v>
      </c>
      <c r="N106">
        <v>260.39999999999998</v>
      </c>
      <c r="O106">
        <v>0</v>
      </c>
      <c r="P106">
        <v>1</v>
      </c>
      <c r="Q106">
        <v>4</v>
      </c>
      <c r="R106">
        <v>0</v>
      </c>
    </row>
    <row r="107" spans="2:18" x14ac:dyDescent="0.2">
      <c r="B107">
        <v>102</v>
      </c>
      <c r="C107" t="s">
        <v>312</v>
      </c>
      <c r="D107">
        <v>7</v>
      </c>
      <c r="E107">
        <v>221</v>
      </c>
      <c r="F107">
        <v>139</v>
      </c>
      <c r="G107">
        <v>62.9</v>
      </c>
      <c r="H107">
        <v>13.12</v>
      </c>
      <c r="I107">
        <v>6</v>
      </c>
      <c r="J107">
        <v>2.71</v>
      </c>
      <c r="K107">
        <v>1824</v>
      </c>
      <c r="L107">
        <v>8.25</v>
      </c>
      <c r="M107">
        <v>12</v>
      </c>
      <c r="N107">
        <v>260.57</v>
      </c>
      <c r="O107">
        <v>2</v>
      </c>
      <c r="P107">
        <v>2</v>
      </c>
      <c r="Q107">
        <v>5</v>
      </c>
      <c r="R107">
        <v>0</v>
      </c>
    </row>
    <row r="108" spans="2:18" x14ac:dyDescent="0.2">
      <c r="B108">
        <v>103</v>
      </c>
      <c r="C108" t="s">
        <v>239</v>
      </c>
      <c r="D108">
        <v>6</v>
      </c>
      <c r="E108">
        <v>243</v>
      </c>
      <c r="F108">
        <v>134</v>
      </c>
      <c r="G108">
        <v>55.14</v>
      </c>
      <c r="H108">
        <v>11.81</v>
      </c>
      <c r="I108">
        <v>9</v>
      </c>
      <c r="J108">
        <v>3.7</v>
      </c>
      <c r="K108">
        <v>1582</v>
      </c>
      <c r="L108">
        <v>6.51</v>
      </c>
      <c r="M108">
        <v>10</v>
      </c>
      <c r="N108">
        <v>263.67</v>
      </c>
      <c r="O108">
        <v>1</v>
      </c>
      <c r="P108">
        <v>6</v>
      </c>
      <c r="Q108">
        <v>0</v>
      </c>
      <c r="R108">
        <v>0</v>
      </c>
    </row>
    <row r="109" spans="2:18" x14ac:dyDescent="0.2">
      <c r="B109">
        <v>104</v>
      </c>
      <c r="C109" t="s">
        <v>161</v>
      </c>
      <c r="D109">
        <v>6</v>
      </c>
      <c r="E109">
        <v>202</v>
      </c>
      <c r="F109">
        <v>117</v>
      </c>
      <c r="G109">
        <v>57.92</v>
      </c>
      <c r="H109">
        <v>13.85</v>
      </c>
      <c r="I109">
        <v>5</v>
      </c>
      <c r="J109">
        <v>2.48</v>
      </c>
      <c r="K109">
        <v>1620</v>
      </c>
      <c r="L109">
        <v>8.02</v>
      </c>
      <c r="M109">
        <v>13</v>
      </c>
      <c r="N109">
        <v>270</v>
      </c>
      <c r="O109">
        <v>1</v>
      </c>
      <c r="P109">
        <v>3</v>
      </c>
      <c r="Q109">
        <v>3</v>
      </c>
      <c r="R109">
        <v>0</v>
      </c>
    </row>
    <row r="110" spans="2:18" x14ac:dyDescent="0.2">
      <c r="B110">
        <v>105</v>
      </c>
      <c r="C110" t="s">
        <v>301</v>
      </c>
      <c r="D110">
        <v>6</v>
      </c>
      <c r="E110">
        <v>189</v>
      </c>
      <c r="F110">
        <v>114</v>
      </c>
      <c r="G110">
        <v>60.32</v>
      </c>
      <c r="H110">
        <v>14.3</v>
      </c>
      <c r="I110">
        <v>5</v>
      </c>
      <c r="J110">
        <v>2.65</v>
      </c>
      <c r="K110">
        <v>1630</v>
      </c>
      <c r="L110">
        <v>8.6199999999999992</v>
      </c>
      <c r="M110">
        <v>10</v>
      </c>
      <c r="N110">
        <v>271.67</v>
      </c>
      <c r="O110">
        <v>0</v>
      </c>
      <c r="P110">
        <v>2</v>
      </c>
      <c r="Q110">
        <v>4</v>
      </c>
      <c r="R110">
        <v>0</v>
      </c>
    </row>
    <row r="111" spans="2:18" x14ac:dyDescent="0.2">
      <c r="B111">
        <v>106</v>
      </c>
      <c r="C111" t="s">
        <v>308</v>
      </c>
      <c r="D111">
        <v>5</v>
      </c>
      <c r="E111">
        <v>154</v>
      </c>
      <c r="F111">
        <v>93</v>
      </c>
      <c r="G111">
        <v>60.39</v>
      </c>
      <c r="H111">
        <v>14.66</v>
      </c>
      <c r="I111">
        <v>1</v>
      </c>
      <c r="J111">
        <v>0.65</v>
      </c>
      <c r="K111">
        <v>1363</v>
      </c>
      <c r="L111">
        <v>8.85</v>
      </c>
      <c r="M111">
        <v>8</v>
      </c>
      <c r="N111">
        <v>272.60000000000002</v>
      </c>
      <c r="O111">
        <v>0</v>
      </c>
      <c r="P111">
        <v>0</v>
      </c>
      <c r="Q111">
        <v>5</v>
      </c>
      <c r="R111">
        <v>0</v>
      </c>
    </row>
    <row r="112" spans="2:18" x14ac:dyDescent="0.2">
      <c r="B112">
        <v>107</v>
      </c>
      <c r="C112" t="s">
        <v>296</v>
      </c>
      <c r="D112">
        <v>6</v>
      </c>
      <c r="E112">
        <v>235</v>
      </c>
      <c r="F112">
        <v>133</v>
      </c>
      <c r="G112">
        <v>56.6</v>
      </c>
      <c r="H112">
        <v>12.35</v>
      </c>
      <c r="I112">
        <v>10</v>
      </c>
      <c r="J112">
        <v>4.26</v>
      </c>
      <c r="K112">
        <v>1642</v>
      </c>
      <c r="L112">
        <v>6.99</v>
      </c>
      <c r="M112">
        <v>11</v>
      </c>
      <c r="N112">
        <v>273.67</v>
      </c>
      <c r="O112">
        <v>1</v>
      </c>
      <c r="P112">
        <v>2</v>
      </c>
      <c r="Q112">
        <v>4</v>
      </c>
      <c r="R112">
        <v>0</v>
      </c>
    </row>
    <row r="113" spans="2:18" x14ac:dyDescent="0.2">
      <c r="B113">
        <v>108</v>
      </c>
      <c r="C113" t="s">
        <v>245</v>
      </c>
      <c r="D113">
        <v>4</v>
      </c>
      <c r="E113">
        <v>161</v>
      </c>
      <c r="F113">
        <v>78</v>
      </c>
      <c r="G113">
        <v>48.45</v>
      </c>
      <c r="H113">
        <v>14.1</v>
      </c>
      <c r="I113">
        <v>7</v>
      </c>
      <c r="J113">
        <v>4.3499999999999996</v>
      </c>
      <c r="K113">
        <v>1100</v>
      </c>
      <c r="L113">
        <v>6.83</v>
      </c>
      <c r="M113">
        <v>9</v>
      </c>
      <c r="N113">
        <v>275</v>
      </c>
      <c r="O113">
        <v>1</v>
      </c>
      <c r="P113">
        <v>3</v>
      </c>
      <c r="Q113">
        <v>1</v>
      </c>
      <c r="R113">
        <v>0</v>
      </c>
    </row>
    <row r="114" spans="2:18" x14ac:dyDescent="0.2">
      <c r="B114">
        <v>109</v>
      </c>
      <c r="C114" t="s">
        <v>235</v>
      </c>
      <c r="D114">
        <v>6</v>
      </c>
      <c r="E114">
        <v>254</v>
      </c>
      <c r="F114">
        <v>132</v>
      </c>
      <c r="G114">
        <v>51.97</v>
      </c>
      <c r="H114">
        <v>13.19</v>
      </c>
      <c r="I114">
        <v>14</v>
      </c>
      <c r="J114">
        <v>5.51</v>
      </c>
      <c r="K114">
        <v>1741</v>
      </c>
      <c r="L114">
        <v>6.85</v>
      </c>
      <c r="M114">
        <v>10</v>
      </c>
      <c r="N114">
        <v>290.17</v>
      </c>
      <c r="O114">
        <v>0</v>
      </c>
      <c r="P114">
        <v>6</v>
      </c>
      <c r="Q114">
        <v>0</v>
      </c>
      <c r="R114">
        <v>0</v>
      </c>
    </row>
    <row r="115" spans="2:18" x14ac:dyDescent="0.2">
      <c r="B115">
        <v>110</v>
      </c>
      <c r="C115" t="s">
        <v>298</v>
      </c>
      <c r="D115">
        <v>6</v>
      </c>
      <c r="E115">
        <v>164</v>
      </c>
      <c r="F115">
        <v>112</v>
      </c>
      <c r="G115">
        <v>68.290000000000006</v>
      </c>
      <c r="H115">
        <v>15.59</v>
      </c>
      <c r="I115">
        <v>1</v>
      </c>
      <c r="J115">
        <v>0.61</v>
      </c>
      <c r="K115">
        <v>1746</v>
      </c>
      <c r="L115">
        <v>10.65</v>
      </c>
      <c r="M115">
        <v>16</v>
      </c>
      <c r="N115">
        <v>291</v>
      </c>
      <c r="O115">
        <v>1</v>
      </c>
      <c r="P115">
        <v>0</v>
      </c>
      <c r="Q115">
        <v>6</v>
      </c>
      <c r="R115">
        <v>0</v>
      </c>
    </row>
    <row r="116" spans="2:18" x14ac:dyDescent="0.2">
      <c r="B116">
        <v>111</v>
      </c>
      <c r="C116" t="s">
        <v>309</v>
      </c>
      <c r="D116">
        <v>6</v>
      </c>
      <c r="E116">
        <v>202</v>
      </c>
      <c r="F116">
        <v>123</v>
      </c>
      <c r="G116">
        <v>60.89</v>
      </c>
      <c r="H116">
        <v>14.24</v>
      </c>
      <c r="I116">
        <v>2</v>
      </c>
      <c r="J116">
        <v>0.99</v>
      </c>
      <c r="K116">
        <v>1751</v>
      </c>
      <c r="L116">
        <v>8.67</v>
      </c>
      <c r="M116">
        <v>16</v>
      </c>
      <c r="N116">
        <v>291.83</v>
      </c>
      <c r="O116">
        <v>0</v>
      </c>
      <c r="P116">
        <v>1</v>
      </c>
      <c r="Q116">
        <v>5</v>
      </c>
      <c r="R116">
        <v>0</v>
      </c>
    </row>
    <row r="117" spans="2:18" x14ac:dyDescent="0.2">
      <c r="B117">
        <v>112</v>
      </c>
      <c r="C117" t="s">
        <v>327</v>
      </c>
      <c r="D117">
        <v>5</v>
      </c>
      <c r="E117">
        <v>162</v>
      </c>
      <c r="F117">
        <v>97</v>
      </c>
      <c r="G117">
        <v>59.88</v>
      </c>
      <c r="H117">
        <v>15.08</v>
      </c>
      <c r="I117">
        <v>3</v>
      </c>
      <c r="J117">
        <v>1.85</v>
      </c>
      <c r="K117">
        <v>1463</v>
      </c>
      <c r="L117">
        <v>9.0299999999999994</v>
      </c>
      <c r="M117">
        <v>10</v>
      </c>
      <c r="N117">
        <v>292.60000000000002</v>
      </c>
      <c r="O117">
        <v>0</v>
      </c>
      <c r="P117">
        <v>1</v>
      </c>
      <c r="Q117">
        <v>4</v>
      </c>
      <c r="R117">
        <v>0</v>
      </c>
    </row>
    <row r="118" spans="2:18" x14ac:dyDescent="0.2">
      <c r="B118">
        <v>113</v>
      </c>
      <c r="C118" t="s">
        <v>157</v>
      </c>
      <c r="D118">
        <v>6</v>
      </c>
      <c r="E118">
        <v>247</v>
      </c>
      <c r="F118">
        <v>144</v>
      </c>
      <c r="G118">
        <v>58.3</v>
      </c>
      <c r="H118">
        <v>12.82</v>
      </c>
      <c r="I118">
        <v>9</v>
      </c>
      <c r="J118">
        <v>3.64</v>
      </c>
      <c r="K118">
        <v>1846</v>
      </c>
      <c r="L118">
        <v>7.47</v>
      </c>
      <c r="M118">
        <v>14</v>
      </c>
      <c r="N118">
        <v>307.67</v>
      </c>
      <c r="O118">
        <v>1</v>
      </c>
      <c r="P118">
        <v>5</v>
      </c>
      <c r="Q118">
        <v>1</v>
      </c>
      <c r="R118">
        <v>0</v>
      </c>
    </row>
    <row r="119" spans="2:18" x14ac:dyDescent="0.2">
      <c r="B119">
        <v>114</v>
      </c>
      <c r="C119" t="s">
        <v>300</v>
      </c>
      <c r="D119">
        <v>5</v>
      </c>
      <c r="E119">
        <v>167</v>
      </c>
      <c r="F119">
        <v>93</v>
      </c>
      <c r="G119">
        <v>55.69</v>
      </c>
      <c r="H119">
        <v>17.22</v>
      </c>
      <c r="I119">
        <v>1</v>
      </c>
      <c r="J119">
        <v>0.6</v>
      </c>
      <c r="K119">
        <v>1601</v>
      </c>
      <c r="L119">
        <v>9.59</v>
      </c>
      <c r="M119">
        <v>13</v>
      </c>
      <c r="N119">
        <v>320.2</v>
      </c>
      <c r="O119">
        <v>0</v>
      </c>
      <c r="P119">
        <v>0</v>
      </c>
      <c r="Q119">
        <v>5</v>
      </c>
      <c r="R119">
        <v>0</v>
      </c>
    </row>
    <row r="120" spans="2:18" x14ac:dyDescent="0.2">
      <c r="B120">
        <v>115</v>
      </c>
      <c r="C120" t="s">
        <v>263</v>
      </c>
      <c r="D120">
        <v>5</v>
      </c>
      <c r="E120">
        <v>210</v>
      </c>
      <c r="F120">
        <v>122</v>
      </c>
      <c r="G120">
        <v>58.1</v>
      </c>
      <c r="H120">
        <v>13.75</v>
      </c>
      <c r="I120">
        <v>9</v>
      </c>
      <c r="J120">
        <v>4.29</v>
      </c>
      <c r="K120">
        <v>1677</v>
      </c>
      <c r="L120">
        <v>7.99</v>
      </c>
      <c r="M120">
        <v>12</v>
      </c>
      <c r="N120">
        <v>335.4</v>
      </c>
      <c r="O120">
        <v>1</v>
      </c>
      <c r="P120">
        <v>3</v>
      </c>
      <c r="Q120">
        <v>2</v>
      </c>
      <c r="R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3:L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5.7109375" customWidth="1"/>
    <col min="6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145</v>
      </c>
      <c r="J3" t="s">
        <v>1</v>
      </c>
    </row>
    <row r="5" spans="2:12" x14ac:dyDescent="0.2">
      <c r="B5" t="s">
        <v>146</v>
      </c>
      <c r="C5" t="s">
        <v>147</v>
      </c>
      <c r="D5" t="s">
        <v>148</v>
      </c>
      <c r="E5" t="s">
        <v>183</v>
      </c>
      <c r="F5" t="s">
        <v>178</v>
      </c>
      <c r="G5" t="s">
        <v>184</v>
      </c>
      <c r="H5" t="s">
        <v>152</v>
      </c>
      <c r="I5" t="s">
        <v>180</v>
      </c>
      <c r="J5" t="s">
        <v>154</v>
      </c>
      <c r="K5" t="s">
        <v>155</v>
      </c>
      <c r="L5" t="s">
        <v>156</v>
      </c>
    </row>
    <row r="6" spans="2:12" x14ac:dyDescent="0.2">
      <c r="B6">
        <v>1</v>
      </c>
      <c r="C6" t="s">
        <v>236</v>
      </c>
      <c r="D6">
        <v>6</v>
      </c>
      <c r="E6">
        <v>362</v>
      </c>
      <c r="F6">
        <v>1114</v>
      </c>
      <c r="G6">
        <v>3.08</v>
      </c>
      <c r="H6">
        <v>6</v>
      </c>
      <c r="I6">
        <v>185.67</v>
      </c>
      <c r="J6">
        <v>6</v>
      </c>
      <c r="K6">
        <v>0</v>
      </c>
      <c r="L6">
        <v>0</v>
      </c>
    </row>
    <row r="7" spans="2:12" x14ac:dyDescent="0.2">
      <c r="B7">
        <v>2</v>
      </c>
      <c r="C7" t="s">
        <v>171</v>
      </c>
      <c r="D7">
        <v>4</v>
      </c>
      <c r="E7">
        <v>244</v>
      </c>
      <c r="F7">
        <v>895</v>
      </c>
      <c r="G7">
        <v>3.67</v>
      </c>
      <c r="H7">
        <v>3</v>
      </c>
      <c r="I7">
        <v>223.75</v>
      </c>
      <c r="J7">
        <v>3</v>
      </c>
      <c r="K7">
        <v>1</v>
      </c>
      <c r="L7">
        <v>0</v>
      </c>
    </row>
    <row r="8" spans="2:12" x14ac:dyDescent="0.2">
      <c r="B8">
        <v>3</v>
      </c>
      <c r="C8" t="s">
        <v>228</v>
      </c>
      <c r="D8">
        <v>7</v>
      </c>
      <c r="E8">
        <v>464</v>
      </c>
      <c r="F8">
        <v>1606</v>
      </c>
      <c r="G8">
        <v>3.46</v>
      </c>
      <c r="H8">
        <v>7</v>
      </c>
      <c r="I8">
        <v>229.43</v>
      </c>
      <c r="J8">
        <v>7</v>
      </c>
      <c r="K8">
        <v>0</v>
      </c>
      <c r="L8">
        <v>0</v>
      </c>
    </row>
    <row r="9" spans="2:12" x14ac:dyDescent="0.2">
      <c r="B9">
        <v>4</v>
      </c>
      <c r="C9" t="s">
        <v>256</v>
      </c>
      <c r="D9">
        <v>6</v>
      </c>
      <c r="E9">
        <v>401</v>
      </c>
      <c r="F9">
        <v>1489</v>
      </c>
      <c r="G9">
        <v>3.71</v>
      </c>
      <c r="H9">
        <v>10</v>
      </c>
      <c r="I9">
        <v>248.17</v>
      </c>
      <c r="J9">
        <v>5</v>
      </c>
      <c r="K9">
        <v>1</v>
      </c>
      <c r="L9">
        <v>0</v>
      </c>
    </row>
    <row r="10" spans="2:12" x14ac:dyDescent="0.2">
      <c r="B10">
        <v>5</v>
      </c>
      <c r="C10" t="s">
        <v>295</v>
      </c>
      <c r="D10">
        <v>6</v>
      </c>
      <c r="E10">
        <v>370</v>
      </c>
      <c r="F10">
        <v>1517</v>
      </c>
      <c r="G10">
        <v>4.0999999999999996</v>
      </c>
      <c r="H10">
        <v>11</v>
      </c>
      <c r="I10">
        <v>252.83</v>
      </c>
      <c r="J10">
        <v>2</v>
      </c>
      <c r="K10">
        <v>4</v>
      </c>
      <c r="L10">
        <v>0</v>
      </c>
    </row>
    <row r="11" spans="2:12" x14ac:dyDescent="0.2">
      <c r="B11">
        <v>6</v>
      </c>
      <c r="C11" t="s">
        <v>285</v>
      </c>
      <c r="D11">
        <v>5</v>
      </c>
      <c r="E11">
        <v>309</v>
      </c>
      <c r="F11">
        <v>1271</v>
      </c>
      <c r="G11">
        <v>4.1100000000000003</v>
      </c>
      <c r="H11">
        <v>11</v>
      </c>
      <c r="I11">
        <v>254.2</v>
      </c>
      <c r="J11">
        <v>3</v>
      </c>
      <c r="K11">
        <v>2</v>
      </c>
      <c r="L11">
        <v>0</v>
      </c>
    </row>
    <row r="12" spans="2:12" x14ac:dyDescent="0.2">
      <c r="B12">
        <v>7</v>
      </c>
      <c r="C12" t="s">
        <v>237</v>
      </c>
      <c r="D12">
        <v>6</v>
      </c>
      <c r="E12">
        <v>367</v>
      </c>
      <c r="F12">
        <v>1540</v>
      </c>
      <c r="G12">
        <v>4.2</v>
      </c>
      <c r="H12">
        <v>12</v>
      </c>
      <c r="I12">
        <v>256.67</v>
      </c>
      <c r="J12">
        <v>5</v>
      </c>
      <c r="K12">
        <v>1</v>
      </c>
      <c r="L12">
        <v>0</v>
      </c>
    </row>
    <row r="13" spans="2:12" x14ac:dyDescent="0.2">
      <c r="B13">
        <v>8</v>
      </c>
      <c r="C13" t="s">
        <v>229</v>
      </c>
      <c r="D13">
        <v>4</v>
      </c>
      <c r="E13">
        <v>230</v>
      </c>
      <c r="F13">
        <v>1038</v>
      </c>
      <c r="G13">
        <v>4.51</v>
      </c>
      <c r="H13">
        <v>6</v>
      </c>
      <c r="I13">
        <v>259.5</v>
      </c>
      <c r="J13">
        <v>3</v>
      </c>
      <c r="K13">
        <v>1</v>
      </c>
      <c r="L13">
        <v>0</v>
      </c>
    </row>
    <row r="14" spans="2:12" x14ac:dyDescent="0.2">
      <c r="B14">
        <v>9</v>
      </c>
      <c r="C14" t="s">
        <v>232</v>
      </c>
      <c r="D14">
        <v>6</v>
      </c>
      <c r="E14">
        <v>389</v>
      </c>
      <c r="F14">
        <v>1609</v>
      </c>
      <c r="G14">
        <v>4.1399999999999997</v>
      </c>
      <c r="H14">
        <v>8</v>
      </c>
      <c r="I14">
        <v>268.17</v>
      </c>
      <c r="J14">
        <v>5</v>
      </c>
      <c r="K14">
        <v>1</v>
      </c>
      <c r="L14">
        <v>0</v>
      </c>
    </row>
    <row r="15" spans="2:12" x14ac:dyDescent="0.2">
      <c r="B15">
        <v>10</v>
      </c>
      <c r="C15" t="s">
        <v>261</v>
      </c>
      <c r="D15">
        <v>5</v>
      </c>
      <c r="E15">
        <v>337</v>
      </c>
      <c r="F15">
        <v>1355</v>
      </c>
      <c r="G15">
        <v>4.0199999999999996</v>
      </c>
      <c r="H15">
        <v>13</v>
      </c>
      <c r="I15">
        <v>271</v>
      </c>
      <c r="J15">
        <v>5</v>
      </c>
      <c r="K15">
        <v>0</v>
      </c>
      <c r="L15">
        <v>0</v>
      </c>
    </row>
    <row r="16" spans="2:12" x14ac:dyDescent="0.2">
      <c r="B16">
        <v>11</v>
      </c>
      <c r="C16" t="s">
        <v>255</v>
      </c>
      <c r="D16">
        <v>6</v>
      </c>
      <c r="E16">
        <v>379</v>
      </c>
      <c r="F16">
        <v>1663</v>
      </c>
      <c r="G16">
        <v>4.3899999999999997</v>
      </c>
      <c r="H16">
        <v>13</v>
      </c>
      <c r="I16">
        <v>277.17</v>
      </c>
      <c r="J16">
        <v>5</v>
      </c>
      <c r="K16">
        <v>1</v>
      </c>
      <c r="L16">
        <v>0</v>
      </c>
    </row>
    <row r="17" spans="2:12" x14ac:dyDescent="0.2">
      <c r="B17">
        <v>12</v>
      </c>
      <c r="C17" t="s">
        <v>233</v>
      </c>
      <c r="D17">
        <v>5</v>
      </c>
      <c r="E17">
        <v>301</v>
      </c>
      <c r="F17">
        <v>1414</v>
      </c>
      <c r="G17">
        <v>4.7</v>
      </c>
      <c r="H17">
        <v>12</v>
      </c>
      <c r="I17">
        <v>282.8</v>
      </c>
      <c r="J17">
        <v>2</v>
      </c>
      <c r="K17">
        <v>3</v>
      </c>
      <c r="L17">
        <v>0</v>
      </c>
    </row>
    <row r="18" spans="2:12" x14ac:dyDescent="0.2">
      <c r="B18">
        <v>13</v>
      </c>
      <c r="C18" t="s">
        <v>238</v>
      </c>
      <c r="D18">
        <v>5</v>
      </c>
      <c r="E18">
        <v>335</v>
      </c>
      <c r="F18">
        <v>1418</v>
      </c>
      <c r="G18">
        <v>4.2300000000000004</v>
      </c>
      <c r="H18">
        <v>8</v>
      </c>
      <c r="I18">
        <v>283.60000000000002</v>
      </c>
      <c r="J18">
        <v>5</v>
      </c>
      <c r="K18">
        <v>0</v>
      </c>
      <c r="L18">
        <v>0</v>
      </c>
    </row>
    <row r="19" spans="2:12" x14ac:dyDescent="0.2">
      <c r="B19">
        <v>14</v>
      </c>
      <c r="C19" t="s">
        <v>234</v>
      </c>
      <c r="D19">
        <v>6</v>
      </c>
      <c r="E19">
        <v>429</v>
      </c>
      <c r="F19">
        <v>1730</v>
      </c>
      <c r="G19">
        <v>4.03</v>
      </c>
      <c r="H19">
        <v>11</v>
      </c>
      <c r="I19">
        <v>288.33</v>
      </c>
      <c r="J19">
        <v>6</v>
      </c>
      <c r="K19">
        <v>0</v>
      </c>
      <c r="L19">
        <v>0</v>
      </c>
    </row>
    <row r="20" spans="2:12" x14ac:dyDescent="0.2">
      <c r="B20">
        <v>15</v>
      </c>
      <c r="C20" t="s">
        <v>246</v>
      </c>
      <c r="D20">
        <v>6</v>
      </c>
      <c r="E20">
        <v>416</v>
      </c>
      <c r="F20">
        <v>1736</v>
      </c>
      <c r="G20">
        <v>4.17</v>
      </c>
      <c r="H20">
        <v>12</v>
      </c>
      <c r="I20">
        <v>289.33</v>
      </c>
      <c r="J20">
        <v>5</v>
      </c>
      <c r="K20">
        <v>1</v>
      </c>
      <c r="L20">
        <v>0</v>
      </c>
    </row>
    <row r="21" spans="2:12" x14ac:dyDescent="0.2">
      <c r="B21">
        <v>16</v>
      </c>
      <c r="C21" t="s">
        <v>321</v>
      </c>
      <c r="D21">
        <v>5</v>
      </c>
      <c r="E21">
        <v>338</v>
      </c>
      <c r="F21">
        <v>1449</v>
      </c>
      <c r="G21">
        <v>4.29</v>
      </c>
      <c r="H21">
        <v>17</v>
      </c>
      <c r="I21">
        <v>289.8</v>
      </c>
      <c r="J21">
        <v>2</v>
      </c>
      <c r="K21">
        <v>3</v>
      </c>
      <c r="L21">
        <v>0</v>
      </c>
    </row>
    <row r="22" spans="2:12" x14ac:dyDescent="0.2">
      <c r="B22">
        <v>17</v>
      </c>
      <c r="C22" t="s">
        <v>241</v>
      </c>
      <c r="D22">
        <v>6</v>
      </c>
      <c r="E22">
        <v>409</v>
      </c>
      <c r="F22">
        <v>1768</v>
      </c>
      <c r="G22">
        <v>4.32</v>
      </c>
      <c r="H22">
        <v>13</v>
      </c>
      <c r="I22">
        <v>294.67</v>
      </c>
      <c r="J22">
        <v>4</v>
      </c>
      <c r="K22">
        <v>2</v>
      </c>
      <c r="L22">
        <v>0</v>
      </c>
    </row>
    <row r="23" spans="2:12" x14ac:dyDescent="0.2">
      <c r="B23">
        <v>18</v>
      </c>
      <c r="C23" t="s">
        <v>226</v>
      </c>
      <c r="D23">
        <v>5</v>
      </c>
      <c r="E23">
        <v>326</v>
      </c>
      <c r="F23">
        <v>1495</v>
      </c>
      <c r="G23">
        <v>4.59</v>
      </c>
      <c r="H23">
        <v>12</v>
      </c>
      <c r="I23">
        <v>299</v>
      </c>
      <c r="J23">
        <v>2</v>
      </c>
      <c r="K23">
        <v>3</v>
      </c>
      <c r="L23">
        <v>0</v>
      </c>
    </row>
    <row r="24" spans="2:12" x14ac:dyDescent="0.2">
      <c r="B24">
        <v>19</v>
      </c>
      <c r="C24" t="s">
        <v>324</v>
      </c>
      <c r="D24">
        <v>6</v>
      </c>
      <c r="E24">
        <v>407</v>
      </c>
      <c r="F24">
        <v>1804</v>
      </c>
      <c r="G24">
        <v>4.43</v>
      </c>
      <c r="H24">
        <v>15</v>
      </c>
      <c r="I24">
        <v>300.67</v>
      </c>
      <c r="J24">
        <v>4</v>
      </c>
      <c r="K24">
        <v>2</v>
      </c>
      <c r="L24">
        <v>0</v>
      </c>
    </row>
    <row r="25" spans="2:12" x14ac:dyDescent="0.2">
      <c r="B25">
        <v>20</v>
      </c>
      <c r="C25" t="s">
        <v>231</v>
      </c>
      <c r="D25">
        <v>6</v>
      </c>
      <c r="E25">
        <v>420</v>
      </c>
      <c r="F25">
        <v>1829</v>
      </c>
      <c r="G25">
        <v>4.3499999999999996</v>
      </c>
      <c r="H25">
        <v>10</v>
      </c>
      <c r="I25">
        <v>304.83</v>
      </c>
      <c r="J25">
        <v>5</v>
      </c>
      <c r="K25">
        <v>1</v>
      </c>
      <c r="L25">
        <v>0</v>
      </c>
    </row>
    <row r="26" spans="2:12" x14ac:dyDescent="0.2">
      <c r="B26">
        <v>21</v>
      </c>
      <c r="C26" t="s">
        <v>170</v>
      </c>
      <c r="D26">
        <v>6</v>
      </c>
      <c r="E26">
        <v>409</v>
      </c>
      <c r="F26">
        <v>1831</v>
      </c>
      <c r="G26">
        <v>4.4800000000000004</v>
      </c>
      <c r="H26">
        <v>15</v>
      </c>
      <c r="I26">
        <v>305.17</v>
      </c>
      <c r="J26">
        <v>3</v>
      </c>
      <c r="K26">
        <v>3</v>
      </c>
      <c r="L26">
        <v>0</v>
      </c>
    </row>
    <row r="27" spans="2:12" x14ac:dyDescent="0.2">
      <c r="B27">
        <v>22</v>
      </c>
      <c r="C27" t="s">
        <v>280</v>
      </c>
      <c r="D27">
        <v>7</v>
      </c>
      <c r="E27">
        <v>468</v>
      </c>
      <c r="F27">
        <v>2148</v>
      </c>
      <c r="G27">
        <v>4.59</v>
      </c>
      <c r="H27">
        <v>20</v>
      </c>
      <c r="I27">
        <v>306.86</v>
      </c>
      <c r="J27">
        <v>4</v>
      </c>
      <c r="K27">
        <v>3</v>
      </c>
      <c r="L27">
        <v>0</v>
      </c>
    </row>
    <row r="28" spans="2:12" x14ac:dyDescent="0.2">
      <c r="B28">
        <v>23</v>
      </c>
      <c r="C28" t="s">
        <v>240</v>
      </c>
      <c r="D28">
        <v>5</v>
      </c>
      <c r="E28">
        <v>348</v>
      </c>
      <c r="F28">
        <v>1541</v>
      </c>
      <c r="G28">
        <v>4.43</v>
      </c>
      <c r="H28">
        <v>13</v>
      </c>
      <c r="I28">
        <v>308.2</v>
      </c>
      <c r="J28">
        <v>4</v>
      </c>
      <c r="K28">
        <v>1</v>
      </c>
      <c r="L28">
        <v>0</v>
      </c>
    </row>
    <row r="29" spans="2:12" x14ac:dyDescent="0.2">
      <c r="B29">
        <v>24</v>
      </c>
      <c r="C29" t="s">
        <v>244</v>
      </c>
      <c r="D29">
        <v>5</v>
      </c>
      <c r="E29">
        <v>325</v>
      </c>
      <c r="F29">
        <v>1543</v>
      </c>
      <c r="G29">
        <v>4.75</v>
      </c>
      <c r="H29">
        <v>10</v>
      </c>
      <c r="I29">
        <v>308.60000000000002</v>
      </c>
      <c r="J29">
        <v>3</v>
      </c>
      <c r="K29">
        <v>2</v>
      </c>
      <c r="L29">
        <v>0</v>
      </c>
    </row>
    <row r="30" spans="2:12" x14ac:dyDescent="0.2">
      <c r="B30">
        <v>25</v>
      </c>
      <c r="C30" t="s">
        <v>159</v>
      </c>
      <c r="D30">
        <v>5</v>
      </c>
      <c r="E30">
        <v>352</v>
      </c>
      <c r="F30">
        <v>1545</v>
      </c>
      <c r="G30">
        <v>4.3899999999999997</v>
      </c>
      <c r="H30">
        <v>9</v>
      </c>
      <c r="I30">
        <v>309</v>
      </c>
      <c r="J30">
        <v>5</v>
      </c>
      <c r="K30">
        <v>0</v>
      </c>
      <c r="L30">
        <v>0</v>
      </c>
    </row>
    <row r="31" spans="2:12" x14ac:dyDescent="0.2">
      <c r="B31">
        <v>26</v>
      </c>
      <c r="C31" t="s">
        <v>258</v>
      </c>
      <c r="D31">
        <v>6</v>
      </c>
      <c r="E31">
        <v>424</v>
      </c>
      <c r="F31">
        <v>1875</v>
      </c>
      <c r="G31">
        <v>4.42</v>
      </c>
      <c r="H31">
        <v>15</v>
      </c>
      <c r="I31">
        <v>312.5</v>
      </c>
      <c r="J31">
        <v>4</v>
      </c>
      <c r="K31">
        <v>2</v>
      </c>
      <c r="L31">
        <v>0</v>
      </c>
    </row>
    <row r="32" spans="2:12" x14ac:dyDescent="0.2">
      <c r="B32">
        <v>27</v>
      </c>
      <c r="C32" t="s">
        <v>254</v>
      </c>
      <c r="D32">
        <v>6</v>
      </c>
      <c r="E32">
        <v>398</v>
      </c>
      <c r="F32">
        <v>1888</v>
      </c>
      <c r="G32">
        <v>4.74</v>
      </c>
      <c r="H32">
        <v>17</v>
      </c>
      <c r="I32">
        <v>314.67</v>
      </c>
      <c r="J32">
        <v>6</v>
      </c>
      <c r="K32">
        <v>0</v>
      </c>
      <c r="L32">
        <v>0</v>
      </c>
    </row>
    <row r="33" spans="2:12" x14ac:dyDescent="0.2">
      <c r="B33">
        <v>28</v>
      </c>
      <c r="C33" t="s">
        <v>262</v>
      </c>
      <c r="D33">
        <v>6</v>
      </c>
      <c r="E33">
        <v>385</v>
      </c>
      <c r="F33">
        <v>1890</v>
      </c>
      <c r="G33">
        <v>4.91</v>
      </c>
      <c r="H33">
        <v>15</v>
      </c>
      <c r="I33">
        <v>315</v>
      </c>
      <c r="J33">
        <v>3</v>
      </c>
      <c r="K33">
        <v>3</v>
      </c>
      <c r="L33">
        <v>0</v>
      </c>
    </row>
    <row r="34" spans="2:12" x14ac:dyDescent="0.2">
      <c r="B34">
        <v>29</v>
      </c>
      <c r="C34" t="s">
        <v>227</v>
      </c>
      <c r="D34">
        <v>5</v>
      </c>
      <c r="E34">
        <v>338</v>
      </c>
      <c r="F34">
        <v>1586</v>
      </c>
      <c r="G34">
        <v>4.6900000000000004</v>
      </c>
      <c r="H34">
        <v>18</v>
      </c>
      <c r="I34">
        <v>317.2</v>
      </c>
      <c r="J34">
        <v>3</v>
      </c>
      <c r="K34">
        <v>2</v>
      </c>
      <c r="L34">
        <v>0</v>
      </c>
    </row>
    <row r="35" spans="2:12" x14ac:dyDescent="0.2">
      <c r="B35">
        <v>30</v>
      </c>
      <c r="C35" t="s">
        <v>281</v>
      </c>
      <c r="D35">
        <v>6</v>
      </c>
      <c r="E35">
        <v>442</v>
      </c>
      <c r="F35">
        <v>1924</v>
      </c>
      <c r="G35">
        <v>4.3499999999999996</v>
      </c>
      <c r="H35">
        <v>10</v>
      </c>
      <c r="I35">
        <v>320.67</v>
      </c>
      <c r="J35">
        <v>6</v>
      </c>
      <c r="K35">
        <v>0</v>
      </c>
      <c r="L35">
        <v>0</v>
      </c>
    </row>
    <row r="36" spans="2:12" x14ac:dyDescent="0.2">
      <c r="B36">
        <v>31</v>
      </c>
      <c r="C36" t="s">
        <v>251</v>
      </c>
      <c r="D36">
        <v>5</v>
      </c>
      <c r="E36">
        <v>324</v>
      </c>
      <c r="F36">
        <v>1605</v>
      </c>
      <c r="G36">
        <v>4.95</v>
      </c>
      <c r="H36">
        <v>13</v>
      </c>
      <c r="I36">
        <v>321</v>
      </c>
      <c r="J36">
        <v>1</v>
      </c>
      <c r="K36">
        <v>4</v>
      </c>
      <c r="L36">
        <v>0</v>
      </c>
    </row>
    <row r="37" spans="2:12" x14ac:dyDescent="0.2">
      <c r="B37">
        <v>32</v>
      </c>
      <c r="C37" t="s">
        <v>172</v>
      </c>
      <c r="D37">
        <v>5</v>
      </c>
      <c r="E37">
        <v>350</v>
      </c>
      <c r="F37">
        <v>1620</v>
      </c>
      <c r="G37">
        <v>4.63</v>
      </c>
      <c r="H37">
        <v>19</v>
      </c>
      <c r="I37">
        <v>324</v>
      </c>
      <c r="J37">
        <v>1</v>
      </c>
      <c r="K37">
        <v>4</v>
      </c>
      <c r="L37">
        <v>0</v>
      </c>
    </row>
    <row r="38" spans="2:12" x14ac:dyDescent="0.2">
      <c r="B38">
        <v>33</v>
      </c>
      <c r="C38" t="s">
        <v>294</v>
      </c>
      <c r="D38">
        <v>6</v>
      </c>
      <c r="E38">
        <v>410</v>
      </c>
      <c r="F38">
        <v>1948</v>
      </c>
      <c r="G38">
        <v>4.75</v>
      </c>
      <c r="H38">
        <v>20</v>
      </c>
      <c r="I38">
        <v>324.67</v>
      </c>
      <c r="J38">
        <v>2</v>
      </c>
      <c r="K38">
        <v>4</v>
      </c>
      <c r="L38">
        <v>0</v>
      </c>
    </row>
    <row r="39" spans="2:12" x14ac:dyDescent="0.2">
      <c r="B39">
        <v>34</v>
      </c>
      <c r="C39" t="s">
        <v>283</v>
      </c>
      <c r="D39">
        <v>6</v>
      </c>
      <c r="E39">
        <v>443</v>
      </c>
      <c r="F39">
        <v>1961</v>
      </c>
      <c r="G39">
        <v>4.43</v>
      </c>
      <c r="H39">
        <v>17</v>
      </c>
      <c r="I39">
        <v>326.83</v>
      </c>
      <c r="J39">
        <v>2</v>
      </c>
      <c r="K39">
        <v>4</v>
      </c>
      <c r="L39">
        <v>0</v>
      </c>
    </row>
    <row r="40" spans="2:12" x14ac:dyDescent="0.2">
      <c r="B40">
        <v>35</v>
      </c>
      <c r="C40" t="s">
        <v>242</v>
      </c>
      <c r="D40">
        <v>7</v>
      </c>
      <c r="E40">
        <v>472</v>
      </c>
      <c r="F40">
        <v>2292</v>
      </c>
      <c r="G40">
        <v>4.8600000000000003</v>
      </c>
      <c r="H40">
        <v>21</v>
      </c>
      <c r="I40">
        <v>327.43</v>
      </c>
      <c r="J40">
        <v>4</v>
      </c>
      <c r="K40">
        <v>3</v>
      </c>
      <c r="L40">
        <v>0</v>
      </c>
    </row>
    <row r="41" spans="2:12" x14ac:dyDescent="0.2">
      <c r="B41">
        <v>36</v>
      </c>
      <c r="C41" t="s">
        <v>259</v>
      </c>
      <c r="D41">
        <v>6</v>
      </c>
      <c r="E41">
        <v>429</v>
      </c>
      <c r="F41">
        <v>1981</v>
      </c>
      <c r="G41">
        <v>4.62</v>
      </c>
      <c r="H41">
        <v>10</v>
      </c>
      <c r="I41">
        <v>330.17</v>
      </c>
      <c r="J41">
        <v>5</v>
      </c>
      <c r="K41">
        <v>1</v>
      </c>
      <c r="L41">
        <v>0</v>
      </c>
    </row>
    <row r="42" spans="2:12" x14ac:dyDescent="0.2">
      <c r="B42">
        <v>36</v>
      </c>
      <c r="C42" t="s">
        <v>306</v>
      </c>
      <c r="D42">
        <v>6</v>
      </c>
      <c r="E42">
        <v>439</v>
      </c>
      <c r="F42">
        <v>1981</v>
      </c>
      <c r="G42">
        <v>4.51</v>
      </c>
      <c r="H42">
        <v>17</v>
      </c>
      <c r="I42">
        <v>330.17</v>
      </c>
      <c r="J42">
        <v>2</v>
      </c>
      <c r="K42">
        <v>4</v>
      </c>
      <c r="L42">
        <v>0</v>
      </c>
    </row>
    <row r="43" spans="2:12" x14ac:dyDescent="0.2">
      <c r="B43">
        <v>38</v>
      </c>
      <c r="C43" t="s">
        <v>276</v>
      </c>
      <c r="D43">
        <v>5</v>
      </c>
      <c r="E43">
        <v>324</v>
      </c>
      <c r="F43">
        <v>1672</v>
      </c>
      <c r="G43">
        <v>5.16</v>
      </c>
      <c r="H43">
        <v>14</v>
      </c>
      <c r="I43">
        <v>334.4</v>
      </c>
      <c r="J43">
        <v>4</v>
      </c>
      <c r="K43">
        <v>1</v>
      </c>
      <c r="L43">
        <v>0</v>
      </c>
    </row>
    <row r="44" spans="2:12" x14ac:dyDescent="0.2">
      <c r="B44">
        <v>39</v>
      </c>
      <c r="C44" t="s">
        <v>264</v>
      </c>
      <c r="D44">
        <v>6</v>
      </c>
      <c r="E44">
        <v>401</v>
      </c>
      <c r="F44">
        <v>2023</v>
      </c>
      <c r="G44">
        <v>5.04</v>
      </c>
      <c r="H44">
        <v>13</v>
      </c>
      <c r="I44">
        <v>337.17</v>
      </c>
      <c r="J44">
        <v>3</v>
      </c>
      <c r="K44">
        <v>3</v>
      </c>
      <c r="L44">
        <v>0</v>
      </c>
    </row>
    <row r="45" spans="2:12" x14ac:dyDescent="0.2">
      <c r="B45">
        <v>40</v>
      </c>
      <c r="C45" t="s">
        <v>260</v>
      </c>
      <c r="D45">
        <v>6</v>
      </c>
      <c r="E45">
        <v>414</v>
      </c>
      <c r="F45">
        <v>2024</v>
      </c>
      <c r="G45">
        <v>4.8899999999999997</v>
      </c>
      <c r="H45">
        <v>14</v>
      </c>
      <c r="I45">
        <v>337.33</v>
      </c>
      <c r="J45">
        <v>3</v>
      </c>
      <c r="K45">
        <v>3</v>
      </c>
      <c r="L45">
        <v>0</v>
      </c>
    </row>
    <row r="46" spans="2:12" x14ac:dyDescent="0.2">
      <c r="B46">
        <v>41</v>
      </c>
      <c r="C46" t="s">
        <v>317</v>
      </c>
      <c r="D46">
        <v>5</v>
      </c>
      <c r="E46">
        <v>356</v>
      </c>
      <c r="F46">
        <v>1691</v>
      </c>
      <c r="G46">
        <v>4.75</v>
      </c>
      <c r="H46">
        <v>16</v>
      </c>
      <c r="I46">
        <v>338.2</v>
      </c>
      <c r="J46">
        <v>2</v>
      </c>
      <c r="K46">
        <v>3</v>
      </c>
      <c r="L46">
        <v>0</v>
      </c>
    </row>
    <row r="47" spans="2:12" x14ac:dyDescent="0.2">
      <c r="B47">
        <v>42</v>
      </c>
      <c r="C47" t="s">
        <v>274</v>
      </c>
      <c r="D47">
        <v>4</v>
      </c>
      <c r="E47">
        <v>303</v>
      </c>
      <c r="F47">
        <v>1353</v>
      </c>
      <c r="G47">
        <v>4.47</v>
      </c>
      <c r="H47">
        <v>11</v>
      </c>
      <c r="I47">
        <v>338.25</v>
      </c>
      <c r="J47">
        <v>3</v>
      </c>
      <c r="K47">
        <v>1</v>
      </c>
      <c r="L47">
        <v>0</v>
      </c>
    </row>
    <row r="48" spans="2:12" x14ac:dyDescent="0.2">
      <c r="B48">
        <v>43</v>
      </c>
      <c r="C48" t="s">
        <v>167</v>
      </c>
      <c r="D48">
        <v>6</v>
      </c>
      <c r="E48">
        <v>436</v>
      </c>
      <c r="F48">
        <v>2035</v>
      </c>
      <c r="G48">
        <v>4.67</v>
      </c>
      <c r="H48">
        <v>22</v>
      </c>
      <c r="I48">
        <v>339.17</v>
      </c>
      <c r="J48">
        <v>1</v>
      </c>
      <c r="K48">
        <v>5</v>
      </c>
      <c r="L48">
        <v>0</v>
      </c>
    </row>
    <row r="49" spans="2:12" x14ac:dyDescent="0.2">
      <c r="B49">
        <v>44</v>
      </c>
      <c r="C49" t="s">
        <v>162</v>
      </c>
      <c r="D49">
        <v>6</v>
      </c>
      <c r="E49">
        <v>428</v>
      </c>
      <c r="F49">
        <v>2039</v>
      </c>
      <c r="G49">
        <v>4.76</v>
      </c>
      <c r="H49">
        <v>19</v>
      </c>
      <c r="I49">
        <v>339.83</v>
      </c>
      <c r="J49">
        <v>4</v>
      </c>
      <c r="K49">
        <v>2</v>
      </c>
      <c r="L49">
        <v>0</v>
      </c>
    </row>
    <row r="50" spans="2:12" x14ac:dyDescent="0.2">
      <c r="B50">
        <v>45</v>
      </c>
      <c r="C50" t="s">
        <v>314</v>
      </c>
      <c r="D50">
        <v>5</v>
      </c>
      <c r="E50">
        <v>382</v>
      </c>
      <c r="F50">
        <v>1720</v>
      </c>
      <c r="G50">
        <v>4.5</v>
      </c>
      <c r="H50">
        <v>19</v>
      </c>
      <c r="I50">
        <v>344</v>
      </c>
      <c r="J50">
        <v>1</v>
      </c>
      <c r="K50">
        <v>4</v>
      </c>
      <c r="L50">
        <v>0</v>
      </c>
    </row>
    <row r="51" spans="2:12" x14ac:dyDescent="0.2">
      <c r="B51">
        <v>46</v>
      </c>
      <c r="C51" t="s">
        <v>273</v>
      </c>
      <c r="D51">
        <v>6</v>
      </c>
      <c r="E51">
        <v>443</v>
      </c>
      <c r="F51">
        <v>2075</v>
      </c>
      <c r="G51">
        <v>4.68</v>
      </c>
      <c r="H51">
        <v>12</v>
      </c>
      <c r="I51">
        <v>345.83</v>
      </c>
      <c r="J51">
        <v>5</v>
      </c>
      <c r="K51">
        <v>1</v>
      </c>
      <c r="L51">
        <v>0</v>
      </c>
    </row>
    <row r="52" spans="2:12" x14ac:dyDescent="0.2">
      <c r="B52">
        <v>47</v>
      </c>
      <c r="C52" t="s">
        <v>230</v>
      </c>
      <c r="D52">
        <v>5</v>
      </c>
      <c r="E52">
        <v>333</v>
      </c>
      <c r="F52">
        <v>1731</v>
      </c>
      <c r="G52">
        <v>5.2</v>
      </c>
      <c r="H52">
        <v>14</v>
      </c>
      <c r="I52">
        <v>346.2</v>
      </c>
      <c r="J52">
        <v>4</v>
      </c>
      <c r="K52">
        <v>1</v>
      </c>
      <c r="L52">
        <v>0</v>
      </c>
    </row>
    <row r="53" spans="2:12" x14ac:dyDescent="0.2">
      <c r="B53">
        <v>48</v>
      </c>
      <c r="C53" t="s">
        <v>169</v>
      </c>
      <c r="D53">
        <v>6</v>
      </c>
      <c r="E53">
        <v>401</v>
      </c>
      <c r="F53">
        <v>2080</v>
      </c>
      <c r="G53">
        <v>5.19</v>
      </c>
      <c r="H53">
        <v>25</v>
      </c>
      <c r="I53">
        <v>346.67</v>
      </c>
      <c r="J53">
        <v>1</v>
      </c>
      <c r="K53">
        <v>5</v>
      </c>
      <c r="L53">
        <v>0</v>
      </c>
    </row>
    <row r="54" spans="2:12" x14ac:dyDescent="0.2">
      <c r="B54">
        <v>49</v>
      </c>
      <c r="C54" t="s">
        <v>13</v>
      </c>
      <c r="D54">
        <v>6</v>
      </c>
      <c r="E54">
        <v>401</v>
      </c>
      <c r="F54">
        <v>2093</v>
      </c>
      <c r="G54">
        <v>5.22</v>
      </c>
      <c r="H54">
        <v>22</v>
      </c>
      <c r="I54">
        <v>348.83</v>
      </c>
      <c r="J54">
        <v>1</v>
      </c>
      <c r="K54">
        <v>5</v>
      </c>
      <c r="L54">
        <v>0</v>
      </c>
    </row>
    <row r="55" spans="2:12" x14ac:dyDescent="0.2">
      <c r="B55">
        <v>50</v>
      </c>
      <c r="C55" t="s">
        <v>296</v>
      </c>
      <c r="D55">
        <v>6</v>
      </c>
      <c r="E55">
        <v>437</v>
      </c>
      <c r="F55">
        <v>2113</v>
      </c>
      <c r="G55">
        <v>4.84</v>
      </c>
      <c r="H55">
        <v>18</v>
      </c>
      <c r="I55">
        <v>352.17</v>
      </c>
      <c r="J55">
        <v>2</v>
      </c>
      <c r="K55">
        <v>4</v>
      </c>
      <c r="L55">
        <v>0</v>
      </c>
    </row>
    <row r="56" spans="2:12" x14ac:dyDescent="0.2">
      <c r="B56">
        <v>51</v>
      </c>
      <c r="C56" t="s">
        <v>284</v>
      </c>
      <c r="D56">
        <v>5</v>
      </c>
      <c r="E56">
        <v>333</v>
      </c>
      <c r="F56">
        <v>1767</v>
      </c>
      <c r="G56">
        <v>5.31</v>
      </c>
      <c r="H56">
        <v>13</v>
      </c>
      <c r="I56">
        <v>353.4</v>
      </c>
      <c r="J56">
        <v>4</v>
      </c>
      <c r="K56">
        <v>1</v>
      </c>
      <c r="L56">
        <v>0</v>
      </c>
    </row>
    <row r="57" spans="2:12" x14ac:dyDescent="0.2">
      <c r="B57">
        <v>52</v>
      </c>
      <c r="C57" t="s">
        <v>18</v>
      </c>
      <c r="D57">
        <v>5</v>
      </c>
      <c r="E57">
        <v>319</v>
      </c>
      <c r="F57">
        <v>1770</v>
      </c>
      <c r="G57">
        <v>5.55</v>
      </c>
      <c r="H57">
        <v>18</v>
      </c>
      <c r="I57">
        <v>354</v>
      </c>
      <c r="J57">
        <v>1</v>
      </c>
      <c r="K57">
        <v>4</v>
      </c>
      <c r="L57">
        <v>0</v>
      </c>
    </row>
    <row r="58" spans="2:12" x14ac:dyDescent="0.2">
      <c r="B58">
        <v>53</v>
      </c>
      <c r="C58" t="s">
        <v>164</v>
      </c>
      <c r="D58">
        <v>6</v>
      </c>
      <c r="E58">
        <v>412</v>
      </c>
      <c r="F58">
        <v>2133</v>
      </c>
      <c r="G58">
        <v>5.18</v>
      </c>
      <c r="H58">
        <v>13</v>
      </c>
      <c r="I58">
        <v>355.5</v>
      </c>
      <c r="J58">
        <v>2</v>
      </c>
      <c r="K58">
        <v>4</v>
      </c>
      <c r="L58">
        <v>0</v>
      </c>
    </row>
    <row r="59" spans="2:12" x14ac:dyDescent="0.2">
      <c r="B59">
        <v>54</v>
      </c>
      <c r="C59" t="s">
        <v>279</v>
      </c>
      <c r="D59">
        <v>5</v>
      </c>
      <c r="E59">
        <v>350</v>
      </c>
      <c r="F59">
        <v>1778</v>
      </c>
      <c r="G59">
        <v>5.08</v>
      </c>
      <c r="H59">
        <v>14</v>
      </c>
      <c r="I59">
        <v>355.6</v>
      </c>
      <c r="J59">
        <v>4</v>
      </c>
      <c r="K59">
        <v>1</v>
      </c>
      <c r="L59">
        <v>0</v>
      </c>
    </row>
    <row r="60" spans="2:12" x14ac:dyDescent="0.2">
      <c r="B60">
        <v>55</v>
      </c>
      <c r="C60" t="s">
        <v>267</v>
      </c>
      <c r="D60">
        <v>5</v>
      </c>
      <c r="E60">
        <v>374</v>
      </c>
      <c r="F60">
        <v>1784</v>
      </c>
      <c r="G60">
        <v>4.7699999999999996</v>
      </c>
      <c r="H60">
        <v>11</v>
      </c>
      <c r="I60">
        <v>356.8</v>
      </c>
      <c r="J60">
        <v>4</v>
      </c>
      <c r="K60">
        <v>1</v>
      </c>
      <c r="L60">
        <v>0</v>
      </c>
    </row>
    <row r="61" spans="2:12" x14ac:dyDescent="0.2">
      <c r="B61">
        <v>56</v>
      </c>
      <c r="C61" t="s">
        <v>299</v>
      </c>
      <c r="D61">
        <v>6</v>
      </c>
      <c r="E61">
        <v>406</v>
      </c>
      <c r="F61">
        <v>2141</v>
      </c>
      <c r="G61">
        <v>5.27</v>
      </c>
      <c r="H61">
        <v>17</v>
      </c>
      <c r="I61">
        <v>356.83</v>
      </c>
      <c r="J61">
        <v>5</v>
      </c>
      <c r="K61">
        <v>1</v>
      </c>
      <c r="L61">
        <v>0</v>
      </c>
    </row>
    <row r="62" spans="2:12" x14ac:dyDescent="0.2">
      <c r="B62">
        <v>57</v>
      </c>
      <c r="C62" t="s">
        <v>166</v>
      </c>
      <c r="D62">
        <v>6</v>
      </c>
      <c r="E62">
        <v>443</v>
      </c>
      <c r="F62">
        <v>2143</v>
      </c>
      <c r="G62">
        <v>4.84</v>
      </c>
      <c r="H62">
        <v>17</v>
      </c>
      <c r="I62">
        <v>357.17</v>
      </c>
      <c r="J62">
        <v>4</v>
      </c>
      <c r="K62">
        <v>2</v>
      </c>
      <c r="L62">
        <v>0</v>
      </c>
    </row>
    <row r="63" spans="2:12" x14ac:dyDescent="0.2">
      <c r="B63">
        <v>58</v>
      </c>
      <c r="C63" t="s">
        <v>302</v>
      </c>
      <c r="D63">
        <v>6</v>
      </c>
      <c r="E63">
        <v>431</v>
      </c>
      <c r="F63">
        <v>2151</v>
      </c>
      <c r="G63">
        <v>4.99</v>
      </c>
      <c r="H63">
        <v>18</v>
      </c>
      <c r="I63">
        <v>358.5</v>
      </c>
      <c r="J63">
        <v>4</v>
      </c>
      <c r="K63">
        <v>2</v>
      </c>
      <c r="L63">
        <v>0</v>
      </c>
    </row>
    <row r="64" spans="2:12" x14ac:dyDescent="0.2">
      <c r="B64">
        <v>59</v>
      </c>
      <c r="C64" t="s">
        <v>266</v>
      </c>
      <c r="D64">
        <v>5</v>
      </c>
      <c r="E64">
        <v>351</v>
      </c>
      <c r="F64">
        <v>1795</v>
      </c>
      <c r="G64">
        <v>5.1100000000000003</v>
      </c>
      <c r="H64">
        <v>17</v>
      </c>
      <c r="I64">
        <v>359</v>
      </c>
      <c r="J64">
        <v>4</v>
      </c>
      <c r="K64">
        <v>1</v>
      </c>
      <c r="L64">
        <v>0</v>
      </c>
    </row>
    <row r="65" spans="2:12" x14ac:dyDescent="0.2">
      <c r="B65">
        <v>60</v>
      </c>
      <c r="C65" t="s">
        <v>278</v>
      </c>
      <c r="D65">
        <v>5</v>
      </c>
      <c r="E65">
        <v>389</v>
      </c>
      <c r="F65">
        <v>1797</v>
      </c>
      <c r="G65">
        <v>4.62</v>
      </c>
      <c r="H65">
        <v>18</v>
      </c>
      <c r="I65">
        <v>359.4</v>
      </c>
      <c r="J65">
        <v>3</v>
      </c>
      <c r="K65">
        <v>2</v>
      </c>
      <c r="L65">
        <v>0</v>
      </c>
    </row>
    <row r="66" spans="2:12" x14ac:dyDescent="0.2">
      <c r="B66">
        <v>61</v>
      </c>
      <c r="C66" t="s">
        <v>250</v>
      </c>
      <c r="D66">
        <v>7</v>
      </c>
      <c r="E66">
        <v>479</v>
      </c>
      <c r="F66">
        <v>2546</v>
      </c>
      <c r="G66">
        <v>5.32</v>
      </c>
      <c r="H66">
        <v>15</v>
      </c>
      <c r="I66">
        <v>363.71</v>
      </c>
      <c r="J66">
        <v>5</v>
      </c>
      <c r="K66">
        <v>2</v>
      </c>
      <c r="L66">
        <v>0</v>
      </c>
    </row>
    <row r="67" spans="2:12" x14ac:dyDescent="0.2">
      <c r="B67">
        <v>62</v>
      </c>
      <c r="C67" t="s">
        <v>326</v>
      </c>
      <c r="D67">
        <v>5</v>
      </c>
      <c r="E67">
        <v>379</v>
      </c>
      <c r="F67">
        <v>1821</v>
      </c>
      <c r="G67">
        <v>4.8</v>
      </c>
      <c r="H67">
        <v>12</v>
      </c>
      <c r="I67">
        <v>364.2</v>
      </c>
      <c r="J67">
        <v>3</v>
      </c>
      <c r="K67">
        <v>2</v>
      </c>
      <c r="L67">
        <v>0</v>
      </c>
    </row>
    <row r="68" spans="2:12" x14ac:dyDescent="0.2">
      <c r="B68">
        <v>63</v>
      </c>
      <c r="C68" t="s">
        <v>165</v>
      </c>
      <c r="D68">
        <v>5</v>
      </c>
      <c r="E68">
        <v>359</v>
      </c>
      <c r="F68">
        <v>1822</v>
      </c>
      <c r="G68">
        <v>5.08</v>
      </c>
      <c r="H68">
        <v>14</v>
      </c>
      <c r="I68">
        <v>364.4</v>
      </c>
      <c r="J68">
        <v>3</v>
      </c>
      <c r="K68">
        <v>2</v>
      </c>
      <c r="L68">
        <v>0</v>
      </c>
    </row>
    <row r="69" spans="2:12" x14ac:dyDescent="0.2">
      <c r="B69">
        <v>64</v>
      </c>
      <c r="C69" t="s">
        <v>245</v>
      </c>
      <c r="D69">
        <v>4</v>
      </c>
      <c r="E69">
        <v>283</v>
      </c>
      <c r="F69">
        <v>1458</v>
      </c>
      <c r="G69">
        <v>5.15</v>
      </c>
      <c r="H69">
        <v>14</v>
      </c>
      <c r="I69">
        <v>364.5</v>
      </c>
      <c r="J69">
        <v>3</v>
      </c>
      <c r="K69">
        <v>1</v>
      </c>
      <c r="L69">
        <v>0</v>
      </c>
    </row>
    <row r="70" spans="2:12" x14ac:dyDescent="0.2">
      <c r="B70">
        <v>65</v>
      </c>
      <c r="C70" t="s">
        <v>325</v>
      </c>
      <c r="D70">
        <v>6</v>
      </c>
      <c r="E70">
        <v>397</v>
      </c>
      <c r="F70">
        <v>2207</v>
      </c>
      <c r="G70">
        <v>5.56</v>
      </c>
      <c r="H70">
        <v>24</v>
      </c>
      <c r="I70">
        <v>367.83</v>
      </c>
      <c r="J70">
        <v>1</v>
      </c>
      <c r="K70">
        <v>5</v>
      </c>
      <c r="L70">
        <v>0</v>
      </c>
    </row>
    <row r="71" spans="2:12" x14ac:dyDescent="0.2">
      <c r="B71">
        <v>66</v>
      </c>
      <c r="C71" t="s">
        <v>76</v>
      </c>
      <c r="D71">
        <v>6</v>
      </c>
      <c r="E71">
        <v>451</v>
      </c>
      <c r="F71">
        <v>2218</v>
      </c>
      <c r="G71">
        <v>4.92</v>
      </c>
      <c r="H71">
        <v>20</v>
      </c>
      <c r="I71">
        <v>369.67</v>
      </c>
      <c r="J71">
        <v>1</v>
      </c>
      <c r="K71">
        <v>5</v>
      </c>
      <c r="L71">
        <v>0</v>
      </c>
    </row>
    <row r="72" spans="2:12" x14ac:dyDescent="0.2">
      <c r="B72">
        <v>67</v>
      </c>
      <c r="C72" t="s">
        <v>257</v>
      </c>
      <c r="D72">
        <v>5</v>
      </c>
      <c r="E72">
        <v>353</v>
      </c>
      <c r="F72">
        <v>1852</v>
      </c>
      <c r="G72">
        <v>5.25</v>
      </c>
      <c r="H72">
        <v>19</v>
      </c>
      <c r="I72">
        <v>370.4</v>
      </c>
      <c r="J72">
        <v>3</v>
      </c>
      <c r="K72">
        <v>2</v>
      </c>
      <c r="L72">
        <v>0</v>
      </c>
    </row>
    <row r="73" spans="2:12" x14ac:dyDescent="0.2">
      <c r="B73">
        <v>68</v>
      </c>
      <c r="C73" t="s">
        <v>168</v>
      </c>
      <c r="D73">
        <v>6</v>
      </c>
      <c r="E73">
        <v>449</v>
      </c>
      <c r="F73">
        <v>2226</v>
      </c>
      <c r="G73">
        <v>4.96</v>
      </c>
      <c r="H73">
        <v>19</v>
      </c>
      <c r="I73">
        <v>371</v>
      </c>
      <c r="J73">
        <v>3</v>
      </c>
      <c r="K73">
        <v>3</v>
      </c>
      <c r="L73">
        <v>0</v>
      </c>
    </row>
    <row r="74" spans="2:12" x14ac:dyDescent="0.2">
      <c r="B74">
        <v>69</v>
      </c>
      <c r="C74" t="s">
        <v>247</v>
      </c>
      <c r="D74">
        <v>5</v>
      </c>
      <c r="E74">
        <v>360</v>
      </c>
      <c r="F74">
        <v>1864</v>
      </c>
      <c r="G74">
        <v>5.18</v>
      </c>
      <c r="H74">
        <v>17</v>
      </c>
      <c r="I74">
        <v>372.8</v>
      </c>
      <c r="J74">
        <v>2</v>
      </c>
      <c r="K74">
        <v>3</v>
      </c>
      <c r="L74">
        <v>0</v>
      </c>
    </row>
    <row r="75" spans="2:12" x14ac:dyDescent="0.2">
      <c r="B75">
        <v>70</v>
      </c>
      <c r="C75" t="s">
        <v>272</v>
      </c>
      <c r="D75">
        <v>6</v>
      </c>
      <c r="E75">
        <v>422</v>
      </c>
      <c r="F75">
        <v>2246</v>
      </c>
      <c r="G75">
        <v>5.32</v>
      </c>
      <c r="H75">
        <v>14</v>
      </c>
      <c r="I75">
        <v>374.33</v>
      </c>
      <c r="J75">
        <v>2</v>
      </c>
      <c r="K75">
        <v>4</v>
      </c>
      <c r="L75">
        <v>0</v>
      </c>
    </row>
    <row r="76" spans="2:12" x14ac:dyDescent="0.2">
      <c r="B76">
        <v>71</v>
      </c>
      <c r="C76" t="s">
        <v>270</v>
      </c>
      <c r="D76">
        <v>6</v>
      </c>
      <c r="E76">
        <v>450</v>
      </c>
      <c r="F76">
        <v>2247</v>
      </c>
      <c r="G76">
        <v>4.99</v>
      </c>
      <c r="H76">
        <v>14</v>
      </c>
      <c r="I76">
        <v>374.5</v>
      </c>
      <c r="J76">
        <v>5</v>
      </c>
      <c r="K76">
        <v>1</v>
      </c>
      <c r="L76">
        <v>0</v>
      </c>
    </row>
    <row r="77" spans="2:12" x14ac:dyDescent="0.2">
      <c r="B77">
        <v>72</v>
      </c>
      <c r="C77" t="s">
        <v>289</v>
      </c>
      <c r="D77">
        <v>6</v>
      </c>
      <c r="E77">
        <v>411</v>
      </c>
      <c r="F77">
        <v>2260</v>
      </c>
      <c r="G77">
        <v>5.5</v>
      </c>
      <c r="H77">
        <v>21</v>
      </c>
      <c r="I77">
        <v>376.67</v>
      </c>
      <c r="J77">
        <v>3</v>
      </c>
      <c r="K77">
        <v>3</v>
      </c>
      <c r="L77">
        <v>0</v>
      </c>
    </row>
    <row r="78" spans="2:12" x14ac:dyDescent="0.2">
      <c r="B78">
        <v>73</v>
      </c>
      <c r="C78" t="s">
        <v>277</v>
      </c>
      <c r="D78">
        <v>6</v>
      </c>
      <c r="E78">
        <v>464</v>
      </c>
      <c r="F78">
        <v>2274</v>
      </c>
      <c r="G78">
        <v>4.9000000000000004</v>
      </c>
      <c r="H78">
        <v>20</v>
      </c>
      <c r="I78">
        <v>379</v>
      </c>
      <c r="J78">
        <v>2</v>
      </c>
      <c r="K78">
        <v>4</v>
      </c>
      <c r="L78">
        <v>0</v>
      </c>
    </row>
    <row r="79" spans="2:12" x14ac:dyDescent="0.2">
      <c r="B79">
        <v>74</v>
      </c>
      <c r="C79" t="s">
        <v>25</v>
      </c>
      <c r="D79">
        <v>5</v>
      </c>
      <c r="E79">
        <v>333</v>
      </c>
      <c r="F79">
        <v>1908</v>
      </c>
      <c r="G79">
        <v>5.73</v>
      </c>
      <c r="H79">
        <v>15</v>
      </c>
      <c r="I79">
        <v>381.6</v>
      </c>
      <c r="J79">
        <v>1</v>
      </c>
      <c r="K79">
        <v>4</v>
      </c>
      <c r="L79">
        <v>0</v>
      </c>
    </row>
    <row r="80" spans="2:12" x14ac:dyDescent="0.2">
      <c r="B80">
        <v>75</v>
      </c>
      <c r="C80" t="s">
        <v>323</v>
      </c>
      <c r="D80">
        <v>6</v>
      </c>
      <c r="E80">
        <v>409</v>
      </c>
      <c r="F80">
        <v>2304</v>
      </c>
      <c r="G80">
        <v>5.63</v>
      </c>
      <c r="H80">
        <v>27</v>
      </c>
      <c r="I80">
        <v>384</v>
      </c>
      <c r="J80">
        <v>2</v>
      </c>
      <c r="K80">
        <v>4</v>
      </c>
      <c r="L80">
        <v>0</v>
      </c>
    </row>
    <row r="81" spans="2:12" x14ac:dyDescent="0.2">
      <c r="B81">
        <v>76</v>
      </c>
      <c r="C81" t="s">
        <v>275</v>
      </c>
      <c r="D81">
        <v>5</v>
      </c>
      <c r="E81">
        <v>362</v>
      </c>
      <c r="F81">
        <v>1921</v>
      </c>
      <c r="G81">
        <v>5.31</v>
      </c>
      <c r="H81">
        <v>18</v>
      </c>
      <c r="I81">
        <v>384.2</v>
      </c>
      <c r="J81">
        <v>4</v>
      </c>
      <c r="K81">
        <v>1</v>
      </c>
      <c r="L81">
        <v>0</v>
      </c>
    </row>
    <row r="82" spans="2:12" x14ac:dyDescent="0.2">
      <c r="B82">
        <v>77</v>
      </c>
      <c r="C82" t="s">
        <v>288</v>
      </c>
      <c r="D82">
        <v>5</v>
      </c>
      <c r="E82">
        <v>353</v>
      </c>
      <c r="F82">
        <v>1922</v>
      </c>
      <c r="G82">
        <v>5.44</v>
      </c>
      <c r="H82">
        <v>21</v>
      </c>
      <c r="I82">
        <v>384.4</v>
      </c>
      <c r="J82">
        <v>1</v>
      </c>
      <c r="K82">
        <v>4</v>
      </c>
      <c r="L82">
        <v>0</v>
      </c>
    </row>
    <row r="83" spans="2:12" x14ac:dyDescent="0.2">
      <c r="B83">
        <v>78</v>
      </c>
      <c r="C83" t="s">
        <v>265</v>
      </c>
      <c r="D83">
        <v>5</v>
      </c>
      <c r="E83">
        <v>374</v>
      </c>
      <c r="F83">
        <v>1942</v>
      </c>
      <c r="G83">
        <v>5.19</v>
      </c>
      <c r="H83">
        <v>16</v>
      </c>
      <c r="I83">
        <v>388.4</v>
      </c>
      <c r="J83">
        <v>4</v>
      </c>
      <c r="K83">
        <v>1</v>
      </c>
      <c r="L83">
        <v>0</v>
      </c>
    </row>
    <row r="84" spans="2:12" x14ac:dyDescent="0.2">
      <c r="B84">
        <v>79</v>
      </c>
      <c r="C84" t="s">
        <v>253</v>
      </c>
      <c r="D84">
        <v>6</v>
      </c>
      <c r="E84">
        <v>456</v>
      </c>
      <c r="F84">
        <v>2331</v>
      </c>
      <c r="G84">
        <v>5.1100000000000003</v>
      </c>
      <c r="H84">
        <v>19</v>
      </c>
      <c r="I84">
        <v>388.5</v>
      </c>
      <c r="J84">
        <v>6</v>
      </c>
      <c r="K84">
        <v>0</v>
      </c>
      <c r="L84">
        <v>0</v>
      </c>
    </row>
    <row r="85" spans="2:12" x14ac:dyDescent="0.2">
      <c r="B85">
        <v>80</v>
      </c>
      <c r="C85" t="s">
        <v>291</v>
      </c>
      <c r="D85">
        <v>5</v>
      </c>
      <c r="E85">
        <v>366</v>
      </c>
      <c r="F85">
        <v>1943</v>
      </c>
      <c r="G85">
        <v>5.31</v>
      </c>
      <c r="H85">
        <v>16</v>
      </c>
      <c r="I85">
        <v>388.6</v>
      </c>
      <c r="J85">
        <v>1</v>
      </c>
      <c r="K85">
        <v>4</v>
      </c>
      <c r="L85">
        <v>0</v>
      </c>
    </row>
    <row r="86" spans="2:12" x14ac:dyDescent="0.2">
      <c r="B86">
        <v>81</v>
      </c>
      <c r="C86" t="s">
        <v>319</v>
      </c>
      <c r="D86">
        <v>7</v>
      </c>
      <c r="E86">
        <v>510</v>
      </c>
      <c r="F86">
        <v>2728</v>
      </c>
      <c r="G86">
        <v>5.35</v>
      </c>
      <c r="H86">
        <v>29</v>
      </c>
      <c r="I86">
        <v>389.71</v>
      </c>
      <c r="J86">
        <v>3</v>
      </c>
      <c r="K86">
        <v>4</v>
      </c>
      <c r="L86">
        <v>0</v>
      </c>
    </row>
    <row r="87" spans="2:12" x14ac:dyDescent="0.2">
      <c r="B87">
        <v>82</v>
      </c>
      <c r="C87" t="s">
        <v>239</v>
      </c>
      <c r="D87">
        <v>6</v>
      </c>
      <c r="E87">
        <v>452</v>
      </c>
      <c r="F87">
        <v>2339</v>
      </c>
      <c r="G87">
        <v>5.17</v>
      </c>
      <c r="H87">
        <v>17</v>
      </c>
      <c r="I87">
        <v>389.83</v>
      </c>
      <c r="J87">
        <v>6</v>
      </c>
      <c r="K87">
        <v>0</v>
      </c>
      <c r="L87">
        <v>0</v>
      </c>
    </row>
    <row r="88" spans="2:12" x14ac:dyDescent="0.2">
      <c r="B88">
        <v>83</v>
      </c>
      <c r="C88" t="s">
        <v>160</v>
      </c>
      <c r="D88">
        <v>6</v>
      </c>
      <c r="E88">
        <v>432</v>
      </c>
      <c r="F88">
        <v>2353</v>
      </c>
      <c r="G88">
        <v>5.45</v>
      </c>
      <c r="H88">
        <v>22</v>
      </c>
      <c r="I88">
        <v>392.17</v>
      </c>
      <c r="J88">
        <v>2</v>
      </c>
      <c r="K88">
        <v>4</v>
      </c>
      <c r="L88">
        <v>0</v>
      </c>
    </row>
    <row r="89" spans="2:12" x14ac:dyDescent="0.2">
      <c r="B89">
        <v>84</v>
      </c>
      <c r="C89" t="s">
        <v>290</v>
      </c>
      <c r="D89">
        <v>5</v>
      </c>
      <c r="E89">
        <v>356</v>
      </c>
      <c r="F89">
        <v>1964</v>
      </c>
      <c r="G89">
        <v>5.52</v>
      </c>
      <c r="H89">
        <v>14</v>
      </c>
      <c r="I89">
        <v>392.8</v>
      </c>
      <c r="J89">
        <v>3</v>
      </c>
      <c r="K89">
        <v>2</v>
      </c>
      <c r="L89">
        <v>0</v>
      </c>
    </row>
    <row r="90" spans="2:12" x14ac:dyDescent="0.2">
      <c r="B90">
        <v>85</v>
      </c>
      <c r="C90" t="s">
        <v>163</v>
      </c>
      <c r="D90">
        <v>5</v>
      </c>
      <c r="E90">
        <v>349</v>
      </c>
      <c r="F90">
        <v>1973</v>
      </c>
      <c r="G90">
        <v>5.65</v>
      </c>
      <c r="H90">
        <v>22</v>
      </c>
      <c r="I90">
        <v>394.6</v>
      </c>
      <c r="J90">
        <v>2</v>
      </c>
      <c r="K90">
        <v>3</v>
      </c>
      <c r="L90">
        <v>0</v>
      </c>
    </row>
    <row r="91" spans="2:12" x14ac:dyDescent="0.2">
      <c r="B91">
        <v>86</v>
      </c>
      <c r="C91" t="s">
        <v>286</v>
      </c>
      <c r="D91">
        <v>5</v>
      </c>
      <c r="E91">
        <v>341</v>
      </c>
      <c r="F91">
        <v>1997</v>
      </c>
      <c r="G91">
        <v>5.86</v>
      </c>
      <c r="H91">
        <v>11</v>
      </c>
      <c r="I91">
        <v>399.4</v>
      </c>
      <c r="J91">
        <v>4</v>
      </c>
      <c r="K91">
        <v>1</v>
      </c>
      <c r="L91">
        <v>0</v>
      </c>
    </row>
    <row r="92" spans="2:12" x14ac:dyDescent="0.2">
      <c r="B92">
        <v>87</v>
      </c>
      <c r="C92" t="s">
        <v>252</v>
      </c>
      <c r="D92">
        <v>6</v>
      </c>
      <c r="E92">
        <v>457</v>
      </c>
      <c r="F92">
        <v>2403</v>
      </c>
      <c r="G92">
        <v>5.26</v>
      </c>
      <c r="H92">
        <v>28</v>
      </c>
      <c r="I92">
        <v>400.5</v>
      </c>
      <c r="J92">
        <v>3</v>
      </c>
      <c r="K92">
        <v>3</v>
      </c>
      <c r="L92">
        <v>0</v>
      </c>
    </row>
    <row r="93" spans="2:12" x14ac:dyDescent="0.2">
      <c r="B93">
        <v>88</v>
      </c>
      <c r="C93" t="s">
        <v>303</v>
      </c>
      <c r="D93">
        <v>5</v>
      </c>
      <c r="E93">
        <v>386</v>
      </c>
      <c r="F93">
        <v>2003</v>
      </c>
      <c r="G93">
        <v>5.19</v>
      </c>
      <c r="H93">
        <v>18</v>
      </c>
      <c r="I93">
        <v>400.6</v>
      </c>
      <c r="J93">
        <v>2</v>
      </c>
      <c r="K93">
        <v>3</v>
      </c>
      <c r="L93">
        <v>0</v>
      </c>
    </row>
    <row r="94" spans="2:12" x14ac:dyDescent="0.2">
      <c r="B94">
        <v>89</v>
      </c>
      <c r="C94" t="s">
        <v>293</v>
      </c>
      <c r="D94">
        <v>6</v>
      </c>
      <c r="E94">
        <v>439</v>
      </c>
      <c r="F94">
        <v>2415</v>
      </c>
      <c r="G94">
        <v>5.5</v>
      </c>
      <c r="H94">
        <v>21</v>
      </c>
      <c r="I94">
        <v>402.5</v>
      </c>
      <c r="J94">
        <v>3</v>
      </c>
      <c r="K94">
        <v>3</v>
      </c>
      <c r="L94">
        <v>0</v>
      </c>
    </row>
    <row r="95" spans="2:12" x14ac:dyDescent="0.2">
      <c r="B95">
        <v>90</v>
      </c>
      <c r="C95" t="s">
        <v>268</v>
      </c>
      <c r="D95">
        <v>6</v>
      </c>
      <c r="E95">
        <v>458</v>
      </c>
      <c r="F95">
        <v>2449</v>
      </c>
      <c r="G95">
        <v>5.35</v>
      </c>
      <c r="H95">
        <v>17</v>
      </c>
      <c r="I95">
        <v>408.17</v>
      </c>
      <c r="J95">
        <v>3</v>
      </c>
      <c r="K95">
        <v>3</v>
      </c>
      <c r="L95">
        <v>0</v>
      </c>
    </row>
    <row r="96" spans="2:12" x14ac:dyDescent="0.2">
      <c r="B96">
        <v>91</v>
      </c>
      <c r="C96" t="s">
        <v>235</v>
      </c>
      <c r="D96">
        <v>6</v>
      </c>
      <c r="E96">
        <v>434</v>
      </c>
      <c r="F96">
        <v>2472</v>
      </c>
      <c r="G96">
        <v>5.7</v>
      </c>
      <c r="H96">
        <v>15</v>
      </c>
      <c r="I96">
        <v>412</v>
      </c>
      <c r="J96">
        <v>6</v>
      </c>
      <c r="K96">
        <v>0</v>
      </c>
      <c r="L96">
        <v>0</v>
      </c>
    </row>
    <row r="97" spans="2:12" x14ac:dyDescent="0.2">
      <c r="B97">
        <v>92</v>
      </c>
      <c r="C97" t="s">
        <v>304</v>
      </c>
      <c r="D97">
        <v>5</v>
      </c>
      <c r="E97">
        <v>389</v>
      </c>
      <c r="F97">
        <v>2069</v>
      </c>
      <c r="G97">
        <v>5.32</v>
      </c>
      <c r="H97">
        <v>16</v>
      </c>
      <c r="I97">
        <v>413.8</v>
      </c>
      <c r="J97">
        <v>3</v>
      </c>
      <c r="K97">
        <v>2</v>
      </c>
      <c r="L97">
        <v>0</v>
      </c>
    </row>
    <row r="98" spans="2:12" x14ac:dyDescent="0.2">
      <c r="B98">
        <v>93</v>
      </c>
      <c r="C98" t="s">
        <v>320</v>
      </c>
      <c r="D98">
        <v>5</v>
      </c>
      <c r="E98">
        <v>326</v>
      </c>
      <c r="F98">
        <v>2073</v>
      </c>
      <c r="G98">
        <v>6.36</v>
      </c>
      <c r="H98">
        <v>15</v>
      </c>
      <c r="I98">
        <v>414.6</v>
      </c>
      <c r="J98">
        <v>1</v>
      </c>
      <c r="K98">
        <v>4</v>
      </c>
      <c r="L98">
        <v>0</v>
      </c>
    </row>
    <row r="99" spans="2:12" x14ac:dyDescent="0.2">
      <c r="B99">
        <v>94</v>
      </c>
      <c r="C99" t="s">
        <v>14</v>
      </c>
      <c r="D99">
        <v>5</v>
      </c>
      <c r="E99">
        <v>384</v>
      </c>
      <c r="F99">
        <v>2105</v>
      </c>
      <c r="G99">
        <v>5.48</v>
      </c>
      <c r="H99">
        <v>14</v>
      </c>
      <c r="I99">
        <v>421</v>
      </c>
      <c r="J99">
        <v>2</v>
      </c>
      <c r="K99">
        <v>3</v>
      </c>
      <c r="L99">
        <v>0</v>
      </c>
    </row>
    <row r="100" spans="2:12" x14ac:dyDescent="0.2">
      <c r="B100">
        <v>95</v>
      </c>
      <c r="C100" t="s">
        <v>173</v>
      </c>
      <c r="D100">
        <v>5</v>
      </c>
      <c r="E100">
        <v>367</v>
      </c>
      <c r="F100">
        <v>2112</v>
      </c>
      <c r="G100">
        <v>5.75</v>
      </c>
      <c r="H100">
        <v>21</v>
      </c>
      <c r="I100">
        <v>422.4</v>
      </c>
      <c r="J100">
        <v>1</v>
      </c>
      <c r="K100">
        <v>4</v>
      </c>
      <c r="L100">
        <v>0</v>
      </c>
    </row>
    <row r="101" spans="2:12" x14ac:dyDescent="0.2">
      <c r="B101">
        <v>96</v>
      </c>
      <c r="C101" t="s">
        <v>61</v>
      </c>
      <c r="D101">
        <v>6</v>
      </c>
      <c r="E101">
        <v>487</v>
      </c>
      <c r="F101">
        <v>2577</v>
      </c>
      <c r="G101">
        <v>5.29</v>
      </c>
      <c r="H101">
        <v>21</v>
      </c>
      <c r="I101">
        <v>429.5</v>
      </c>
      <c r="J101">
        <v>2</v>
      </c>
      <c r="K101">
        <v>4</v>
      </c>
      <c r="L101">
        <v>0</v>
      </c>
    </row>
    <row r="102" spans="2:12" x14ac:dyDescent="0.2">
      <c r="B102">
        <v>97</v>
      </c>
      <c r="C102" t="s">
        <v>157</v>
      </c>
      <c r="D102">
        <v>6</v>
      </c>
      <c r="E102">
        <v>448</v>
      </c>
      <c r="F102">
        <v>2612</v>
      </c>
      <c r="G102">
        <v>5.83</v>
      </c>
      <c r="H102">
        <v>21</v>
      </c>
      <c r="I102">
        <v>435.33</v>
      </c>
      <c r="J102">
        <v>5</v>
      </c>
      <c r="K102">
        <v>1</v>
      </c>
      <c r="L102">
        <v>0</v>
      </c>
    </row>
    <row r="103" spans="2:12" x14ac:dyDescent="0.2">
      <c r="B103">
        <v>98</v>
      </c>
      <c r="C103" t="s">
        <v>322</v>
      </c>
      <c r="D103">
        <v>5</v>
      </c>
      <c r="E103">
        <v>376</v>
      </c>
      <c r="F103">
        <v>2182</v>
      </c>
      <c r="G103">
        <v>5.8</v>
      </c>
      <c r="H103">
        <v>25</v>
      </c>
      <c r="I103">
        <v>436.4</v>
      </c>
      <c r="J103">
        <v>0</v>
      </c>
      <c r="K103">
        <v>5</v>
      </c>
      <c r="L103">
        <v>0</v>
      </c>
    </row>
    <row r="104" spans="2:12" x14ac:dyDescent="0.2">
      <c r="B104">
        <v>99</v>
      </c>
      <c r="C104" t="s">
        <v>161</v>
      </c>
      <c r="D104">
        <v>6</v>
      </c>
      <c r="E104">
        <v>503</v>
      </c>
      <c r="F104">
        <v>2626</v>
      </c>
      <c r="G104">
        <v>5.22</v>
      </c>
      <c r="H104">
        <v>20</v>
      </c>
      <c r="I104">
        <v>437.67</v>
      </c>
      <c r="J104">
        <v>3</v>
      </c>
      <c r="K104">
        <v>3</v>
      </c>
      <c r="L104">
        <v>0</v>
      </c>
    </row>
    <row r="105" spans="2:12" x14ac:dyDescent="0.2">
      <c r="B105">
        <v>100</v>
      </c>
      <c r="C105" t="s">
        <v>28</v>
      </c>
      <c r="D105">
        <v>5</v>
      </c>
      <c r="E105">
        <v>376</v>
      </c>
      <c r="F105">
        <v>2208</v>
      </c>
      <c r="G105">
        <v>5.87</v>
      </c>
      <c r="H105">
        <v>21</v>
      </c>
      <c r="I105">
        <v>441.6</v>
      </c>
      <c r="J105">
        <v>1</v>
      </c>
      <c r="K105">
        <v>4</v>
      </c>
      <c r="L105">
        <v>0</v>
      </c>
    </row>
    <row r="106" spans="2:12" x14ac:dyDescent="0.2">
      <c r="B106">
        <v>101</v>
      </c>
      <c r="C106" t="s">
        <v>316</v>
      </c>
      <c r="D106">
        <v>6</v>
      </c>
      <c r="E106">
        <v>472</v>
      </c>
      <c r="F106">
        <v>2652</v>
      </c>
      <c r="G106">
        <v>5.62</v>
      </c>
      <c r="H106">
        <v>28</v>
      </c>
      <c r="I106">
        <v>442</v>
      </c>
      <c r="J106">
        <v>0</v>
      </c>
      <c r="K106">
        <v>6</v>
      </c>
      <c r="L106">
        <v>0</v>
      </c>
    </row>
    <row r="107" spans="2:12" x14ac:dyDescent="0.2">
      <c r="B107">
        <v>101</v>
      </c>
      <c r="C107" t="s">
        <v>263</v>
      </c>
      <c r="D107">
        <v>5</v>
      </c>
      <c r="E107">
        <v>359</v>
      </c>
      <c r="F107">
        <v>2210</v>
      </c>
      <c r="G107">
        <v>6.16</v>
      </c>
      <c r="H107">
        <v>16</v>
      </c>
      <c r="I107">
        <v>442</v>
      </c>
      <c r="J107">
        <v>3</v>
      </c>
      <c r="K107">
        <v>2</v>
      </c>
      <c r="L107">
        <v>0</v>
      </c>
    </row>
    <row r="108" spans="2:12" x14ac:dyDescent="0.2">
      <c r="B108">
        <v>103</v>
      </c>
      <c r="C108" t="s">
        <v>243</v>
      </c>
      <c r="D108">
        <v>4</v>
      </c>
      <c r="E108">
        <v>306</v>
      </c>
      <c r="F108">
        <v>1775</v>
      </c>
      <c r="G108">
        <v>5.8</v>
      </c>
      <c r="H108">
        <v>10</v>
      </c>
      <c r="I108">
        <v>443.75</v>
      </c>
      <c r="J108">
        <v>0</v>
      </c>
      <c r="K108">
        <v>4</v>
      </c>
      <c r="L108">
        <v>0</v>
      </c>
    </row>
    <row r="109" spans="2:12" x14ac:dyDescent="0.2">
      <c r="B109">
        <v>104</v>
      </c>
      <c r="C109" t="s">
        <v>27</v>
      </c>
      <c r="D109">
        <v>5</v>
      </c>
      <c r="E109">
        <v>370</v>
      </c>
      <c r="F109">
        <v>2249</v>
      </c>
      <c r="G109">
        <v>6.08</v>
      </c>
      <c r="H109">
        <v>27</v>
      </c>
      <c r="I109">
        <v>449.8</v>
      </c>
      <c r="J109">
        <v>0</v>
      </c>
      <c r="K109">
        <v>5</v>
      </c>
      <c r="L109">
        <v>0</v>
      </c>
    </row>
    <row r="110" spans="2:12" x14ac:dyDescent="0.2">
      <c r="B110">
        <v>105</v>
      </c>
      <c r="C110" t="s">
        <v>158</v>
      </c>
      <c r="D110">
        <v>5</v>
      </c>
      <c r="E110">
        <v>388</v>
      </c>
      <c r="F110">
        <v>2267</v>
      </c>
      <c r="G110">
        <v>5.84</v>
      </c>
      <c r="H110">
        <v>16</v>
      </c>
      <c r="I110">
        <v>453.4</v>
      </c>
      <c r="J110">
        <v>1</v>
      </c>
      <c r="K110">
        <v>4</v>
      </c>
      <c r="L110">
        <v>0</v>
      </c>
    </row>
    <row r="111" spans="2:12" x14ac:dyDescent="0.2">
      <c r="B111">
        <v>106</v>
      </c>
      <c r="C111" t="s">
        <v>311</v>
      </c>
      <c r="D111">
        <v>6</v>
      </c>
      <c r="E111">
        <v>456</v>
      </c>
      <c r="F111">
        <v>2728</v>
      </c>
      <c r="G111">
        <v>5.98</v>
      </c>
      <c r="H111">
        <v>23</v>
      </c>
      <c r="I111">
        <v>454.67</v>
      </c>
      <c r="J111">
        <v>2</v>
      </c>
      <c r="K111">
        <v>4</v>
      </c>
      <c r="L111">
        <v>0</v>
      </c>
    </row>
    <row r="112" spans="2:12" x14ac:dyDescent="0.2">
      <c r="B112">
        <v>107</v>
      </c>
      <c r="C112" t="s">
        <v>17</v>
      </c>
      <c r="D112">
        <v>5</v>
      </c>
      <c r="E112">
        <v>362</v>
      </c>
      <c r="F112">
        <v>2275</v>
      </c>
      <c r="G112">
        <v>6.28</v>
      </c>
      <c r="H112">
        <v>23</v>
      </c>
      <c r="I112">
        <v>455</v>
      </c>
      <c r="J112">
        <v>1</v>
      </c>
      <c r="K112">
        <v>4</v>
      </c>
      <c r="L112">
        <v>0</v>
      </c>
    </row>
    <row r="113" spans="2:12" x14ac:dyDescent="0.2">
      <c r="B113">
        <v>108</v>
      </c>
      <c r="C113" t="s">
        <v>327</v>
      </c>
      <c r="D113">
        <v>5</v>
      </c>
      <c r="E113">
        <v>341</v>
      </c>
      <c r="F113">
        <v>2317</v>
      </c>
      <c r="G113">
        <v>6.79</v>
      </c>
      <c r="H113">
        <v>23</v>
      </c>
      <c r="I113">
        <v>463.4</v>
      </c>
      <c r="J113">
        <v>1</v>
      </c>
      <c r="K113">
        <v>4</v>
      </c>
      <c r="L113">
        <v>0</v>
      </c>
    </row>
    <row r="114" spans="2:12" x14ac:dyDescent="0.2">
      <c r="B114">
        <v>109</v>
      </c>
      <c r="C114" t="s">
        <v>300</v>
      </c>
      <c r="D114">
        <v>5</v>
      </c>
      <c r="E114">
        <v>368</v>
      </c>
      <c r="F114">
        <v>2335</v>
      </c>
      <c r="G114">
        <v>6.35</v>
      </c>
      <c r="H114">
        <v>28</v>
      </c>
      <c r="I114">
        <v>467</v>
      </c>
      <c r="J114">
        <v>0</v>
      </c>
      <c r="K114">
        <v>5</v>
      </c>
      <c r="L114">
        <v>0</v>
      </c>
    </row>
    <row r="115" spans="2:12" x14ac:dyDescent="0.2">
      <c r="B115">
        <v>110</v>
      </c>
      <c r="C115" t="s">
        <v>297</v>
      </c>
      <c r="D115">
        <v>5</v>
      </c>
      <c r="E115">
        <v>361</v>
      </c>
      <c r="F115">
        <v>2357</v>
      </c>
      <c r="G115">
        <v>6.53</v>
      </c>
      <c r="H115">
        <v>25</v>
      </c>
      <c r="I115">
        <v>471.4</v>
      </c>
      <c r="J115">
        <v>0</v>
      </c>
      <c r="K115">
        <v>5</v>
      </c>
      <c r="L115">
        <v>0</v>
      </c>
    </row>
    <row r="116" spans="2:12" x14ac:dyDescent="0.2">
      <c r="B116">
        <v>111</v>
      </c>
      <c r="C116" t="s">
        <v>301</v>
      </c>
      <c r="D116">
        <v>6</v>
      </c>
      <c r="E116">
        <v>451</v>
      </c>
      <c r="F116">
        <v>2853</v>
      </c>
      <c r="G116">
        <v>6.33</v>
      </c>
      <c r="H116">
        <v>20</v>
      </c>
      <c r="I116">
        <v>475.5</v>
      </c>
      <c r="J116">
        <v>2</v>
      </c>
      <c r="K116">
        <v>4</v>
      </c>
      <c r="L116">
        <v>0</v>
      </c>
    </row>
    <row r="117" spans="2:12" x14ac:dyDescent="0.2">
      <c r="B117">
        <v>112</v>
      </c>
      <c r="C117" t="s">
        <v>309</v>
      </c>
      <c r="D117">
        <v>6</v>
      </c>
      <c r="E117">
        <v>443</v>
      </c>
      <c r="F117">
        <v>2892</v>
      </c>
      <c r="G117">
        <v>6.53</v>
      </c>
      <c r="H117">
        <v>28</v>
      </c>
      <c r="I117">
        <v>482</v>
      </c>
      <c r="J117">
        <v>1</v>
      </c>
      <c r="K117">
        <v>5</v>
      </c>
      <c r="L117">
        <v>0</v>
      </c>
    </row>
    <row r="118" spans="2:12" x14ac:dyDescent="0.2">
      <c r="B118">
        <v>113</v>
      </c>
      <c r="C118" t="s">
        <v>312</v>
      </c>
      <c r="D118">
        <v>7</v>
      </c>
      <c r="E118">
        <v>535</v>
      </c>
      <c r="F118">
        <v>3497</v>
      </c>
      <c r="G118">
        <v>6.54</v>
      </c>
      <c r="H118">
        <v>37</v>
      </c>
      <c r="I118">
        <v>499.57</v>
      </c>
      <c r="J118">
        <v>2</v>
      </c>
      <c r="K118">
        <v>5</v>
      </c>
      <c r="L118">
        <v>0</v>
      </c>
    </row>
    <row r="119" spans="2:12" x14ac:dyDescent="0.2">
      <c r="B119">
        <v>114</v>
      </c>
      <c r="C119" t="s">
        <v>308</v>
      </c>
      <c r="D119">
        <v>5</v>
      </c>
      <c r="E119">
        <v>364</v>
      </c>
      <c r="F119">
        <v>2565</v>
      </c>
      <c r="G119">
        <v>7.05</v>
      </c>
      <c r="H119">
        <v>23</v>
      </c>
      <c r="I119">
        <v>513</v>
      </c>
      <c r="J119">
        <v>0</v>
      </c>
      <c r="K119">
        <v>5</v>
      </c>
      <c r="L119">
        <v>0</v>
      </c>
    </row>
    <row r="120" spans="2:12" x14ac:dyDescent="0.2">
      <c r="B120">
        <v>115</v>
      </c>
      <c r="C120" t="s">
        <v>298</v>
      </c>
      <c r="D120">
        <v>6</v>
      </c>
      <c r="E120">
        <v>433</v>
      </c>
      <c r="F120">
        <v>3171</v>
      </c>
      <c r="G120">
        <v>7.32</v>
      </c>
      <c r="H120">
        <v>38</v>
      </c>
      <c r="I120">
        <v>528.5</v>
      </c>
      <c r="J120">
        <v>0</v>
      </c>
      <c r="K120">
        <v>6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P120"/>
  <sheetViews>
    <sheetView workbookViewId="0">
      <selection activeCell="K8" sqref="K8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6" width="4.28515625" customWidth="1"/>
    <col min="7" max="7" width="4.42578125" customWidth="1"/>
    <col min="8" max="9" width="5.28515625" customWidth="1"/>
    <col min="10" max="10" width="12.85546875" bestFit="1" customWidth="1"/>
    <col min="11" max="11" width="2.7109375" customWidth="1"/>
    <col min="12" max="12" width="6.28515625" customWidth="1"/>
    <col min="13" max="13" width="7.42578125" customWidth="1"/>
    <col min="14" max="14" width="5.28515625" customWidth="1"/>
    <col min="15" max="15" width="7" customWidth="1"/>
    <col min="16" max="16" width="4.42578125" customWidth="1"/>
  </cols>
  <sheetData>
    <row r="3" spans="2:16" x14ac:dyDescent="0.2">
      <c r="B3" t="s">
        <v>145</v>
      </c>
      <c r="J3" t="s">
        <v>1</v>
      </c>
    </row>
    <row r="5" spans="2:16" x14ac:dyDescent="0.2">
      <c r="B5" t="s">
        <v>146</v>
      </c>
      <c r="C5" t="s">
        <v>147</v>
      </c>
      <c r="D5" t="s">
        <v>148</v>
      </c>
      <c r="E5" t="s">
        <v>152</v>
      </c>
      <c r="F5" t="s">
        <v>186</v>
      </c>
      <c r="G5" t="s">
        <v>187</v>
      </c>
      <c r="H5" t="s">
        <v>188</v>
      </c>
      <c r="I5" t="s">
        <v>189</v>
      </c>
      <c r="J5" t="s">
        <v>190</v>
      </c>
      <c r="K5" t="s">
        <v>191</v>
      </c>
      <c r="L5" t="s">
        <v>185</v>
      </c>
      <c r="M5" t="s">
        <v>194</v>
      </c>
      <c r="N5" t="s">
        <v>154</v>
      </c>
      <c r="O5" t="s">
        <v>155</v>
      </c>
      <c r="P5" t="s">
        <v>156</v>
      </c>
    </row>
    <row r="6" spans="2:16" x14ac:dyDescent="0.2">
      <c r="B6">
        <v>1</v>
      </c>
      <c r="C6" t="s">
        <v>236</v>
      </c>
      <c r="D6">
        <v>6</v>
      </c>
      <c r="E6">
        <v>6</v>
      </c>
      <c r="F6">
        <v>5</v>
      </c>
      <c r="G6">
        <v>0</v>
      </c>
      <c r="H6">
        <v>0</v>
      </c>
      <c r="I6">
        <v>0</v>
      </c>
      <c r="J6">
        <v>1</v>
      </c>
      <c r="K6">
        <v>0</v>
      </c>
      <c r="L6">
        <v>44</v>
      </c>
      <c r="M6">
        <v>7.3</v>
      </c>
      <c r="N6">
        <v>6</v>
      </c>
      <c r="O6">
        <v>0</v>
      </c>
      <c r="P6">
        <v>0</v>
      </c>
    </row>
    <row r="7" spans="2:16" x14ac:dyDescent="0.2">
      <c r="B7">
        <v>2</v>
      </c>
      <c r="C7" t="s">
        <v>228</v>
      </c>
      <c r="D7">
        <v>7</v>
      </c>
      <c r="E7">
        <v>7</v>
      </c>
      <c r="F7">
        <v>7</v>
      </c>
      <c r="G7">
        <v>0</v>
      </c>
      <c r="H7">
        <v>0</v>
      </c>
      <c r="I7">
        <v>0</v>
      </c>
      <c r="J7">
        <v>3</v>
      </c>
      <c r="K7">
        <v>0</v>
      </c>
      <c r="L7">
        <v>58</v>
      </c>
      <c r="M7">
        <v>8.3000000000000007</v>
      </c>
      <c r="N7">
        <v>7</v>
      </c>
      <c r="O7">
        <v>0</v>
      </c>
      <c r="P7">
        <v>0</v>
      </c>
    </row>
    <row r="8" spans="2:16" x14ac:dyDescent="0.2">
      <c r="B8">
        <v>3</v>
      </c>
      <c r="C8" t="s">
        <v>171</v>
      </c>
      <c r="D8">
        <v>4</v>
      </c>
      <c r="E8">
        <v>3</v>
      </c>
      <c r="F8">
        <v>3</v>
      </c>
      <c r="G8">
        <v>0</v>
      </c>
      <c r="H8">
        <v>0</v>
      </c>
      <c r="I8">
        <v>0</v>
      </c>
      <c r="J8">
        <v>6</v>
      </c>
      <c r="K8">
        <v>1</v>
      </c>
      <c r="L8">
        <v>41</v>
      </c>
      <c r="M8">
        <v>10.3</v>
      </c>
      <c r="N8">
        <v>3</v>
      </c>
      <c r="O8">
        <v>1</v>
      </c>
      <c r="P8">
        <v>0</v>
      </c>
    </row>
    <row r="9" spans="2:16" x14ac:dyDescent="0.2">
      <c r="B9">
        <v>4</v>
      </c>
      <c r="C9" t="s">
        <v>232</v>
      </c>
      <c r="D9">
        <v>6</v>
      </c>
      <c r="E9">
        <v>8</v>
      </c>
      <c r="F9">
        <v>3</v>
      </c>
      <c r="G9">
        <v>1</v>
      </c>
      <c r="H9">
        <v>0</v>
      </c>
      <c r="I9">
        <v>0</v>
      </c>
      <c r="J9">
        <v>5</v>
      </c>
      <c r="K9">
        <v>0</v>
      </c>
      <c r="L9">
        <v>68</v>
      </c>
      <c r="M9">
        <v>11.3</v>
      </c>
      <c r="N9">
        <v>5</v>
      </c>
      <c r="O9">
        <v>1</v>
      </c>
      <c r="P9">
        <v>0</v>
      </c>
    </row>
    <row r="10" spans="2:16" x14ac:dyDescent="0.2">
      <c r="B10">
        <v>5</v>
      </c>
      <c r="C10" t="s">
        <v>238</v>
      </c>
      <c r="D10">
        <v>5</v>
      </c>
      <c r="E10">
        <v>8</v>
      </c>
      <c r="F10">
        <v>6</v>
      </c>
      <c r="G10">
        <v>0</v>
      </c>
      <c r="H10">
        <v>0</v>
      </c>
      <c r="I10">
        <v>0</v>
      </c>
      <c r="J10">
        <v>2</v>
      </c>
      <c r="K10">
        <v>0</v>
      </c>
      <c r="L10">
        <v>60</v>
      </c>
      <c r="M10">
        <v>12</v>
      </c>
      <c r="N10">
        <v>5</v>
      </c>
      <c r="O10">
        <v>0</v>
      </c>
      <c r="P10">
        <v>0</v>
      </c>
    </row>
    <row r="11" spans="2:16" x14ac:dyDescent="0.2">
      <c r="B11">
        <v>6</v>
      </c>
      <c r="C11" t="s">
        <v>159</v>
      </c>
      <c r="D11">
        <v>5</v>
      </c>
      <c r="E11">
        <v>9</v>
      </c>
      <c r="F11">
        <v>8</v>
      </c>
      <c r="G11">
        <v>0</v>
      </c>
      <c r="H11">
        <v>0</v>
      </c>
      <c r="I11">
        <v>0</v>
      </c>
      <c r="J11">
        <v>0</v>
      </c>
      <c r="K11">
        <v>0</v>
      </c>
      <c r="L11">
        <v>62</v>
      </c>
      <c r="M11">
        <v>12.4</v>
      </c>
      <c r="N11">
        <v>5</v>
      </c>
      <c r="O11">
        <v>0</v>
      </c>
      <c r="P11">
        <v>0</v>
      </c>
    </row>
    <row r="12" spans="2:16" x14ac:dyDescent="0.2">
      <c r="B12">
        <v>7</v>
      </c>
      <c r="C12" t="s">
        <v>229</v>
      </c>
      <c r="D12">
        <v>4</v>
      </c>
      <c r="E12">
        <v>6</v>
      </c>
      <c r="F12">
        <v>3</v>
      </c>
      <c r="G12">
        <v>1</v>
      </c>
      <c r="H12">
        <v>0</v>
      </c>
      <c r="I12">
        <v>0</v>
      </c>
      <c r="J12">
        <v>5</v>
      </c>
      <c r="K12">
        <v>0</v>
      </c>
      <c r="L12">
        <v>56</v>
      </c>
      <c r="M12">
        <v>14</v>
      </c>
      <c r="N12">
        <v>3</v>
      </c>
      <c r="O12">
        <v>1</v>
      </c>
      <c r="P12">
        <v>0</v>
      </c>
    </row>
    <row r="13" spans="2:16" x14ac:dyDescent="0.2">
      <c r="B13">
        <v>8</v>
      </c>
      <c r="C13" t="s">
        <v>237</v>
      </c>
      <c r="D13">
        <v>6</v>
      </c>
      <c r="E13">
        <v>12</v>
      </c>
      <c r="F13">
        <v>10</v>
      </c>
      <c r="G13">
        <v>0</v>
      </c>
      <c r="H13">
        <v>0</v>
      </c>
      <c r="I13">
        <v>0</v>
      </c>
      <c r="J13">
        <v>1</v>
      </c>
      <c r="K13">
        <v>0</v>
      </c>
      <c r="L13">
        <v>85</v>
      </c>
      <c r="M13">
        <v>14.2</v>
      </c>
      <c r="N13">
        <v>5</v>
      </c>
      <c r="O13">
        <v>1</v>
      </c>
      <c r="P13">
        <v>0</v>
      </c>
    </row>
    <row r="14" spans="2:16" x14ac:dyDescent="0.2">
      <c r="B14">
        <v>9</v>
      </c>
      <c r="C14" t="s">
        <v>231</v>
      </c>
      <c r="D14">
        <v>6</v>
      </c>
      <c r="E14">
        <v>10</v>
      </c>
      <c r="F14">
        <v>9</v>
      </c>
      <c r="G14">
        <v>0</v>
      </c>
      <c r="H14">
        <v>0</v>
      </c>
      <c r="I14">
        <v>0</v>
      </c>
      <c r="J14">
        <v>6</v>
      </c>
      <c r="K14">
        <v>0</v>
      </c>
      <c r="L14">
        <v>87</v>
      </c>
      <c r="M14">
        <v>14.5</v>
      </c>
      <c r="N14">
        <v>5</v>
      </c>
      <c r="O14">
        <v>1</v>
      </c>
      <c r="P14">
        <v>0</v>
      </c>
    </row>
    <row r="15" spans="2:16" x14ac:dyDescent="0.2">
      <c r="B15">
        <v>10</v>
      </c>
      <c r="C15" t="s">
        <v>281</v>
      </c>
      <c r="D15">
        <v>6</v>
      </c>
      <c r="E15">
        <v>10</v>
      </c>
      <c r="F15">
        <v>10</v>
      </c>
      <c r="G15">
        <v>0</v>
      </c>
      <c r="H15">
        <v>0</v>
      </c>
      <c r="I15">
        <v>0</v>
      </c>
      <c r="J15">
        <v>6</v>
      </c>
      <c r="K15">
        <v>0</v>
      </c>
      <c r="L15">
        <v>88</v>
      </c>
      <c r="M15">
        <v>14.7</v>
      </c>
      <c r="N15">
        <v>6</v>
      </c>
      <c r="O15">
        <v>0</v>
      </c>
      <c r="P15">
        <v>0</v>
      </c>
    </row>
    <row r="16" spans="2:16" x14ac:dyDescent="0.2">
      <c r="B16">
        <v>10</v>
      </c>
      <c r="C16" t="s">
        <v>259</v>
      </c>
      <c r="D16">
        <v>6</v>
      </c>
      <c r="E16">
        <v>10</v>
      </c>
      <c r="F16">
        <v>7</v>
      </c>
      <c r="G16">
        <v>0</v>
      </c>
      <c r="H16">
        <v>0</v>
      </c>
      <c r="I16">
        <v>0</v>
      </c>
      <c r="J16">
        <v>7</v>
      </c>
      <c r="K16">
        <v>0</v>
      </c>
      <c r="L16">
        <v>88</v>
      </c>
      <c r="M16">
        <v>14.7</v>
      </c>
      <c r="N16">
        <v>5</v>
      </c>
      <c r="O16">
        <v>1</v>
      </c>
      <c r="P16">
        <v>0</v>
      </c>
    </row>
    <row r="17" spans="2:16" x14ac:dyDescent="0.2">
      <c r="B17">
        <v>12</v>
      </c>
      <c r="C17" t="s">
        <v>234</v>
      </c>
      <c r="D17">
        <v>6</v>
      </c>
      <c r="E17">
        <v>11</v>
      </c>
      <c r="F17">
        <v>8</v>
      </c>
      <c r="G17">
        <v>1</v>
      </c>
      <c r="H17">
        <v>0</v>
      </c>
      <c r="I17">
        <v>0</v>
      </c>
      <c r="J17">
        <v>4</v>
      </c>
      <c r="K17">
        <v>1</v>
      </c>
      <c r="L17">
        <v>90</v>
      </c>
      <c r="M17">
        <v>15</v>
      </c>
      <c r="N17">
        <v>6</v>
      </c>
      <c r="O17">
        <v>0</v>
      </c>
      <c r="P17">
        <v>0</v>
      </c>
    </row>
    <row r="18" spans="2:16" x14ac:dyDescent="0.2">
      <c r="B18">
        <v>13</v>
      </c>
      <c r="C18" t="s">
        <v>256</v>
      </c>
      <c r="D18">
        <v>6</v>
      </c>
      <c r="E18">
        <v>10</v>
      </c>
      <c r="F18">
        <v>7</v>
      </c>
      <c r="G18">
        <v>2</v>
      </c>
      <c r="H18">
        <v>0</v>
      </c>
      <c r="I18">
        <v>0</v>
      </c>
      <c r="J18">
        <v>8</v>
      </c>
      <c r="K18">
        <v>0</v>
      </c>
      <c r="L18">
        <v>95</v>
      </c>
      <c r="M18">
        <v>15.8</v>
      </c>
      <c r="N18">
        <v>5</v>
      </c>
      <c r="O18">
        <v>1</v>
      </c>
      <c r="P18">
        <v>0</v>
      </c>
    </row>
    <row r="19" spans="2:16" x14ac:dyDescent="0.2">
      <c r="B19">
        <v>14</v>
      </c>
      <c r="C19" t="s">
        <v>246</v>
      </c>
      <c r="D19">
        <v>6</v>
      </c>
      <c r="E19">
        <v>12</v>
      </c>
      <c r="F19">
        <v>9</v>
      </c>
      <c r="G19">
        <v>0</v>
      </c>
      <c r="H19">
        <v>0</v>
      </c>
      <c r="I19">
        <v>0</v>
      </c>
      <c r="J19">
        <v>5</v>
      </c>
      <c r="K19">
        <v>0</v>
      </c>
      <c r="L19">
        <v>96</v>
      </c>
      <c r="M19">
        <v>16</v>
      </c>
      <c r="N19">
        <v>5</v>
      </c>
      <c r="O19">
        <v>1</v>
      </c>
      <c r="P19">
        <v>0</v>
      </c>
    </row>
    <row r="20" spans="2:16" x14ac:dyDescent="0.2">
      <c r="B20">
        <v>15</v>
      </c>
      <c r="C20" t="s">
        <v>244</v>
      </c>
      <c r="D20">
        <v>5</v>
      </c>
      <c r="E20">
        <v>10</v>
      </c>
      <c r="F20">
        <v>9</v>
      </c>
      <c r="G20">
        <v>0</v>
      </c>
      <c r="H20">
        <v>0</v>
      </c>
      <c r="I20">
        <v>0</v>
      </c>
      <c r="J20">
        <v>4</v>
      </c>
      <c r="K20">
        <v>0</v>
      </c>
      <c r="L20">
        <v>81</v>
      </c>
      <c r="M20">
        <v>16.2</v>
      </c>
      <c r="N20">
        <v>3</v>
      </c>
      <c r="O20">
        <v>2</v>
      </c>
      <c r="P20">
        <v>0</v>
      </c>
    </row>
    <row r="21" spans="2:16" x14ac:dyDescent="0.2">
      <c r="B21">
        <v>16</v>
      </c>
      <c r="C21" t="s">
        <v>241</v>
      </c>
      <c r="D21">
        <v>6</v>
      </c>
      <c r="E21">
        <v>13</v>
      </c>
      <c r="F21">
        <v>11</v>
      </c>
      <c r="G21">
        <v>0</v>
      </c>
      <c r="H21">
        <v>0</v>
      </c>
      <c r="I21">
        <v>0</v>
      </c>
      <c r="J21">
        <v>3</v>
      </c>
      <c r="K21">
        <v>0</v>
      </c>
      <c r="L21">
        <v>98</v>
      </c>
      <c r="M21">
        <v>16.3</v>
      </c>
      <c r="N21">
        <v>4</v>
      </c>
      <c r="O21">
        <v>2</v>
      </c>
      <c r="P21">
        <v>0</v>
      </c>
    </row>
    <row r="22" spans="2:16" x14ac:dyDescent="0.2">
      <c r="B22">
        <v>16</v>
      </c>
      <c r="C22" t="s">
        <v>273</v>
      </c>
      <c r="D22">
        <v>6</v>
      </c>
      <c r="E22">
        <v>12</v>
      </c>
      <c r="F22">
        <v>10</v>
      </c>
      <c r="G22">
        <v>1</v>
      </c>
      <c r="H22">
        <v>0</v>
      </c>
      <c r="I22">
        <v>0</v>
      </c>
      <c r="J22">
        <v>4</v>
      </c>
      <c r="K22">
        <v>1</v>
      </c>
      <c r="L22">
        <v>98</v>
      </c>
      <c r="M22">
        <v>16.3</v>
      </c>
      <c r="N22">
        <v>5</v>
      </c>
      <c r="O22">
        <v>1</v>
      </c>
      <c r="P22">
        <v>0</v>
      </c>
    </row>
    <row r="23" spans="2:16" x14ac:dyDescent="0.2">
      <c r="B23">
        <v>18</v>
      </c>
      <c r="C23" t="s">
        <v>295</v>
      </c>
      <c r="D23">
        <v>6</v>
      </c>
      <c r="E23">
        <v>11</v>
      </c>
      <c r="F23">
        <v>10</v>
      </c>
      <c r="G23">
        <v>0</v>
      </c>
      <c r="H23">
        <v>0</v>
      </c>
      <c r="I23">
        <v>0</v>
      </c>
      <c r="J23">
        <v>9</v>
      </c>
      <c r="K23">
        <v>0</v>
      </c>
      <c r="L23">
        <v>103</v>
      </c>
      <c r="M23">
        <v>17.2</v>
      </c>
      <c r="N23">
        <v>2</v>
      </c>
      <c r="O23">
        <v>4</v>
      </c>
      <c r="P23">
        <v>0</v>
      </c>
    </row>
    <row r="24" spans="2:16" x14ac:dyDescent="0.2">
      <c r="B24">
        <v>19</v>
      </c>
      <c r="C24" t="s">
        <v>255</v>
      </c>
      <c r="D24">
        <v>6</v>
      </c>
      <c r="E24">
        <v>13</v>
      </c>
      <c r="F24">
        <v>12</v>
      </c>
      <c r="G24">
        <v>1</v>
      </c>
      <c r="H24">
        <v>0</v>
      </c>
      <c r="I24">
        <v>0</v>
      </c>
      <c r="J24">
        <v>5</v>
      </c>
      <c r="K24">
        <v>0</v>
      </c>
      <c r="L24">
        <v>107</v>
      </c>
      <c r="M24">
        <v>17.8</v>
      </c>
      <c r="N24">
        <v>5</v>
      </c>
      <c r="O24">
        <v>1</v>
      </c>
      <c r="P24">
        <v>0</v>
      </c>
    </row>
    <row r="25" spans="2:16" x14ac:dyDescent="0.2">
      <c r="B25">
        <v>20</v>
      </c>
      <c r="C25" t="s">
        <v>284</v>
      </c>
      <c r="D25">
        <v>5</v>
      </c>
      <c r="E25">
        <v>13</v>
      </c>
      <c r="F25">
        <v>12</v>
      </c>
      <c r="G25">
        <v>0</v>
      </c>
      <c r="H25">
        <v>0</v>
      </c>
      <c r="I25">
        <v>0</v>
      </c>
      <c r="J25">
        <v>0</v>
      </c>
      <c r="K25">
        <v>0</v>
      </c>
      <c r="L25">
        <v>90</v>
      </c>
      <c r="M25">
        <v>18</v>
      </c>
      <c r="N25">
        <v>4</v>
      </c>
      <c r="O25">
        <v>1</v>
      </c>
      <c r="P25">
        <v>0</v>
      </c>
    </row>
    <row r="26" spans="2:16" x14ac:dyDescent="0.2">
      <c r="B26">
        <v>21</v>
      </c>
      <c r="C26" t="s">
        <v>250</v>
      </c>
      <c r="D26">
        <v>7</v>
      </c>
      <c r="E26">
        <v>15</v>
      </c>
      <c r="F26">
        <v>12</v>
      </c>
      <c r="G26">
        <v>0</v>
      </c>
      <c r="H26">
        <v>0</v>
      </c>
      <c r="I26">
        <v>0</v>
      </c>
      <c r="J26">
        <v>7</v>
      </c>
      <c r="K26">
        <v>2</v>
      </c>
      <c r="L26">
        <v>127</v>
      </c>
      <c r="M26">
        <v>18.100000000000001</v>
      </c>
      <c r="N26">
        <v>5</v>
      </c>
      <c r="O26">
        <v>2</v>
      </c>
      <c r="P26">
        <v>0</v>
      </c>
    </row>
    <row r="27" spans="2:16" x14ac:dyDescent="0.2">
      <c r="B27">
        <v>22</v>
      </c>
      <c r="C27" t="s">
        <v>164</v>
      </c>
      <c r="D27">
        <v>6</v>
      </c>
      <c r="E27">
        <v>13</v>
      </c>
      <c r="F27">
        <v>13</v>
      </c>
      <c r="G27">
        <v>0</v>
      </c>
      <c r="H27">
        <v>0</v>
      </c>
      <c r="I27">
        <v>0</v>
      </c>
      <c r="J27">
        <v>6</v>
      </c>
      <c r="K27">
        <v>0</v>
      </c>
      <c r="L27">
        <v>109</v>
      </c>
      <c r="M27">
        <v>18.2</v>
      </c>
      <c r="N27">
        <v>2</v>
      </c>
      <c r="O27">
        <v>4</v>
      </c>
      <c r="P27">
        <v>0</v>
      </c>
    </row>
    <row r="28" spans="2:16" x14ac:dyDescent="0.2">
      <c r="B28">
        <v>23</v>
      </c>
      <c r="C28" t="s">
        <v>285</v>
      </c>
      <c r="D28">
        <v>5</v>
      </c>
      <c r="E28">
        <v>11</v>
      </c>
      <c r="F28">
        <v>8</v>
      </c>
      <c r="G28">
        <v>0</v>
      </c>
      <c r="H28">
        <v>0</v>
      </c>
      <c r="I28">
        <v>0</v>
      </c>
      <c r="J28">
        <v>5</v>
      </c>
      <c r="K28">
        <v>1</v>
      </c>
      <c r="L28">
        <v>91</v>
      </c>
      <c r="M28">
        <v>18.2</v>
      </c>
      <c r="N28">
        <v>3</v>
      </c>
      <c r="O28">
        <v>2</v>
      </c>
      <c r="P28">
        <v>0</v>
      </c>
    </row>
    <row r="29" spans="2:16" x14ac:dyDescent="0.2">
      <c r="B29">
        <v>24</v>
      </c>
      <c r="C29" t="s">
        <v>264</v>
      </c>
      <c r="D29">
        <v>6</v>
      </c>
      <c r="E29">
        <v>13</v>
      </c>
      <c r="F29">
        <v>11</v>
      </c>
      <c r="G29">
        <v>0</v>
      </c>
      <c r="H29">
        <v>0</v>
      </c>
      <c r="I29">
        <v>0</v>
      </c>
      <c r="J29">
        <v>7</v>
      </c>
      <c r="K29">
        <v>0</v>
      </c>
      <c r="L29">
        <v>110</v>
      </c>
      <c r="M29">
        <v>18.3</v>
      </c>
      <c r="N29">
        <v>3</v>
      </c>
      <c r="O29">
        <v>3</v>
      </c>
      <c r="P29">
        <v>0</v>
      </c>
    </row>
    <row r="30" spans="2:16" x14ac:dyDescent="0.2">
      <c r="B30">
        <v>25</v>
      </c>
      <c r="C30" t="s">
        <v>267</v>
      </c>
      <c r="D30">
        <v>5</v>
      </c>
      <c r="E30">
        <v>11</v>
      </c>
      <c r="F30">
        <v>11</v>
      </c>
      <c r="G30">
        <v>0</v>
      </c>
      <c r="H30">
        <v>0</v>
      </c>
      <c r="I30">
        <v>0</v>
      </c>
      <c r="J30">
        <v>5</v>
      </c>
      <c r="K30">
        <v>0</v>
      </c>
      <c r="L30">
        <v>92</v>
      </c>
      <c r="M30">
        <v>18.399999999999999</v>
      </c>
      <c r="N30">
        <v>4</v>
      </c>
      <c r="O30">
        <v>1</v>
      </c>
      <c r="P30">
        <v>0</v>
      </c>
    </row>
    <row r="31" spans="2:16" x14ac:dyDescent="0.2">
      <c r="B31">
        <v>26</v>
      </c>
      <c r="C31" t="s">
        <v>270</v>
      </c>
      <c r="D31">
        <v>6</v>
      </c>
      <c r="E31">
        <v>14</v>
      </c>
      <c r="F31">
        <v>11</v>
      </c>
      <c r="G31">
        <v>1</v>
      </c>
      <c r="H31">
        <v>0</v>
      </c>
      <c r="I31">
        <v>0</v>
      </c>
      <c r="J31">
        <v>5</v>
      </c>
      <c r="K31">
        <v>0</v>
      </c>
      <c r="L31">
        <v>112</v>
      </c>
      <c r="M31">
        <v>18.7</v>
      </c>
      <c r="N31">
        <v>5</v>
      </c>
      <c r="O31">
        <v>1</v>
      </c>
      <c r="P31">
        <v>0</v>
      </c>
    </row>
    <row r="32" spans="2:16" x14ac:dyDescent="0.2">
      <c r="B32">
        <v>27</v>
      </c>
      <c r="C32" t="s">
        <v>240</v>
      </c>
      <c r="D32">
        <v>5</v>
      </c>
      <c r="E32">
        <v>13</v>
      </c>
      <c r="F32">
        <v>13</v>
      </c>
      <c r="G32">
        <v>0</v>
      </c>
      <c r="H32">
        <v>0</v>
      </c>
      <c r="I32">
        <v>0</v>
      </c>
      <c r="J32">
        <v>1</v>
      </c>
      <c r="K32">
        <v>0</v>
      </c>
      <c r="L32">
        <v>94</v>
      </c>
      <c r="M32">
        <v>18.8</v>
      </c>
      <c r="N32">
        <v>4</v>
      </c>
      <c r="O32">
        <v>1</v>
      </c>
      <c r="P32">
        <v>0</v>
      </c>
    </row>
    <row r="33" spans="2:16" x14ac:dyDescent="0.2">
      <c r="B33">
        <v>28</v>
      </c>
      <c r="C33" t="s">
        <v>260</v>
      </c>
      <c r="D33">
        <v>6</v>
      </c>
      <c r="E33">
        <v>14</v>
      </c>
      <c r="F33">
        <v>12</v>
      </c>
      <c r="G33">
        <v>0</v>
      </c>
      <c r="H33">
        <v>0</v>
      </c>
      <c r="I33">
        <v>0</v>
      </c>
      <c r="J33">
        <v>6</v>
      </c>
      <c r="K33">
        <v>0</v>
      </c>
      <c r="L33">
        <v>114</v>
      </c>
      <c r="M33">
        <v>19</v>
      </c>
      <c r="N33">
        <v>3</v>
      </c>
      <c r="O33">
        <v>3</v>
      </c>
      <c r="P33">
        <v>0</v>
      </c>
    </row>
    <row r="34" spans="2:16" x14ac:dyDescent="0.2">
      <c r="B34">
        <v>29</v>
      </c>
      <c r="C34" t="s">
        <v>286</v>
      </c>
      <c r="D34">
        <v>5</v>
      </c>
      <c r="E34">
        <v>11</v>
      </c>
      <c r="F34">
        <v>9</v>
      </c>
      <c r="G34">
        <v>0</v>
      </c>
      <c r="H34">
        <v>0</v>
      </c>
      <c r="I34">
        <v>0</v>
      </c>
      <c r="J34">
        <v>7</v>
      </c>
      <c r="K34">
        <v>0</v>
      </c>
      <c r="L34">
        <v>96</v>
      </c>
      <c r="M34">
        <v>19.2</v>
      </c>
      <c r="N34">
        <v>4</v>
      </c>
      <c r="O34">
        <v>1</v>
      </c>
      <c r="P34">
        <v>0</v>
      </c>
    </row>
    <row r="35" spans="2:16" x14ac:dyDescent="0.2">
      <c r="B35">
        <v>30</v>
      </c>
      <c r="C35" t="s">
        <v>235</v>
      </c>
      <c r="D35">
        <v>6</v>
      </c>
      <c r="E35">
        <v>15</v>
      </c>
      <c r="F35">
        <v>14</v>
      </c>
      <c r="G35">
        <v>0</v>
      </c>
      <c r="H35">
        <v>0</v>
      </c>
      <c r="I35">
        <v>0</v>
      </c>
      <c r="J35">
        <v>4</v>
      </c>
      <c r="K35">
        <v>0</v>
      </c>
      <c r="L35">
        <v>116</v>
      </c>
      <c r="M35">
        <v>19.3</v>
      </c>
      <c r="N35">
        <v>6</v>
      </c>
      <c r="O35">
        <v>0</v>
      </c>
      <c r="P35">
        <v>0</v>
      </c>
    </row>
    <row r="36" spans="2:16" x14ac:dyDescent="0.2">
      <c r="B36">
        <v>31</v>
      </c>
      <c r="C36" t="s">
        <v>324</v>
      </c>
      <c r="D36">
        <v>6</v>
      </c>
      <c r="E36">
        <v>15</v>
      </c>
      <c r="F36">
        <v>10</v>
      </c>
      <c r="G36">
        <v>1</v>
      </c>
      <c r="H36">
        <v>0</v>
      </c>
      <c r="I36">
        <v>0</v>
      </c>
      <c r="J36">
        <v>5</v>
      </c>
      <c r="K36">
        <v>0</v>
      </c>
      <c r="L36">
        <v>117</v>
      </c>
      <c r="M36">
        <v>19.5</v>
      </c>
      <c r="N36">
        <v>4</v>
      </c>
      <c r="O36">
        <v>2</v>
      </c>
      <c r="P36">
        <v>0</v>
      </c>
    </row>
    <row r="37" spans="2:16" x14ac:dyDescent="0.2">
      <c r="B37">
        <v>32</v>
      </c>
      <c r="C37" t="s">
        <v>226</v>
      </c>
      <c r="D37">
        <v>5</v>
      </c>
      <c r="E37">
        <v>12</v>
      </c>
      <c r="F37">
        <v>11</v>
      </c>
      <c r="G37">
        <v>0</v>
      </c>
      <c r="H37">
        <v>0</v>
      </c>
      <c r="I37">
        <v>0</v>
      </c>
      <c r="J37">
        <v>5</v>
      </c>
      <c r="K37">
        <v>0</v>
      </c>
      <c r="L37">
        <v>98</v>
      </c>
      <c r="M37">
        <v>19.600000000000001</v>
      </c>
      <c r="N37">
        <v>2</v>
      </c>
      <c r="O37">
        <v>3</v>
      </c>
      <c r="P37">
        <v>0</v>
      </c>
    </row>
    <row r="38" spans="2:16" x14ac:dyDescent="0.2">
      <c r="B38">
        <v>33</v>
      </c>
      <c r="C38" t="s">
        <v>233</v>
      </c>
      <c r="D38">
        <v>5</v>
      </c>
      <c r="E38">
        <v>12</v>
      </c>
      <c r="F38">
        <v>12</v>
      </c>
      <c r="G38">
        <v>0</v>
      </c>
      <c r="H38">
        <v>0</v>
      </c>
      <c r="I38">
        <v>0</v>
      </c>
      <c r="J38">
        <v>5</v>
      </c>
      <c r="K38">
        <v>0</v>
      </c>
      <c r="L38">
        <v>99</v>
      </c>
      <c r="M38">
        <v>19.8</v>
      </c>
      <c r="N38">
        <v>2</v>
      </c>
      <c r="O38">
        <v>3</v>
      </c>
      <c r="P38">
        <v>0</v>
      </c>
    </row>
    <row r="39" spans="2:16" x14ac:dyDescent="0.2">
      <c r="B39">
        <v>34</v>
      </c>
      <c r="C39" t="s">
        <v>272</v>
      </c>
      <c r="D39">
        <v>6</v>
      </c>
      <c r="E39">
        <v>14</v>
      </c>
      <c r="F39">
        <v>12</v>
      </c>
      <c r="G39">
        <v>1</v>
      </c>
      <c r="H39">
        <v>0</v>
      </c>
      <c r="I39">
        <v>0</v>
      </c>
      <c r="J39">
        <v>7</v>
      </c>
      <c r="K39">
        <v>0</v>
      </c>
      <c r="L39">
        <v>119</v>
      </c>
      <c r="M39">
        <v>19.8</v>
      </c>
      <c r="N39">
        <v>2</v>
      </c>
      <c r="O39">
        <v>4</v>
      </c>
      <c r="P39">
        <v>0</v>
      </c>
    </row>
    <row r="40" spans="2:16" x14ac:dyDescent="0.2">
      <c r="B40">
        <v>35</v>
      </c>
      <c r="C40" t="s">
        <v>258</v>
      </c>
      <c r="D40">
        <v>6</v>
      </c>
      <c r="E40">
        <v>15</v>
      </c>
      <c r="F40">
        <v>15</v>
      </c>
      <c r="G40">
        <v>0</v>
      </c>
      <c r="H40">
        <v>0</v>
      </c>
      <c r="I40">
        <v>0</v>
      </c>
      <c r="J40">
        <v>6</v>
      </c>
      <c r="K40">
        <v>0</v>
      </c>
      <c r="L40">
        <v>123</v>
      </c>
      <c r="M40">
        <v>20.5</v>
      </c>
      <c r="N40">
        <v>4</v>
      </c>
      <c r="O40">
        <v>2</v>
      </c>
      <c r="P40">
        <v>0</v>
      </c>
    </row>
    <row r="41" spans="2:16" x14ac:dyDescent="0.2">
      <c r="B41">
        <v>36</v>
      </c>
      <c r="C41" t="s">
        <v>261</v>
      </c>
      <c r="D41">
        <v>5</v>
      </c>
      <c r="E41">
        <v>13</v>
      </c>
      <c r="F41">
        <v>13</v>
      </c>
      <c r="G41">
        <v>0</v>
      </c>
      <c r="H41">
        <v>0</v>
      </c>
      <c r="I41">
        <v>0</v>
      </c>
      <c r="J41">
        <v>4</v>
      </c>
      <c r="K41">
        <v>0</v>
      </c>
      <c r="L41">
        <v>103</v>
      </c>
      <c r="M41">
        <v>20.6</v>
      </c>
      <c r="N41">
        <v>5</v>
      </c>
      <c r="O41">
        <v>0</v>
      </c>
      <c r="P41">
        <v>0</v>
      </c>
    </row>
    <row r="42" spans="2:16" x14ac:dyDescent="0.2">
      <c r="B42">
        <v>37</v>
      </c>
      <c r="C42" t="s">
        <v>170</v>
      </c>
      <c r="D42">
        <v>6</v>
      </c>
      <c r="E42">
        <v>15</v>
      </c>
      <c r="F42">
        <v>14</v>
      </c>
      <c r="G42">
        <v>0</v>
      </c>
      <c r="H42">
        <v>0</v>
      </c>
      <c r="I42">
        <v>0</v>
      </c>
      <c r="J42">
        <v>6</v>
      </c>
      <c r="K42">
        <v>1</v>
      </c>
      <c r="L42">
        <v>124</v>
      </c>
      <c r="M42">
        <v>20.7</v>
      </c>
      <c r="N42">
        <v>3</v>
      </c>
      <c r="O42">
        <v>3</v>
      </c>
      <c r="P42">
        <v>0</v>
      </c>
    </row>
    <row r="43" spans="2:16" x14ac:dyDescent="0.2">
      <c r="B43">
        <v>38</v>
      </c>
      <c r="C43" t="s">
        <v>326</v>
      </c>
      <c r="D43">
        <v>5</v>
      </c>
      <c r="E43">
        <v>12</v>
      </c>
      <c r="F43">
        <v>9</v>
      </c>
      <c r="G43">
        <v>0</v>
      </c>
      <c r="H43">
        <v>0</v>
      </c>
      <c r="I43">
        <v>0</v>
      </c>
      <c r="J43">
        <v>8</v>
      </c>
      <c r="K43">
        <v>0</v>
      </c>
      <c r="L43">
        <v>105</v>
      </c>
      <c r="M43">
        <v>21</v>
      </c>
      <c r="N43">
        <v>3</v>
      </c>
      <c r="O43">
        <v>2</v>
      </c>
      <c r="P43">
        <v>0</v>
      </c>
    </row>
    <row r="44" spans="2:16" x14ac:dyDescent="0.2">
      <c r="B44">
        <v>38</v>
      </c>
      <c r="C44" t="s">
        <v>299</v>
      </c>
      <c r="D44">
        <v>6</v>
      </c>
      <c r="E44">
        <v>17</v>
      </c>
      <c r="F44">
        <v>15</v>
      </c>
      <c r="G44">
        <v>0</v>
      </c>
      <c r="H44">
        <v>0</v>
      </c>
      <c r="I44">
        <v>0</v>
      </c>
      <c r="J44">
        <v>3</v>
      </c>
      <c r="K44">
        <v>0</v>
      </c>
      <c r="L44">
        <v>126</v>
      </c>
      <c r="M44">
        <v>21</v>
      </c>
      <c r="N44">
        <v>5</v>
      </c>
      <c r="O44">
        <v>1</v>
      </c>
      <c r="P44">
        <v>0</v>
      </c>
    </row>
    <row r="45" spans="2:16" x14ac:dyDescent="0.2">
      <c r="B45">
        <v>40</v>
      </c>
      <c r="C45" t="s">
        <v>279</v>
      </c>
      <c r="D45">
        <v>5</v>
      </c>
      <c r="E45">
        <v>14</v>
      </c>
      <c r="F45">
        <v>9</v>
      </c>
      <c r="G45">
        <v>1</v>
      </c>
      <c r="H45">
        <v>0</v>
      </c>
      <c r="I45">
        <v>0</v>
      </c>
      <c r="J45">
        <v>3</v>
      </c>
      <c r="K45">
        <v>1</v>
      </c>
      <c r="L45">
        <v>106</v>
      </c>
      <c r="M45">
        <v>21.2</v>
      </c>
      <c r="N45">
        <v>4</v>
      </c>
      <c r="O45">
        <v>1</v>
      </c>
      <c r="P45">
        <v>0</v>
      </c>
    </row>
    <row r="46" spans="2:16" x14ac:dyDescent="0.2">
      <c r="B46">
        <v>41</v>
      </c>
      <c r="C46" t="s">
        <v>262</v>
      </c>
      <c r="D46">
        <v>6</v>
      </c>
      <c r="E46">
        <v>15</v>
      </c>
      <c r="F46">
        <v>13</v>
      </c>
      <c r="G46">
        <v>1</v>
      </c>
      <c r="H46">
        <v>0</v>
      </c>
      <c r="I46">
        <v>0</v>
      </c>
      <c r="J46">
        <v>7</v>
      </c>
      <c r="K46">
        <v>1</v>
      </c>
      <c r="L46">
        <v>128</v>
      </c>
      <c r="M46">
        <v>21.3</v>
      </c>
      <c r="N46">
        <v>3</v>
      </c>
      <c r="O46">
        <v>3</v>
      </c>
      <c r="P46">
        <v>0</v>
      </c>
    </row>
    <row r="47" spans="2:16" x14ac:dyDescent="0.2">
      <c r="B47">
        <v>41</v>
      </c>
      <c r="C47" t="s">
        <v>166</v>
      </c>
      <c r="D47">
        <v>6</v>
      </c>
      <c r="E47">
        <v>17</v>
      </c>
      <c r="F47">
        <v>17</v>
      </c>
      <c r="G47">
        <v>0</v>
      </c>
      <c r="H47">
        <v>0</v>
      </c>
      <c r="I47">
        <v>0</v>
      </c>
      <c r="J47">
        <v>3</v>
      </c>
      <c r="K47">
        <v>0</v>
      </c>
      <c r="L47">
        <v>128</v>
      </c>
      <c r="M47">
        <v>21.3</v>
      </c>
      <c r="N47">
        <v>4</v>
      </c>
      <c r="O47">
        <v>2</v>
      </c>
      <c r="P47">
        <v>0</v>
      </c>
    </row>
    <row r="48" spans="2:16" x14ac:dyDescent="0.2">
      <c r="B48">
        <v>43</v>
      </c>
      <c r="C48" t="s">
        <v>165</v>
      </c>
      <c r="D48">
        <v>5</v>
      </c>
      <c r="E48">
        <v>14</v>
      </c>
      <c r="F48">
        <v>14</v>
      </c>
      <c r="G48">
        <v>0</v>
      </c>
      <c r="H48">
        <v>0</v>
      </c>
      <c r="I48">
        <v>0</v>
      </c>
      <c r="J48">
        <v>3</v>
      </c>
      <c r="K48">
        <v>0</v>
      </c>
      <c r="L48">
        <v>107</v>
      </c>
      <c r="M48">
        <v>21.4</v>
      </c>
      <c r="N48">
        <v>3</v>
      </c>
      <c r="O48">
        <v>2</v>
      </c>
      <c r="P48">
        <v>0</v>
      </c>
    </row>
    <row r="49" spans="2:16" x14ac:dyDescent="0.2">
      <c r="B49">
        <v>44</v>
      </c>
      <c r="C49" t="s">
        <v>274</v>
      </c>
      <c r="D49">
        <v>4</v>
      </c>
      <c r="E49">
        <v>11</v>
      </c>
      <c r="F49">
        <v>11</v>
      </c>
      <c r="G49">
        <v>0</v>
      </c>
      <c r="H49">
        <v>0</v>
      </c>
      <c r="I49">
        <v>0</v>
      </c>
      <c r="J49">
        <v>3</v>
      </c>
      <c r="K49">
        <v>0</v>
      </c>
      <c r="L49">
        <v>86</v>
      </c>
      <c r="M49">
        <v>21.5</v>
      </c>
      <c r="N49">
        <v>3</v>
      </c>
      <c r="O49">
        <v>1</v>
      </c>
      <c r="P49">
        <v>0</v>
      </c>
    </row>
    <row r="50" spans="2:16" x14ac:dyDescent="0.2">
      <c r="B50">
        <v>45</v>
      </c>
      <c r="C50" t="s">
        <v>230</v>
      </c>
      <c r="D50">
        <v>5</v>
      </c>
      <c r="E50">
        <v>14</v>
      </c>
      <c r="F50">
        <v>13</v>
      </c>
      <c r="G50">
        <v>0</v>
      </c>
      <c r="H50">
        <v>0</v>
      </c>
      <c r="I50">
        <v>0</v>
      </c>
      <c r="J50">
        <v>3</v>
      </c>
      <c r="K50">
        <v>1</v>
      </c>
      <c r="L50">
        <v>108</v>
      </c>
      <c r="M50">
        <v>21.6</v>
      </c>
      <c r="N50">
        <v>4</v>
      </c>
      <c r="O50">
        <v>1</v>
      </c>
      <c r="P50">
        <v>0</v>
      </c>
    </row>
    <row r="51" spans="2:16" x14ac:dyDescent="0.2">
      <c r="B51">
        <v>46</v>
      </c>
      <c r="C51" t="s">
        <v>290</v>
      </c>
      <c r="D51">
        <v>5</v>
      </c>
      <c r="E51">
        <v>14</v>
      </c>
      <c r="F51">
        <v>12</v>
      </c>
      <c r="G51">
        <v>0</v>
      </c>
      <c r="H51">
        <v>0</v>
      </c>
      <c r="I51">
        <v>0</v>
      </c>
      <c r="J51">
        <v>5</v>
      </c>
      <c r="K51">
        <v>0</v>
      </c>
      <c r="L51">
        <v>111</v>
      </c>
      <c r="M51">
        <v>22.2</v>
      </c>
      <c r="N51">
        <v>3</v>
      </c>
      <c r="O51">
        <v>2</v>
      </c>
      <c r="P51">
        <v>0</v>
      </c>
    </row>
    <row r="52" spans="2:16" x14ac:dyDescent="0.2">
      <c r="B52">
        <v>47</v>
      </c>
      <c r="C52" t="s">
        <v>239</v>
      </c>
      <c r="D52">
        <v>6</v>
      </c>
      <c r="E52">
        <v>17</v>
      </c>
      <c r="F52">
        <v>13</v>
      </c>
      <c r="G52">
        <v>2</v>
      </c>
      <c r="H52">
        <v>0</v>
      </c>
      <c r="I52">
        <v>0</v>
      </c>
      <c r="J52">
        <v>5</v>
      </c>
      <c r="K52">
        <v>0</v>
      </c>
      <c r="L52">
        <v>134</v>
      </c>
      <c r="M52">
        <v>22.3</v>
      </c>
      <c r="N52">
        <v>6</v>
      </c>
      <c r="O52">
        <v>0</v>
      </c>
      <c r="P52">
        <v>0</v>
      </c>
    </row>
    <row r="53" spans="2:16" x14ac:dyDescent="0.2">
      <c r="B53">
        <v>47</v>
      </c>
      <c r="C53" t="s">
        <v>254</v>
      </c>
      <c r="D53">
        <v>6</v>
      </c>
      <c r="E53">
        <v>17</v>
      </c>
      <c r="F53">
        <v>15</v>
      </c>
      <c r="G53">
        <v>1</v>
      </c>
      <c r="H53">
        <v>0</v>
      </c>
      <c r="I53">
        <v>0</v>
      </c>
      <c r="J53">
        <v>5</v>
      </c>
      <c r="K53">
        <v>0</v>
      </c>
      <c r="L53">
        <v>134</v>
      </c>
      <c r="M53">
        <v>22.3</v>
      </c>
      <c r="N53">
        <v>6</v>
      </c>
      <c r="O53">
        <v>0</v>
      </c>
      <c r="P53">
        <v>0</v>
      </c>
    </row>
    <row r="54" spans="2:16" x14ac:dyDescent="0.2">
      <c r="B54">
        <v>49</v>
      </c>
      <c r="C54" t="s">
        <v>276</v>
      </c>
      <c r="D54">
        <v>5</v>
      </c>
      <c r="E54">
        <v>14</v>
      </c>
      <c r="F54">
        <v>14</v>
      </c>
      <c r="G54">
        <v>0</v>
      </c>
      <c r="H54">
        <v>0</v>
      </c>
      <c r="I54">
        <v>0</v>
      </c>
      <c r="J54">
        <v>5</v>
      </c>
      <c r="K54">
        <v>0</v>
      </c>
      <c r="L54">
        <v>113</v>
      </c>
      <c r="M54">
        <v>22.6</v>
      </c>
      <c r="N54">
        <v>4</v>
      </c>
      <c r="O54">
        <v>1</v>
      </c>
      <c r="P54">
        <v>0</v>
      </c>
    </row>
    <row r="55" spans="2:16" x14ac:dyDescent="0.2">
      <c r="B55">
        <v>50</v>
      </c>
      <c r="C55" t="s">
        <v>302</v>
      </c>
      <c r="D55">
        <v>6</v>
      </c>
      <c r="E55">
        <v>18</v>
      </c>
      <c r="F55">
        <v>14</v>
      </c>
      <c r="G55">
        <v>0</v>
      </c>
      <c r="H55">
        <v>0</v>
      </c>
      <c r="I55">
        <v>0</v>
      </c>
      <c r="J55">
        <v>5</v>
      </c>
      <c r="K55">
        <v>0</v>
      </c>
      <c r="L55">
        <v>137</v>
      </c>
      <c r="M55">
        <v>22.8</v>
      </c>
      <c r="N55">
        <v>4</v>
      </c>
      <c r="O55">
        <v>2</v>
      </c>
      <c r="P55">
        <v>0</v>
      </c>
    </row>
    <row r="56" spans="2:16" x14ac:dyDescent="0.2">
      <c r="B56">
        <v>51</v>
      </c>
      <c r="C56" t="s">
        <v>251</v>
      </c>
      <c r="D56">
        <v>5</v>
      </c>
      <c r="E56">
        <v>13</v>
      </c>
      <c r="F56">
        <v>13</v>
      </c>
      <c r="G56">
        <v>0</v>
      </c>
      <c r="H56">
        <v>0</v>
      </c>
      <c r="I56">
        <v>0</v>
      </c>
      <c r="J56">
        <v>8</v>
      </c>
      <c r="K56">
        <v>0</v>
      </c>
      <c r="L56">
        <v>115</v>
      </c>
      <c r="M56">
        <v>23</v>
      </c>
      <c r="N56">
        <v>1</v>
      </c>
      <c r="O56">
        <v>4</v>
      </c>
      <c r="P56">
        <v>0</v>
      </c>
    </row>
    <row r="57" spans="2:16" x14ac:dyDescent="0.2">
      <c r="B57">
        <v>52</v>
      </c>
      <c r="C57" t="s">
        <v>306</v>
      </c>
      <c r="D57">
        <v>6</v>
      </c>
      <c r="E57">
        <v>17</v>
      </c>
      <c r="F57">
        <v>14</v>
      </c>
      <c r="G57">
        <v>1</v>
      </c>
      <c r="H57">
        <v>0</v>
      </c>
      <c r="I57">
        <v>0</v>
      </c>
      <c r="J57">
        <v>7</v>
      </c>
      <c r="K57">
        <v>0</v>
      </c>
      <c r="L57">
        <v>139</v>
      </c>
      <c r="M57">
        <v>23.2</v>
      </c>
      <c r="N57">
        <v>2</v>
      </c>
      <c r="O57">
        <v>4</v>
      </c>
      <c r="P57">
        <v>0</v>
      </c>
    </row>
    <row r="58" spans="2:16" x14ac:dyDescent="0.2">
      <c r="B58">
        <v>53</v>
      </c>
      <c r="C58" t="s">
        <v>265</v>
      </c>
      <c r="D58">
        <v>5</v>
      </c>
      <c r="E58">
        <v>16</v>
      </c>
      <c r="F58">
        <v>12</v>
      </c>
      <c r="G58">
        <v>1</v>
      </c>
      <c r="H58">
        <v>0</v>
      </c>
      <c r="I58">
        <v>0</v>
      </c>
      <c r="J58">
        <v>2</v>
      </c>
      <c r="K58">
        <v>0</v>
      </c>
      <c r="L58">
        <v>116</v>
      </c>
      <c r="M58">
        <v>23.2</v>
      </c>
      <c r="N58">
        <v>4</v>
      </c>
      <c r="O58">
        <v>1</v>
      </c>
      <c r="P58">
        <v>0</v>
      </c>
    </row>
    <row r="59" spans="2:16" x14ac:dyDescent="0.2">
      <c r="B59">
        <v>54</v>
      </c>
      <c r="C59" t="s">
        <v>243</v>
      </c>
      <c r="D59">
        <v>4</v>
      </c>
      <c r="E59">
        <v>10</v>
      </c>
      <c r="F59">
        <v>8</v>
      </c>
      <c r="G59">
        <v>0</v>
      </c>
      <c r="H59">
        <v>0</v>
      </c>
      <c r="I59">
        <v>0</v>
      </c>
      <c r="J59">
        <v>9</v>
      </c>
      <c r="K59">
        <v>0</v>
      </c>
      <c r="L59">
        <v>95</v>
      </c>
      <c r="M59">
        <v>23.8</v>
      </c>
      <c r="N59">
        <v>0</v>
      </c>
      <c r="O59">
        <v>4</v>
      </c>
      <c r="P59">
        <v>0</v>
      </c>
    </row>
    <row r="60" spans="2:16" x14ac:dyDescent="0.2">
      <c r="B60">
        <v>55</v>
      </c>
      <c r="C60" t="s">
        <v>253</v>
      </c>
      <c r="D60">
        <v>6</v>
      </c>
      <c r="E60">
        <v>19</v>
      </c>
      <c r="F60">
        <v>15</v>
      </c>
      <c r="G60">
        <v>1</v>
      </c>
      <c r="H60">
        <v>0</v>
      </c>
      <c r="I60">
        <v>0</v>
      </c>
      <c r="J60">
        <v>4</v>
      </c>
      <c r="K60">
        <v>0</v>
      </c>
      <c r="L60">
        <v>143</v>
      </c>
      <c r="M60">
        <v>23.8</v>
      </c>
      <c r="N60">
        <v>6</v>
      </c>
      <c r="O60">
        <v>0</v>
      </c>
      <c r="P60">
        <v>0</v>
      </c>
    </row>
    <row r="61" spans="2:16" x14ac:dyDescent="0.2">
      <c r="B61">
        <v>56</v>
      </c>
      <c r="C61" t="s">
        <v>317</v>
      </c>
      <c r="D61">
        <v>5</v>
      </c>
      <c r="E61">
        <v>16</v>
      </c>
      <c r="F61">
        <v>12</v>
      </c>
      <c r="G61">
        <v>0</v>
      </c>
      <c r="H61">
        <v>0</v>
      </c>
      <c r="I61">
        <v>0</v>
      </c>
      <c r="J61">
        <v>4</v>
      </c>
      <c r="K61">
        <v>0</v>
      </c>
      <c r="L61">
        <v>120</v>
      </c>
      <c r="M61">
        <v>24</v>
      </c>
      <c r="N61">
        <v>2</v>
      </c>
      <c r="O61">
        <v>3</v>
      </c>
      <c r="P61">
        <v>0</v>
      </c>
    </row>
    <row r="62" spans="2:16" x14ac:dyDescent="0.2">
      <c r="B62">
        <v>57</v>
      </c>
      <c r="C62" t="s">
        <v>14</v>
      </c>
      <c r="D62">
        <v>5</v>
      </c>
      <c r="E62">
        <v>14</v>
      </c>
      <c r="F62">
        <v>13</v>
      </c>
      <c r="G62">
        <v>0</v>
      </c>
      <c r="H62">
        <v>0</v>
      </c>
      <c r="I62">
        <v>0</v>
      </c>
      <c r="J62">
        <v>8</v>
      </c>
      <c r="K62">
        <v>0</v>
      </c>
      <c r="L62">
        <v>121</v>
      </c>
      <c r="M62">
        <v>24.2</v>
      </c>
      <c r="N62">
        <v>2</v>
      </c>
      <c r="O62">
        <v>3</v>
      </c>
      <c r="P62">
        <v>0</v>
      </c>
    </row>
    <row r="63" spans="2:16" x14ac:dyDescent="0.2">
      <c r="B63">
        <v>58</v>
      </c>
      <c r="C63" t="s">
        <v>168</v>
      </c>
      <c r="D63">
        <v>6</v>
      </c>
      <c r="E63">
        <v>19</v>
      </c>
      <c r="F63">
        <v>15</v>
      </c>
      <c r="G63">
        <v>0</v>
      </c>
      <c r="H63">
        <v>0</v>
      </c>
      <c r="I63">
        <v>0</v>
      </c>
      <c r="J63">
        <v>5</v>
      </c>
      <c r="K63">
        <v>1</v>
      </c>
      <c r="L63">
        <v>146</v>
      </c>
      <c r="M63">
        <v>24.3</v>
      </c>
      <c r="N63">
        <v>3</v>
      </c>
      <c r="O63">
        <v>3</v>
      </c>
      <c r="P63">
        <v>0</v>
      </c>
    </row>
    <row r="64" spans="2:16" x14ac:dyDescent="0.2">
      <c r="B64">
        <v>59</v>
      </c>
      <c r="C64" t="s">
        <v>280</v>
      </c>
      <c r="D64">
        <v>7</v>
      </c>
      <c r="E64">
        <v>20</v>
      </c>
      <c r="F64">
        <v>16</v>
      </c>
      <c r="G64">
        <v>1</v>
      </c>
      <c r="H64">
        <v>0</v>
      </c>
      <c r="I64">
        <v>0</v>
      </c>
      <c r="J64">
        <v>9</v>
      </c>
      <c r="K64">
        <v>3</v>
      </c>
      <c r="L64">
        <v>171</v>
      </c>
      <c r="M64">
        <v>24.4</v>
      </c>
      <c r="N64">
        <v>4</v>
      </c>
      <c r="O64">
        <v>3</v>
      </c>
      <c r="P64">
        <v>0</v>
      </c>
    </row>
    <row r="65" spans="2:16" x14ac:dyDescent="0.2">
      <c r="B65">
        <v>60</v>
      </c>
      <c r="C65" t="s">
        <v>283</v>
      </c>
      <c r="D65">
        <v>6</v>
      </c>
      <c r="E65">
        <v>17</v>
      </c>
      <c r="F65">
        <v>14</v>
      </c>
      <c r="G65">
        <v>2</v>
      </c>
      <c r="H65">
        <v>0</v>
      </c>
      <c r="I65">
        <v>0</v>
      </c>
      <c r="J65">
        <v>9</v>
      </c>
      <c r="K65">
        <v>0</v>
      </c>
      <c r="L65">
        <v>147</v>
      </c>
      <c r="M65">
        <v>24.5</v>
      </c>
      <c r="N65">
        <v>2</v>
      </c>
      <c r="O65">
        <v>4</v>
      </c>
      <c r="P65">
        <v>0</v>
      </c>
    </row>
    <row r="66" spans="2:16" x14ac:dyDescent="0.2">
      <c r="B66">
        <v>60</v>
      </c>
      <c r="C66" t="s">
        <v>268</v>
      </c>
      <c r="D66">
        <v>6</v>
      </c>
      <c r="E66">
        <v>17</v>
      </c>
      <c r="F66">
        <v>15</v>
      </c>
      <c r="G66">
        <v>0</v>
      </c>
      <c r="H66">
        <v>0</v>
      </c>
      <c r="I66">
        <v>0</v>
      </c>
      <c r="J66">
        <v>10</v>
      </c>
      <c r="K66">
        <v>0</v>
      </c>
      <c r="L66">
        <v>147</v>
      </c>
      <c r="M66">
        <v>24.5</v>
      </c>
      <c r="N66">
        <v>3</v>
      </c>
      <c r="O66">
        <v>3</v>
      </c>
      <c r="P66">
        <v>0</v>
      </c>
    </row>
    <row r="67" spans="2:16" x14ac:dyDescent="0.2">
      <c r="B67">
        <v>62</v>
      </c>
      <c r="C67" t="s">
        <v>242</v>
      </c>
      <c r="D67">
        <v>7</v>
      </c>
      <c r="E67">
        <v>21</v>
      </c>
      <c r="F67">
        <v>15</v>
      </c>
      <c r="G67">
        <v>2</v>
      </c>
      <c r="H67">
        <v>0</v>
      </c>
      <c r="I67">
        <v>0</v>
      </c>
      <c r="J67">
        <v>9</v>
      </c>
      <c r="K67">
        <v>0</v>
      </c>
      <c r="L67">
        <v>172</v>
      </c>
      <c r="M67">
        <v>24.6</v>
      </c>
      <c r="N67">
        <v>4</v>
      </c>
      <c r="O67">
        <v>3</v>
      </c>
      <c r="P67">
        <v>0</v>
      </c>
    </row>
    <row r="68" spans="2:16" x14ac:dyDescent="0.2">
      <c r="B68">
        <v>63</v>
      </c>
      <c r="C68" t="s">
        <v>162</v>
      </c>
      <c r="D68">
        <v>6</v>
      </c>
      <c r="E68">
        <v>19</v>
      </c>
      <c r="F68">
        <v>16</v>
      </c>
      <c r="G68">
        <v>1</v>
      </c>
      <c r="H68">
        <v>0</v>
      </c>
      <c r="I68">
        <v>0</v>
      </c>
      <c r="J68">
        <v>6</v>
      </c>
      <c r="K68">
        <v>0</v>
      </c>
      <c r="L68">
        <v>150</v>
      </c>
      <c r="M68">
        <v>25</v>
      </c>
      <c r="N68">
        <v>4</v>
      </c>
      <c r="O68">
        <v>2</v>
      </c>
      <c r="P68">
        <v>0</v>
      </c>
    </row>
    <row r="69" spans="2:16" x14ac:dyDescent="0.2">
      <c r="B69">
        <v>63</v>
      </c>
      <c r="C69" t="s">
        <v>320</v>
      </c>
      <c r="D69">
        <v>5</v>
      </c>
      <c r="E69">
        <v>15</v>
      </c>
      <c r="F69">
        <v>11</v>
      </c>
      <c r="G69">
        <v>0</v>
      </c>
      <c r="H69">
        <v>0</v>
      </c>
      <c r="I69">
        <v>0</v>
      </c>
      <c r="J69">
        <v>8</v>
      </c>
      <c r="K69">
        <v>0</v>
      </c>
      <c r="L69">
        <v>125</v>
      </c>
      <c r="M69">
        <v>25</v>
      </c>
      <c r="N69">
        <v>1</v>
      </c>
      <c r="O69">
        <v>4</v>
      </c>
      <c r="P69">
        <v>0</v>
      </c>
    </row>
    <row r="70" spans="2:16" x14ac:dyDescent="0.2">
      <c r="B70">
        <v>65</v>
      </c>
      <c r="C70" t="s">
        <v>294</v>
      </c>
      <c r="D70">
        <v>6</v>
      </c>
      <c r="E70">
        <v>20</v>
      </c>
      <c r="F70">
        <v>18</v>
      </c>
      <c r="G70">
        <v>1</v>
      </c>
      <c r="H70">
        <v>0</v>
      </c>
      <c r="I70">
        <v>0</v>
      </c>
      <c r="J70">
        <v>3</v>
      </c>
      <c r="K70">
        <v>1</v>
      </c>
      <c r="L70">
        <v>151</v>
      </c>
      <c r="M70">
        <v>25.2</v>
      </c>
      <c r="N70">
        <v>2</v>
      </c>
      <c r="O70">
        <v>4</v>
      </c>
      <c r="P70">
        <v>0</v>
      </c>
    </row>
    <row r="71" spans="2:16" x14ac:dyDescent="0.2">
      <c r="B71">
        <v>66</v>
      </c>
      <c r="C71" t="s">
        <v>263</v>
      </c>
      <c r="D71">
        <v>5</v>
      </c>
      <c r="E71">
        <v>16</v>
      </c>
      <c r="F71">
        <v>13</v>
      </c>
      <c r="G71">
        <v>1</v>
      </c>
      <c r="H71">
        <v>0</v>
      </c>
      <c r="I71">
        <v>0</v>
      </c>
      <c r="J71">
        <v>5</v>
      </c>
      <c r="K71">
        <v>0</v>
      </c>
      <c r="L71">
        <v>126</v>
      </c>
      <c r="M71">
        <v>25.2</v>
      </c>
      <c r="N71">
        <v>3</v>
      </c>
      <c r="O71">
        <v>2</v>
      </c>
      <c r="P71">
        <v>0</v>
      </c>
    </row>
    <row r="72" spans="2:16" x14ac:dyDescent="0.2">
      <c r="B72">
        <v>67</v>
      </c>
      <c r="C72" t="s">
        <v>277</v>
      </c>
      <c r="D72">
        <v>6</v>
      </c>
      <c r="E72">
        <v>20</v>
      </c>
      <c r="F72">
        <v>17</v>
      </c>
      <c r="G72">
        <v>0</v>
      </c>
      <c r="H72">
        <v>0</v>
      </c>
      <c r="I72">
        <v>0</v>
      </c>
      <c r="J72">
        <v>5</v>
      </c>
      <c r="K72">
        <v>0</v>
      </c>
      <c r="L72">
        <v>152</v>
      </c>
      <c r="M72">
        <v>25.3</v>
      </c>
      <c r="N72">
        <v>2</v>
      </c>
      <c r="O72">
        <v>4</v>
      </c>
      <c r="P72">
        <v>0</v>
      </c>
    </row>
    <row r="73" spans="2:16" x14ac:dyDescent="0.2">
      <c r="B73">
        <v>68</v>
      </c>
      <c r="C73" t="s">
        <v>25</v>
      </c>
      <c r="D73">
        <v>5</v>
      </c>
      <c r="E73">
        <v>15</v>
      </c>
      <c r="F73">
        <v>14</v>
      </c>
      <c r="G73">
        <v>0</v>
      </c>
      <c r="H73">
        <v>0</v>
      </c>
      <c r="I73">
        <v>0</v>
      </c>
      <c r="J73">
        <v>8</v>
      </c>
      <c r="K73">
        <v>0</v>
      </c>
      <c r="L73">
        <v>128</v>
      </c>
      <c r="M73">
        <v>25.6</v>
      </c>
      <c r="N73">
        <v>1</v>
      </c>
      <c r="O73">
        <v>4</v>
      </c>
      <c r="P73">
        <v>0</v>
      </c>
    </row>
    <row r="74" spans="2:16" x14ac:dyDescent="0.2">
      <c r="B74">
        <v>69</v>
      </c>
      <c r="C74" t="s">
        <v>296</v>
      </c>
      <c r="D74">
        <v>6</v>
      </c>
      <c r="E74">
        <v>18</v>
      </c>
      <c r="F74">
        <v>14</v>
      </c>
      <c r="G74">
        <v>1</v>
      </c>
      <c r="H74">
        <v>0</v>
      </c>
      <c r="I74">
        <v>0</v>
      </c>
      <c r="J74">
        <v>10</v>
      </c>
      <c r="K74">
        <v>0</v>
      </c>
      <c r="L74">
        <v>154</v>
      </c>
      <c r="M74">
        <v>25.7</v>
      </c>
      <c r="N74">
        <v>2</v>
      </c>
      <c r="O74">
        <v>4</v>
      </c>
      <c r="P74">
        <v>0</v>
      </c>
    </row>
    <row r="75" spans="2:16" x14ac:dyDescent="0.2">
      <c r="B75">
        <v>70</v>
      </c>
      <c r="C75" t="s">
        <v>275</v>
      </c>
      <c r="D75">
        <v>5</v>
      </c>
      <c r="E75">
        <v>18</v>
      </c>
      <c r="F75">
        <v>16</v>
      </c>
      <c r="G75">
        <v>1</v>
      </c>
      <c r="H75">
        <v>0</v>
      </c>
      <c r="I75">
        <v>0</v>
      </c>
      <c r="J75">
        <v>1</v>
      </c>
      <c r="K75">
        <v>0</v>
      </c>
      <c r="L75">
        <v>129</v>
      </c>
      <c r="M75">
        <v>25.8</v>
      </c>
      <c r="N75">
        <v>4</v>
      </c>
      <c r="O75">
        <v>1</v>
      </c>
      <c r="P75">
        <v>0</v>
      </c>
    </row>
    <row r="76" spans="2:16" x14ac:dyDescent="0.2">
      <c r="B76">
        <v>71</v>
      </c>
      <c r="C76" t="s">
        <v>157</v>
      </c>
      <c r="D76">
        <v>6</v>
      </c>
      <c r="E76">
        <v>21</v>
      </c>
      <c r="F76">
        <v>16</v>
      </c>
      <c r="G76">
        <v>1</v>
      </c>
      <c r="H76">
        <v>0</v>
      </c>
      <c r="I76">
        <v>0</v>
      </c>
      <c r="J76">
        <v>4</v>
      </c>
      <c r="K76">
        <v>0</v>
      </c>
      <c r="L76">
        <v>156</v>
      </c>
      <c r="M76">
        <v>26</v>
      </c>
      <c r="N76">
        <v>5</v>
      </c>
      <c r="O76">
        <v>1</v>
      </c>
      <c r="P76">
        <v>0</v>
      </c>
    </row>
    <row r="77" spans="2:16" x14ac:dyDescent="0.2">
      <c r="B77">
        <v>71</v>
      </c>
      <c r="C77" t="s">
        <v>289</v>
      </c>
      <c r="D77">
        <v>6</v>
      </c>
      <c r="E77">
        <v>21</v>
      </c>
      <c r="F77">
        <v>18</v>
      </c>
      <c r="G77">
        <v>0</v>
      </c>
      <c r="H77">
        <v>0</v>
      </c>
      <c r="I77">
        <v>0</v>
      </c>
      <c r="J77">
        <v>4</v>
      </c>
      <c r="K77">
        <v>0</v>
      </c>
      <c r="L77">
        <v>156</v>
      </c>
      <c r="M77">
        <v>26</v>
      </c>
      <c r="N77">
        <v>3</v>
      </c>
      <c r="O77">
        <v>3</v>
      </c>
      <c r="P77">
        <v>0</v>
      </c>
    </row>
    <row r="78" spans="2:16" x14ac:dyDescent="0.2">
      <c r="B78">
        <v>73</v>
      </c>
      <c r="C78" t="s">
        <v>293</v>
      </c>
      <c r="D78">
        <v>6</v>
      </c>
      <c r="E78">
        <v>21</v>
      </c>
      <c r="F78">
        <v>17</v>
      </c>
      <c r="G78">
        <v>0</v>
      </c>
      <c r="H78">
        <v>0</v>
      </c>
      <c r="I78">
        <v>0</v>
      </c>
      <c r="J78">
        <v>5</v>
      </c>
      <c r="K78">
        <v>0</v>
      </c>
      <c r="L78">
        <v>158</v>
      </c>
      <c r="M78">
        <v>26.3</v>
      </c>
      <c r="N78">
        <v>3</v>
      </c>
      <c r="O78">
        <v>3</v>
      </c>
      <c r="P78">
        <v>0</v>
      </c>
    </row>
    <row r="79" spans="2:16" x14ac:dyDescent="0.2">
      <c r="B79">
        <v>74</v>
      </c>
      <c r="C79" t="s">
        <v>158</v>
      </c>
      <c r="D79">
        <v>5</v>
      </c>
      <c r="E79">
        <v>16</v>
      </c>
      <c r="F79">
        <v>16</v>
      </c>
      <c r="G79">
        <v>0</v>
      </c>
      <c r="H79">
        <v>0</v>
      </c>
      <c r="I79">
        <v>0</v>
      </c>
      <c r="J79">
        <v>7</v>
      </c>
      <c r="K79">
        <v>0</v>
      </c>
      <c r="L79">
        <v>133</v>
      </c>
      <c r="M79">
        <v>26.6</v>
      </c>
      <c r="N79">
        <v>1</v>
      </c>
      <c r="O79">
        <v>4</v>
      </c>
      <c r="P79">
        <v>0</v>
      </c>
    </row>
    <row r="80" spans="2:16" x14ac:dyDescent="0.2">
      <c r="B80">
        <v>75</v>
      </c>
      <c r="C80" t="s">
        <v>266</v>
      </c>
      <c r="D80">
        <v>5</v>
      </c>
      <c r="E80">
        <v>17</v>
      </c>
      <c r="F80">
        <v>9</v>
      </c>
      <c r="G80">
        <v>1</v>
      </c>
      <c r="H80">
        <v>0</v>
      </c>
      <c r="I80">
        <v>0</v>
      </c>
      <c r="J80">
        <v>7</v>
      </c>
      <c r="K80">
        <v>0</v>
      </c>
      <c r="L80">
        <v>134</v>
      </c>
      <c r="M80">
        <v>26.8</v>
      </c>
      <c r="N80">
        <v>4</v>
      </c>
      <c r="O80">
        <v>1</v>
      </c>
      <c r="P80">
        <v>0</v>
      </c>
    </row>
    <row r="81" spans="2:16" x14ac:dyDescent="0.2">
      <c r="B81">
        <v>75</v>
      </c>
      <c r="C81" t="s">
        <v>227</v>
      </c>
      <c r="D81">
        <v>5</v>
      </c>
      <c r="E81">
        <v>18</v>
      </c>
      <c r="F81">
        <v>16</v>
      </c>
      <c r="G81">
        <v>0</v>
      </c>
      <c r="H81">
        <v>0</v>
      </c>
      <c r="I81">
        <v>0</v>
      </c>
      <c r="J81">
        <v>2</v>
      </c>
      <c r="K81">
        <v>2</v>
      </c>
      <c r="L81">
        <v>134</v>
      </c>
      <c r="M81">
        <v>26.8</v>
      </c>
      <c r="N81">
        <v>3</v>
      </c>
      <c r="O81">
        <v>2</v>
      </c>
      <c r="P81">
        <v>0</v>
      </c>
    </row>
    <row r="82" spans="2:16" x14ac:dyDescent="0.2">
      <c r="B82">
        <v>77</v>
      </c>
      <c r="C82" t="s">
        <v>301</v>
      </c>
      <c r="D82">
        <v>6</v>
      </c>
      <c r="E82">
        <v>20</v>
      </c>
      <c r="F82">
        <v>17</v>
      </c>
      <c r="G82">
        <v>0</v>
      </c>
      <c r="H82">
        <v>0</v>
      </c>
      <c r="I82">
        <v>0</v>
      </c>
      <c r="J82">
        <v>8</v>
      </c>
      <c r="K82">
        <v>0</v>
      </c>
      <c r="L82">
        <v>161</v>
      </c>
      <c r="M82">
        <v>26.8</v>
      </c>
      <c r="N82">
        <v>2</v>
      </c>
      <c r="O82">
        <v>4</v>
      </c>
      <c r="P82">
        <v>0</v>
      </c>
    </row>
    <row r="83" spans="2:16" x14ac:dyDescent="0.2">
      <c r="B83">
        <v>78</v>
      </c>
      <c r="C83" t="s">
        <v>161</v>
      </c>
      <c r="D83">
        <v>6</v>
      </c>
      <c r="E83">
        <v>20</v>
      </c>
      <c r="F83">
        <v>14</v>
      </c>
      <c r="G83">
        <v>1</v>
      </c>
      <c r="H83">
        <v>0</v>
      </c>
      <c r="I83">
        <v>0</v>
      </c>
      <c r="J83">
        <v>8</v>
      </c>
      <c r="K83">
        <v>1</v>
      </c>
      <c r="L83">
        <v>162</v>
      </c>
      <c r="M83">
        <v>27</v>
      </c>
      <c r="N83">
        <v>3</v>
      </c>
      <c r="O83">
        <v>3</v>
      </c>
      <c r="P83">
        <v>0</v>
      </c>
    </row>
    <row r="84" spans="2:16" x14ac:dyDescent="0.2">
      <c r="B84">
        <v>78</v>
      </c>
      <c r="C84" t="s">
        <v>291</v>
      </c>
      <c r="D84">
        <v>5</v>
      </c>
      <c r="E84">
        <v>16</v>
      </c>
      <c r="F84">
        <v>13</v>
      </c>
      <c r="G84">
        <v>1</v>
      </c>
      <c r="H84">
        <v>0</v>
      </c>
      <c r="I84">
        <v>0</v>
      </c>
      <c r="J84">
        <v>8</v>
      </c>
      <c r="K84">
        <v>0</v>
      </c>
      <c r="L84">
        <v>135</v>
      </c>
      <c r="M84">
        <v>27</v>
      </c>
      <c r="N84">
        <v>1</v>
      </c>
      <c r="O84">
        <v>4</v>
      </c>
      <c r="P84">
        <v>0</v>
      </c>
    </row>
    <row r="85" spans="2:16" x14ac:dyDescent="0.2">
      <c r="B85">
        <v>80</v>
      </c>
      <c r="C85" t="s">
        <v>304</v>
      </c>
      <c r="D85">
        <v>5</v>
      </c>
      <c r="E85">
        <v>16</v>
      </c>
      <c r="F85">
        <v>16</v>
      </c>
      <c r="G85">
        <v>0</v>
      </c>
      <c r="H85">
        <v>0</v>
      </c>
      <c r="I85">
        <v>0</v>
      </c>
      <c r="J85">
        <v>8</v>
      </c>
      <c r="K85">
        <v>0</v>
      </c>
      <c r="L85">
        <v>136</v>
      </c>
      <c r="M85">
        <v>27.2</v>
      </c>
      <c r="N85">
        <v>3</v>
      </c>
      <c r="O85">
        <v>2</v>
      </c>
      <c r="P85">
        <v>0</v>
      </c>
    </row>
    <row r="86" spans="2:16" x14ac:dyDescent="0.2">
      <c r="B86">
        <v>81</v>
      </c>
      <c r="C86" t="s">
        <v>13</v>
      </c>
      <c r="D86">
        <v>6</v>
      </c>
      <c r="E86">
        <v>22</v>
      </c>
      <c r="F86">
        <v>19</v>
      </c>
      <c r="G86">
        <v>0</v>
      </c>
      <c r="H86">
        <v>0</v>
      </c>
      <c r="I86">
        <v>0</v>
      </c>
      <c r="J86">
        <v>5</v>
      </c>
      <c r="K86">
        <v>0</v>
      </c>
      <c r="L86">
        <v>166</v>
      </c>
      <c r="M86">
        <v>27.7</v>
      </c>
      <c r="N86">
        <v>1</v>
      </c>
      <c r="O86">
        <v>5</v>
      </c>
      <c r="P86">
        <v>0</v>
      </c>
    </row>
    <row r="87" spans="2:16" x14ac:dyDescent="0.2">
      <c r="B87">
        <v>82</v>
      </c>
      <c r="C87" t="s">
        <v>245</v>
      </c>
      <c r="D87">
        <v>4</v>
      </c>
      <c r="E87">
        <v>14</v>
      </c>
      <c r="F87">
        <v>10</v>
      </c>
      <c r="G87">
        <v>1</v>
      </c>
      <c r="H87">
        <v>0</v>
      </c>
      <c r="I87">
        <v>0</v>
      </c>
      <c r="J87">
        <v>5</v>
      </c>
      <c r="K87">
        <v>0</v>
      </c>
      <c r="L87">
        <v>111</v>
      </c>
      <c r="M87">
        <v>27.8</v>
      </c>
      <c r="N87">
        <v>3</v>
      </c>
      <c r="O87">
        <v>1</v>
      </c>
      <c r="P87">
        <v>0</v>
      </c>
    </row>
    <row r="88" spans="2:16" x14ac:dyDescent="0.2">
      <c r="B88">
        <v>83</v>
      </c>
      <c r="C88" t="s">
        <v>321</v>
      </c>
      <c r="D88">
        <v>5</v>
      </c>
      <c r="E88">
        <v>17</v>
      </c>
      <c r="F88">
        <v>15</v>
      </c>
      <c r="G88">
        <v>0</v>
      </c>
      <c r="H88">
        <v>0</v>
      </c>
      <c r="I88">
        <v>0</v>
      </c>
      <c r="J88">
        <v>6</v>
      </c>
      <c r="K88">
        <v>2</v>
      </c>
      <c r="L88">
        <v>139</v>
      </c>
      <c r="M88">
        <v>27.8</v>
      </c>
      <c r="N88">
        <v>2</v>
      </c>
      <c r="O88">
        <v>3</v>
      </c>
      <c r="P88">
        <v>0</v>
      </c>
    </row>
    <row r="89" spans="2:16" x14ac:dyDescent="0.2">
      <c r="B89">
        <v>83</v>
      </c>
      <c r="C89" t="s">
        <v>278</v>
      </c>
      <c r="D89">
        <v>5</v>
      </c>
      <c r="E89">
        <v>18</v>
      </c>
      <c r="F89">
        <v>14</v>
      </c>
      <c r="G89">
        <v>1</v>
      </c>
      <c r="H89">
        <v>0</v>
      </c>
      <c r="I89">
        <v>0</v>
      </c>
      <c r="J89">
        <v>5</v>
      </c>
      <c r="K89">
        <v>0</v>
      </c>
      <c r="L89">
        <v>139</v>
      </c>
      <c r="M89">
        <v>27.8</v>
      </c>
      <c r="N89">
        <v>3</v>
      </c>
      <c r="O89">
        <v>2</v>
      </c>
      <c r="P89">
        <v>0</v>
      </c>
    </row>
    <row r="90" spans="2:16" x14ac:dyDescent="0.2">
      <c r="B90">
        <v>85</v>
      </c>
      <c r="C90" t="s">
        <v>76</v>
      </c>
      <c r="D90">
        <v>6</v>
      </c>
      <c r="E90">
        <v>20</v>
      </c>
      <c r="F90">
        <v>18</v>
      </c>
      <c r="G90">
        <v>1</v>
      </c>
      <c r="H90">
        <v>0</v>
      </c>
      <c r="I90">
        <v>0</v>
      </c>
      <c r="J90">
        <v>9</v>
      </c>
      <c r="K90">
        <v>0</v>
      </c>
      <c r="L90">
        <v>167</v>
      </c>
      <c r="M90">
        <v>27.8</v>
      </c>
      <c r="N90">
        <v>1</v>
      </c>
      <c r="O90">
        <v>5</v>
      </c>
      <c r="P90">
        <v>0</v>
      </c>
    </row>
    <row r="91" spans="2:16" x14ac:dyDescent="0.2">
      <c r="B91">
        <v>86</v>
      </c>
      <c r="C91" t="s">
        <v>167</v>
      </c>
      <c r="D91">
        <v>6</v>
      </c>
      <c r="E91">
        <v>22</v>
      </c>
      <c r="F91">
        <v>16</v>
      </c>
      <c r="G91">
        <v>1</v>
      </c>
      <c r="H91">
        <v>0</v>
      </c>
      <c r="I91">
        <v>0</v>
      </c>
      <c r="J91">
        <v>6</v>
      </c>
      <c r="K91">
        <v>0</v>
      </c>
      <c r="L91">
        <v>168</v>
      </c>
      <c r="M91">
        <v>28</v>
      </c>
      <c r="N91">
        <v>1</v>
      </c>
      <c r="O91">
        <v>5</v>
      </c>
      <c r="P91">
        <v>0</v>
      </c>
    </row>
    <row r="92" spans="2:16" x14ac:dyDescent="0.2">
      <c r="B92">
        <v>87</v>
      </c>
      <c r="C92" t="s">
        <v>247</v>
      </c>
      <c r="D92">
        <v>5</v>
      </c>
      <c r="E92">
        <v>17</v>
      </c>
      <c r="F92">
        <v>15</v>
      </c>
      <c r="G92">
        <v>0</v>
      </c>
      <c r="H92">
        <v>0</v>
      </c>
      <c r="I92">
        <v>0</v>
      </c>
      <c r="J92">
        <v>8</v>
      </c>
      <c r="K92">
        <v>0</v>
      </c>
      <c r="L92">
        <v>141</v>
      </c>
      <c r="M92">
        <v>28.2</v>
      </c>
      <c r="N92">
        <v>2</v>
      </c>
      <c r="O92">
        <v>3</v>
      </c>
      <c r="P92">
        <v>0</v>
      </c>
    </row>
    <row r="93" spans="2:16" x14ac:dyDescent="0.2">
      <c r="B93">
        <v>88</v>
      </c>
      <c r="C93" t="s">
        <v>18</v>
      </c>
      <c r="D93">
        <v>5</v>
      </c>
      <c r="E93">
        <v>18</v>
      </c>
      <c r="F93">
        <v>17</v>
      </c>
      <c r="G93">
        <v>1</v>
      </c>
      <c r="H93">
        <v>0</v>
      </c>
      <c r="I93">
        <v>0</v>
      </c>
      <c r="J93">
        <v>5</v>
      </c>
      <c r="K93">
        <v>0</v>
      </c>
      <c r="L93">
        <v>142</v>
      </c>
      <c r="M93">
        <v>28.4</v>
      </c>
      <c r="N93">
        <v>1</v>
      </c>
      <c r="O93">
        <v>4</v>
      </c>
      <c r="P93">
        <v>0</v>
      </c>
    </row>
    <row r="94" spans="2:16" x14ac:dyDescent="0.2">
      <c r="B94">
        <v>89</v>
      </c>
      <c r="C94" t="s">
        <v>160</v>
      </c>
      <c r="D94">
        <v>6</v>
      </c>
      <c r="E94">
        <v>22</v>
      </c>
      <c r="F94">
        <v>17</v>
      </c>
      <c r="G94">
        <v>1</v>
      </c>
      <c r="H94">
        <v>0</v>
      </c>
      <c r="I94">
        <v>0</v>
      </c>
      <c r="J94">
        <v>7</v>
      </c>
      <c r="K94">
        <v>0</v>
      </c>
      <c r="L94">
        <v>172</v>
      </c>
      <c r="M94">
        <v>28.7</v>
      </c>
      <c r="N94">
        <v>2</v>
      </c>
      <c r="O94">
        <v>4</v>
      </c>
      <c r="P94">
        <v>0</v>
      </c>
    </row>
    <row r="95" spans="2:16" x14ac:dyDescent="0.2">
      <c r="B95">
        <v>90</v>
      </c>
      <c r="C95" t="s">
        <v>314</v>
      </c>
      <c r="D95">
        <v>5</v>
      </c>
      <c r="E95">
        <v>19</v>
      </c>
      <c r="F95">
        <v>18</v>
      </c>
      <c r="G95">
        <v>0</v>
      </c>
      <c r="H95">
        <v>0</v>
      </c>
      <c r="I95">
        <v>0</v>
      </c>
      <c r="J95">
        <v>4</v>
      </c>
      <c r="K95">
        <v>0</v>
      </c>
      <c r="L95">
        <v>144</v>
      </c>
      <c r="M95">
        <v>28.8</v>
      </c>
      <c r="N95">
        <v>1</v>
      </c>
      <c r="O95">
        <v>4</v>
      </c>
      <c r="P95">
        <v>0</v>
      </c>
    </row>
    <row r="96" spans="2:16" x14ac:dyDescent="0.2">
      <c r="B96">
        <v>91</v>
      </c>
      <c r="C96" t="s">
        <v>61</v>
      </c>
      <c r="D96">
        <v>6</v>
      </c>
      <c r="E96">
        <v>21</v>
      </c>
      <c r="F96">
        <v>21</v>
      </c>
      <c r="G96">
        <v>0</v>
      </c>
      <c r="H96">
        <v>0</v>
      </c>
      <c r="I96">
        <v>0</v>
      </c>
      <c r="J96">
        <v>9</v>
      </c>
      <c r="K96">
        <v>0</v>
      </c>
      <c r="L96">
        <v>174</v>
      </c>
      <c r="M96">
        <v>29</v>
      </c>
      <c r="N96">
        <v>2</v>
      </c>
      <c r="O96">
        <v>4</v>
      </c>
      <c r="P96">
        <v>0</v>
      </c>
    </row>
    <row r="97" spans="2:16" x14ac:dyDescent="0.2">
      <c r="B97">
        <v>92</v>
      </c>
      <c r="C97" t="s">
        <v>303</v>
      </c>
      <c r="D97">
        <v>5</v>
      </c>
      <c r="E97">
        <v>18</v>
      </c>
      <c r="F97">
        <v>18</v>
      </c>
      <c r="G97">
        <v>0</v>
      </c>
      <c r="H97">
        <v>0</v>
      </c>
      <c r="I97">
        <v>0</v>
      </c>
      <c r="J97">
        <v>7</v>
      </c>
      <c r="K97">
        <v>0</v>
      </c>
      <c r="L97">
        <v>147</v>
      </c>
      <c r="M97">
        <v>29.4</v>
      </c>
      <c r="N97">
        <v>2</v>
      </c>
      <c r="O97">
        <v>3</v>
      </c>
      <c r="P97">
        <v>0</v>
      </c>
    </row>
    <row r="98" spans="2:16" x14ac:dyDescent="0.2">
      <c r="B98">
        <v>93</v>
      </c>
      <c r="C98" t="s">
        <v>257</v>
      </c>
      <c r="D98">
        <v>5</v>
      </c>
      <c r="E98">
        <v>19</v>
      </c>
      <c r="F98">
        <v>16</v>
      </c>
      <c r="G98">
        <v>0</v>
      </c>
      <c r="H98">
        <v>0</v>
      </c>
      <c r="I98">
        <v>0</v>
      </c>
      <c r="J98">
        <v>6</v>
      </c>
      <c r="K98">
        <v>0</v>
      </c>
      <c r="L98">
        <v>148</v>
      </c>
      <c r="M98">
        <v>29.6</v>
      </c>
      <c r="N98">
        <v>3</v>
      </c>
      <c r="O98">
        <v>2</v>
      </c>
      <c r="P98">
        <v>0</v>
      </c>
    </row>
    <row r="99" spans="2:16" x14ac:dyDescent="0.2">
      <c r="B99">
        <v>94</v>
      </c>
      <c r="C99" t="s">
        <v>311</v>
      </c>
      <c r="D99">
        <v>6</v>
      </c>
      <c r="E99">
        <v>23</v>
      </c>
      <c r="F99">
        <v>17</v>
      </c>
      <c r="G99">
        <v>2</v>
      </c>
      <c r="H99">
        <v>0</v>
      </c>
      <c r="I99">
        <v>0</v>
      </c>
      <c r="J99">
        <v>7</v>
      </c>
      <c r="K99">
        <v>0</v>
      </c>
      <c r="L99">
        <v>180</v>
      </c>
      <c r="M99">
        <v>30</v>
      </c>
      <c r="N99">
        <v>2</v>
      </c>
      <c r="O99">
        <v>4</v>
      </c>
      <c r="P99">
        <v>0</v>
      </c>
    </row>
    <row r="100" spans="2:16" x14ac:dyDescent="0.2">
      <c r="B100">
        <v>95</v>
      </c>
      <c r="C100" t="s">
        <v>28</v>
      </c>
      <c r="D100">
        <v>5</v>
      </c>
      <c r="E100">
        <v>21</v>
      </c>
      <c r="F100">
        <v>18</v>
      </c>
      <c r="G100">
        <v>1</v>
      </c>
      <c r="H100">
        <v>0</v>
      </c>
      <c r="I100">
        <v>0</v>
      </c>
      <c r="J100">
        <v>3</v>
      </c>
      <c r="K100">
        <v>0</v>
      </c>
      <c r="L100">
        <v>155</v>
      </c>
      <c r="M100">
        <v>31</v>
      </c>
      <c r="N100">
        <v>1</v>
      </c>
      <c r="O100">
        <v>4</v>
      </c>
      <c r="P100">
        <v>0</v>
      </c>
    </row>
    <row r="101" spans="2:16" x14ac:dyDescent="0.2">
      <c r="B101">
        <v>95</v>
      </c>
      <c r="C101" t="s">
        <v>172</v>
      </c>
      <c r="D101">
        <v>5</v>
      </c>
      <c r="E101">
        <v>19</v>
      </c>
      <c r="F101">
        <v>17</v>
      </c>
      <c r="G101">
        <v>0</v>
      </c>
      <c r="H101">
        <v>0</v>
      </c>
      <c r="I101">
        <v>0</v>
      </c>
      <c r="J101">
        <v>8</v>
      </c>
      <c r="K101">
        <v>0</v>
      </c>
      <c r="L101">
        <v>155</v>
      </c>
      <c r="M101">
        <v>31</v>
      </c>
      <c r="N101">
        <v>1</v>
      </c>
      <c r="O101">
        <v>4</v>
      </c>
      <c r="P101">
        <v>0</v>
      </c>
    </row>
    <row r="102" spans="2:16" x14ac:dyDescent="0.2">
      <c r="B102">
        <v>97</v>
      </c>
      <c r="C102" t="s">
        <v>163</v>
      </c>
      <c r="D102">
        <v>5</v>
      </c>
      <c r="E102">
        <v>22</v>
      </c>
      <c r="F102">
        <v>20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157</v>
      </c>
      <c r="M102">
        <v>31.4</v>
      </c>
      <c r="N102">
        <v>2</v>
      </c>
      <c r="O102">
        <v>3</v>
      </c>
      <c r="P102">
        <v>0</v>
      </c>
    </row>
    <row r="103" spans="2:16" x14ac:dyDescent="0.2">
      <c r="B103">
        <v>97</v>
      </c>
      <c r="C103" t="s">
        <v>288</v>
      </c>
      <c r="D103">
        <v>5</v>
      </c>
      <c r="E103">
        <v>21</v>
      </c>
      <c r="F103">
        <v>17</v>
      </c>
      <c r="G103">
        <v>1</v>
      </c>
      <c r="H103">
        <v>0</v>
      </c>
      <c r="I103">
        <v>0</v>
      </c>
      <c r="J103">
        <v>4</v>
      </c>
      <c r="K103">
        <v>0</v>
      </c>
      <c r="L103">
        <v>157</v>
      </c>
      <c r="M103">
        <v>31.4</v>
      </c>
      <c r="N103">
        <v>1</v>
      </c>
      <c r="O103">
        <v>4</v>
      </c>
      <c r="P103">
        <v>0</v>
      </c>
    </row>
    <row r="104" spans="2:16" x14ac:dyDescent="0.2">
      <c r="B104">
        <v>99</v>
      </c>
      <c r="C104" t="s">
        <v>319</v>
      </c>
      <c r="D104">
        <v>7</v>
      </c>
      <c r="E104">
        <v>29</v>
      </c>
      <c r="F104">
        <v>22</v>
      </c>
      <c r="G104">
        <v>3</v>
      </c>
      <c r="H104">
        <v>0</v>
      </c>
      <c r="I104">
        <v>0</v>
      </c>
      <c r="J104">
        <v>7</v>
      </c>
      <c r="K104">
        <v>0</v>
      </c>
      <c r="L104">
        <v>223</v>
      </c>
      <c r="M104">
        <v>31.9</v>
      </c>
      <c r="N104">
        <v>3</v>
      </c>
      <c r="O104">
        <v>4</v>
      </c>
      <c r="P104">
        <v>0</v>
      </c>
    </row>
    <row r="105" spans="2:16" x14ac:dyDescent="0.2">
      <c r="B105">
        <v>100</v>
      </c>
      <c r="C105" t="s">
        <v>173</v>
      </c>
      <c r="D105">
        <v>5</v>
      </c>
      <c r="E105">
        <v>21</v>
      </c>
      <c r="F105">
        <v>20</v>
      </c>
      <c r="G105">
        <v>0</v>
      </c>
      <c r="H105">
        <v>0</v>
      </c>
      <c r="I105">
        <v>0</v>
      </c>
      <c r="J105">
        <v>5</v>
      </c>
      <c r="K105">
        <v>0</v>
      </c>
      <c r="L105">
        <v>161</v>
      </c>
      <c r="M105">
        <v>32.200000000000003</v>
      </c>
      <c r="N105">
        <v>1</v>
      </c>
      <c r="O105">
        <v>4</v>
      </c>
      <c r="P105">
        <v>0</v>
      </c>
    </row>
    <row r="106" spans="2:16" x14ac:dyDescent="0.2">
      <c r="B106">
        <v>101</v>
      </c>
      <c r="C106" t="s">
        <v>169</v>
      </c>
      <c r="D106">
        <v>6</v>
      </c>
      <c r="E106">
        <v>25</v>
      </c>
      <c r="F106">
        <v>19</v>
      </c>
      <c r="G106">
        <v>2</v>
      </c>
      <c r="H106">
        <v>0</v>
      </c>
      <c r="I106">
        <v>0</v>
      </c>
      <c r="J106">
        <v>7</v>
      </c>
      <c r="K106">
        <v>0</v>
      </c>
      <c r="L106">
        <v>194</v>
      </c>
      <c r="M106">
        <v>32.299999999999997</v>
      </c>
      <c r="N106">
        <v>1</v>
      </c>
      <c r="O106">
        <v>5</v>
      </c>
      <c r="P106">
        <v>0</v>
      </c>
    </row>
    <row r="107" spans="2:16" x14ac:dyDescent="0.2">
      <c r="B107">
        <v>102</v>
      </c>
      <c r="C107" t="s">
        <v>325</v>
      </c>
      <c r="D107">
        <v>6</v>
      </c>
      <c r="E107">
        <v>24</v>
      </c>
      <c r="F107">
        <v>20</v>
      </c>
      <c r="G107">
        <v>2</v>
      </c>
      <c r="H107">
        <v>0</v>
      </c>
      <c r="I107">
        <v>0</v>
      </c>
      <c r="J107">
        <v>10</v>
      </c>
      <c r="K107">
        <v>1</v>
      </c>
      <c r="L107">
        <v>200</v>
      </c>
      <c r="M107">
        <v>33.299999999999997</v>
      </c>
      <c r="N107">
        <v>1</v>
      </c>
      <c r="O107">
        <v>5</v>
      </c>
      <c r="P107">
        <v>0</v>
      </c>
    </row>
    <row r="108" spans="2:16" x14ac:dyDescent="0.2">
      <c r="B108">
        <v>103</v>
      </c>
      <c r="C108" t="s">
        <v>323</v>
      </c>
      <c r="D108">
        <v>6</v>
      </c>
      <c r="E108">
        <v>27</v>
      </c>
      <c r="F108">
        <v>23</v>
      </c>
      <c r="G108">
        <v>2</v>
      </c>
      <c r="H108">
        <v>0</v>
      </c>
      <c r="I108">
        <v>0</v>
      </c>
      <c r="J108">
        <v>5</v>
      </c>
      <c r="K108">
        <v>1</v>
      </c>
      <c r="L108">
        <v>206</v>
      </c>
      <c r="M108">
        <v>34.299999999999997</v>
      </c>
      <c r="N108">
        <v>2</v>
      </c>
      <c r="O108">
        <v>4</v>
      </c>
      <c r="P108">
        <v>0</v>
      </c>
    </row>
    <row r="109" spans="2:16" x14ac:dyDescent="0.2">
      <c r="B109">
        <v>104</v>
      </c>
      <c r="C109" t="s">
        <v>17</v>
      </c>
      <c r="D109">
        <v>5</v>
      </c>
      <c r="E109">
        <v>23</v>
      </c>
      <c r="F109">
        <v>23</v>
      </c>
      <c r="G109">
        <v>0</v>
      </c>
      <c r="H109">
        <v>0</v>
      </c>
      <c r="I109">
        <v>0</v>
      </c>
      <c r="J109">
        <v>4</v>
      </c>
      <c r="K109">
        <v>0</v>
      </c>
      <c r="L109">
        <v>173</v>
      </c>
      <c r="M109">
        <v>34.6</v>
      </c>
      <c r="N109">
        <v>1</v>
      </c>
      <c r="O109">
        <v>4</v>
      </c>
      <c r="P109">
        <v>0</v>
      </c>
    </row>
    <row r="110" spans="2:16" x14ac:dyDescent="0.2">
      <c r="B110">
        <v>105</v>
      </c>
      <c r="C110" t="s">
        <v>252</v>
      </c>
      <c r="D110">
        <v>6</v>
      </c>
      <c r="E110">
        <v>28</v>
      </c>
      <c r="F110">
        <v>27</v>
      </c>
      <c r="G110">
        <v>1</v>
      </c>
      <c r="H110">
        <v>0</v>
      </c>
      <c r="I110">
        <v>0</v>
      </c>
      <c r="J110">
        <v>4</v>
      </c>
      <c r="K110">
        <v>0</v>
      </c>
      <c r="L110">
        <v>209</v>
      </c>
      <c r="M110">
        <v>34.799999999999997</v>
      </c>
      <c r="N110">
        <v>3</v>
      </c>
      <c r="O110">
        <v>3</v>
      </c>
      <c r="P110">
        <v>0</v>
      </c>
    </row>
    <row r="111" spans="2:16" x14ac:dyDescent="0.2">
      <c r="B111">
        <v>106</v>
      </c>
      <c r="C111" t="s">
        <v>309</v>
      </c>
      <c r="D111">
        <v>6</v>
      </c>
      <c r="E111">
        <v>28</v>
      </c>
      <c r="F111">
        <v>25</v>
      </c>
      <c r="G111">
        <v>0</v>
      </c>
      <c r="H111">
        <v>0</v>
      </c>
      <c r="I111">
        <v>0</v>
      </c>
      <c r="J111">
        <v>6</v>
      </c>
      <c r="K111">
        <v>1</v>
      </c>
      <c r="L111">
        <v>213</v>
      </c>
      <c r="M111">
        <v>35.5</v>
      </c>
      <c r="N111">
        <v>1</v>
      </c>
      <c r="O111">
        <v>5</v>
      </c>
      <c r="P111">
        <v>0</v>
      </c>
    </row>
    <row r="112" spans="2:16" x14ac:dyDescent="0.2">
      <c r="B112">
        <v>107</v>
      </c>
      <c r="C112" t="s">
        <v>327</v>
      </c>
      <c r="D112">
        <v>5</v>
      </c>
      <c r="E112">
        <v>23</v>
      </c>
      <c r="F112">
        <v>23</v>
      </c>
      <c r="G112">
        <v>0</v>
      </c>
      <c r="H112">
        <v>0</v>
      </c>
      <c r="I112">
        <v>0</v>
      </c>
      <c r="J112">
        <v>6</v>
      </c>
      <c r="K112">
        <v>0</v>
      </c>
      <c r="L112">
        <v>179</v>
      </c>
      <c r="M112">
        <v>35.799999999999997</v>
      </c>
      <c r="N112">
        <v>1</v>
      </c>
      <c r="O112">
        <v>4</v>
      </c>
      <c r="P112">
        <v>0</v>
      </c>
    </row>
    <row r="113" spans="2:16" x14ac:dyDescent="0.2">
      <c r="B113">
        <v>108</v>
      </c>
      <c r="C113" t="s">
        <v>316</v>
      </c>
      <c r="D113">
        <v>6</v>
      </c>
      <c r="E113">
        <v>28</v>
      </c>
      <c r="F113">
        <v>26</v>
      </c>
      <c r="G113">
        <v>0</v>
      </c>
      <c r="H113">
        <v>0</v>
      </c>
      <c r="I113">
        <v>0</v>
      </c>
      <c r="J113">
        <v>10</v>
      </c>
      <c r="K113">
        <v>0</v>
      </c>
      <c r="L113">
        <v>224</v>
      </c>
      <c r="M113">
        <v>37.299999999999997</v>
      </c>
      <c r="N113">
        <v>0</v>
      </c>
      <c r="O113">
        <v>6</v>
      </c>
      <c r="P113">
        <v>0</v>
      </c>
    </row>
    <row r="114" spans="2:16" x14ac:dyDescent="0.2">
      <c r="B114">
        <v>109</v>
      </c>
      <c r="C114" t="s">
        <v>322</v>
      </c>
      <c r="D114">
        <v>5</v>
      </c>
      <c r="E114">
        <v>25</v>
      </c>
      <c r="F114">
        <v>21</v>
      </c>
      <c r="G114">
        <v>1</v>
      </c>
      <c r="H114">
        <v>0</v>
      </c>
      <c r="I114">
        <v>0</v>
      </c>
      <c r="J114">
        <v>5</v>
      </c>
      <c r="K114">
        <v>0</v>
      </c>
      <c r="L114">
        <v>188</v>
      </c>
      <c r="M114">
        <v>37.6</v>
      </c>
      <c r="N114">
        <v>0</v>
      </c>
      <c r="O114">
        <v>5</v>
      </c>
      <c r="P114">
        <v>0</v>
      </c>
    </row>
    <row r="115" spans="2:16" x14ac:dyDescent="0.2">
      <c r="B115">
        <v>110</v>
      </c>
      <c r="C115" t="s">
        <v>308</v>
      </c>
      <c r="D115">
        <v>5</v>
      </c>
      <c r="E115">
        <v>23</v>
      </c>
      <c r="F115">
        <v>19</v>
      </c>
      <c r="G115">
        <v>1</v>
      </c>
      <c r="H115">
        <v>0</v>
      </c>
      <c r="I115">
        <v>0</v>
      </c>
      <c r="J115">
        <v>10</v>
      </c>
      <c r="K115">
        <v>0</v>
      </c>
      <c r="L115">
        <v>189</v>
      </c>
      <c r="M115">
        <v>37.799999999999997</v>
      </c>
      <c r="N115">
        <v>0</v>
      </c>
      <c r="O115">
        <v>5</v>
      </c>
      <c r="P115">
        <v>0</v>
      </c>
    </row>
    <row r="116" spans="2:16" x14ac:dyDescent="0.2">
      <c r="B116">
        <v>111</v>
      </c>
      <c r="C116" t="s">
        <v>297</v>
      </c>
      <c r="D116">
        <v>5</v>
      </c>
      <c r="E116">
        <v>25</v>
      </c>
      <c r="F116">
        <v>23</v>
      </c>
      <c r="G116">
        <v>1</v>
      </c>
      <c r="H116">
        <v>0</v>
      </c>
      <c r="I116">
        <v>0</v>
      </c>
      <c r="J116">
        <v>5</v>
      </c>
      <c r="K116">
        <v>0</v>
      </c>
      <c r="L116">
        <v>190</v>
      </c>
      <c r="M116">
        <v>38</v>
      </c>
      <c r="N116">
        <v>0</v>
      </c>
      <c r="O116">
        <v>5</v>
      </c>
      <c r="P116">
        <v>0</v>
      </c>
    </row>
    <row r="117" spans="2:16" x14ac:dyDescent="0.2">
      <c r="B117">
        <v>112</v>
      </c>
      <c r="C117" t="s">
        <v>27</v>
      </c>
      <c r="D117">
        <v>5</v>
      </c>
      <c r="E117">
        <v>27</v>
      </c>
      <c r="F117">
        <v>25</v>
      </c>
      <c r="G117">
        <v>1</v>
      </c>
      <c r="H117">
        <v>0</v>
      </c>
      <c r="I117">
        <v>0</v>
      </c>
      <c r="J117">
        <v>3</v>
      </c>
      <c r="K117">
        <v>0</v>
      </c>
      <c r="L117">
        <v>198</v>
      </c>
      <c r="M117">
        <v>39.6</v>
      </c>
      <c r="N117">
        <v>0</v>
      </c>
      <c r="O117">
        <v>5</v>
      </c>
      <c r="P117">
        <v>0</v>
      </c>
    </row>
    <row r="118" spans="2:16" x14ac:dyDescent="0.2">
      <c r="B118">
        <v>113</v>
      </c>
      <c r="C118" t="s">
        <v>312</v>
      </c>
      <c r="D118">
        <v>7</v>
      </c>
      <c r="E118">
        <v>37</v>
      </c>
      <c r="F118">
        <v>34</v>
      </c>
      <c r="G118">
        <v>3</v>
      </c>
      <c r="H118">
        <v>0</v>
      </c>
      <c r="I118">
        <v>0</v>
      </c>
      <c r="J118">
        <v>6</v>
      </c>
      <c r="K118">
        <v>0</v>
      </c>
      <c r="L118">
        <v>280</v>
      </c>
      <c r="M118">
        <v>40</v>
      </c>
      <c r="N118">
        <v>2</v>
      </c>
      <c r="O118">
        <v>5</v>
      </c>
      <c r="P118">
        <v>0</v>
      </c>
    </row>
    <row r="119" spans="2:16" x14ac:dyDescent="0.2">
      <c r="B119">
        <v>114</v>
      </c>
      <c r="C119" t="s">
        <v>300</v>
      </c>
      <c r="D119">
        <v>5</v>
      </c>
      <c r="E119">
        <v>28</v>
      </c>
      <c r="F119">
        <v>26</v>
      </c>
      <c r="G119">
        <v>0</v>
      </c>
      <c r="H119">
        <v>0</v>
      </c>
      <c r="I119">
        <v>0</v>
      </c>
      <c r="J119">
        <v>8</v>
      </c>
      <c r="K119">
        <v>0</v>
      </c>
      <c r="L119">
        <v>218</v>
      </c>
      <c r="M119">
        <v>43.6</v>
      </c>
      <c r="N119">
        <v>0</v>
      </c>
      <c r="O119">
        <v>5</v>
      </c>
      <c r="P119">
        <v>0</v>
      </c>
    </row>
    <row r="120" spans="2:16" x14ac:dyDescent="0.2">
      <c r="B120">
        <v>115</v>
      </c>
      <c r="C120" t="s">
        <v>298</v>
      </c>
      <c r="D120">
        <v>6</v>
      </c>
      <c r="E120">
        <v>38</v>
      </c>
      <c r="F120">
        <v>32</v>
      </c>
      <c r="G120">
        <v>1</v>
      </c>
      <c r="H120">
        <v>0</v>
      </c>
      <c r="I120">
        <v>0</v>
      </c>
      <c r="J120">
        <v>8</v>
      </c>
      <c r="K120">
        <v>0</v>
      </c>
      <c r="L120">
        <v>286</v>
      </c>
      <c r="M120">
        <v>47.7</v>
      </c>
      <c r="N120">
        <v>0</v>
      </c>
      <c r="O120">
        <v>6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J82"/>
  <sheetViews>
    <sheetView showGridLines="0" workbookViewId="0">
      <selection activeCell="J3" sqref="J3:J5"/>
    </sheetView>
  </sheetViews>
  <sheetFormatPr defaultRowHeight="12.75" x14ac:dyDescent="0.2"/>
  <cols>
    <col min="2" max="2" width="23.28515625" bestFit="1" customWidth="1"/>
    <col min="3" max="3" width="18.140625" bestFit="1" customWidth="1"/>
  </cols>
  <sheetData>
    <row r="2" spans="2:10" ht="13.5" thickBot="1" x14ac:dyDescent="0.25">
      <c r="B2" s="16" t="s">
        <v>403</v>
      </c>
      <c r="C2" s="16" t="s">
        <v>404</v>
      </c>
      <c r="D2" s="16" t="s">
        <v>12</v>
      </c>
    </row>
    <row r="3" spans="2:10" x14ac:dyDescent="0.2">
      <c r="B3" t="s">
        <v>363</v>
      </c>
      <c r="C3" t="s">
        <v>295</v>
      </c>
      <c r="D3" t="s">
        <v>295</v>
      </c>
      <c r="H3">
        <v>1</v>
      </c>
      <c r="I3" s="18" t="s">
        <v>480</v>
      </c>
      <c r="J3">
        <v>290</v>
      </c>
    </row>
    <row r="4" spans="2:10" x14ac:dyDescent="0.2">
      <c r="B4" t="s">
        <v>393</v>
      </c>
      <c r="C4" t="s">
        <v>257</v>
      </c>
      <c r="D4" t="s">
        <v>257</v>
      </c>
      <c r="H4">
        <v>2</v>
      </c>
      <c r="I4" s="18" t="s">
        <v>482</v>
      </c>
      <c r="J4">
        <v>-130</v>
      </c>
    </row>
    <row r="5" spans="2:10" x14ac:dyDescent="0.2">
      <c r="B5" t="s">
        <v>392</v>
      </c>
      <c r="C5" t="s">
        <v>18</v>
      </c>
      <c r="D5" t="s">
        <v>18</v>
      </c>
      <c r="H5">
        <v>3</v>
      </c>
      <c r="I5" s="18" t="s">
        <v>481</v>
      </c>
      <c r="J5">
        <v>150</v>
      </c>
    </row>
    <row r="6" spans="2:10" x14ac:dyDescent="0.2">
      <c r="B6" t="s">
        <v>379</v>
      </c>
      <c r="C6" t="s">
        <v>293</v>
      </c>
      <c r="D6" t="s">
        <v>293</v>
      </c>
      <c r="H6">
        <v>4</v>
      </c>
    </row>
    <row r="7" spans="2:10" x14ac:dyDescent="0.2">
      <c r="B7" t="s">
        <v>362</v>
      </c>
      <c r="C7" t="s">
        <v>253</v>
      </c>
      <c r="D7" t="s">
        <v>253</v>
      </c>
    </row>
    <row r="8" spans="2:10" x14ac:dyDescent="0.2">
      <c r="B8" t="s">
        <v>207</v>
      </c>
      <c r="C8" t="s">
        <v>287</v>
      </c>
      <c r="D8" t="s">
        <v>170</v>
      </c>
    </row>
    <row r="9" spans="2:10" x14ac:dyDescent="0.2">
      <c r="B9" t="s">
        <v>365</v>
      </c>
      <c r="C9" t="s">
        <v>26</v>
      </c>
      <c r="D9" t="s">
        <v>163</v>
      </c>
    </row>
    <row r="10" spans="2:10" x14ac:dyDescent="0.2">
      <c r="B10" t="s">
        <v>355</v>
      </c>
      <c r="C10" t="s">
        <v>272</v>
      </c>
      <c r="D10" t="s">
        <v>272</v>
      </c>
    </row>
    <row r="11" spans="2:10" x14ac:dyDescent="0.2">
      <c r="B11" t="s">
        <v>370</v>
      </c>
      <c r="C11" t="s">
        <v>227</v>
      </c>
      <c r="D11" t="s">
        <v>227</v>
      </c>
    </row>
    <row r="12" spans="2:10" x14ac:dyDescent="0.2">
      <c r="B12" t="s">
        <v>387</v>
      </c>
      <c r="C12" t="s">
        <v>239</v>
      </c>
      <c r="D12" t="s">
        <v>239</v>
      </c>
    </row>
    <row r="13" spans="2:10" x14ac:dyDescent="0.2">
      <c r="B13" t="s">
        <v>349</v>
      </c>
      <c r="C13" t="s">
        <v>284</v>
      </c>
      <c r="D13" t="s">
        <v>284</v>
      </c>
    </row>
    <row r="14" spans="2:10" x14ac:dyDescent="0.2">
      <c r="B14" t="s">
        <v>352</v>
      </c>
      <c r="C14" t="s">
        <v>226</v>
      </c>
      <c r="D14" t="s">
        <v>226</v>
      </c>
    </row>
    <row r="15" spans="2:10" x14ac:dyDescent="0.2">
      <c r="B15" t="s">
        <v>199</v>
      </c>
      <c r="C15" t="s">
        <v>61</v>
      </c>
      <c r="D15" t="s">
        <v>61</v>
      </c>
    </row>
    <row r="16" spans="2:10" x14ac:dyDescent="0.2">
      <c r="B16" t="s">
        <v>378</v>
      </c>
      <c r="C16" t="s">
        <v>62</v>
      </c>
      <c r="D16" t="s">
        <v>169</v>
      </c>
    </row>
    <row r="17" spans="2:4" x14ac:dyDescent="0.2">
      <c r="B17" t="s">
        <v>386</v>
      </c>
      <c r="C17" t="s">
        <v>304</v>
      </c>
      <c r="D17" t="s">
        <v>304</v>
      </c>
    </row>
    <row r="18" spans="2:4" x14ac:dyDescent="0.2">
      <c r="B18" t="s">
        <v>335</v>
      </c>
      <c r="C18" t="s">
        <v>225</v>
      </c>
      <c r="D18" t="s">
        <v>159</v>
      </c>
    </row>
    <row r="19" spans="2:4" x14ac:dyDescent="0.2">
      <c r="B19" t="s">
        <v>350</v>
      </c>
      <c r="C19" t="s">
        <v>292</v>
      </c>
      <c r="D19" t="s">
        <v>162</v>
      </c>
    </row>
    <row r="20" spans="2:4" x14ac:dyDescent="0.2">
      <c r="B20" t="s">
        <v>359</v>
      </c>
      <c r="C20" t="s">
        <v>274</v>
      </c>
      <c r="D20" t="s">
        <v>274</v>
      </c>
    </row>
    <row r="21" spans="2:4" x14ac:dyDescent="0.2">
      <c r="B21" t="s">
        <v>377</v>
      </c>
      <c r="C21" t="s">
        <v>315</v>
      </c>
      <c r="D21" t="s">
        <v>157</v>
      </c>
    </row>
    <row r="22" spans="2:4" x14ac:dyDescent="0.2">
      <c r="B22" t="s">
        <v>347</v>
      </c>
      <c r="C22" t="s">
        <v>251</v>
      </c>
      <c r="D22" t="s">
        <v>251</v>
      </c>
    </row>
    <row r="23" spans="2:4" x14ac:dyDescent="0.2">
      <c r="B23" t="s">
        <v>222</v>
      </c>
      <c r="C23" t="s">
        <v>327</v>
      </c>
    </row>
    <row r="24" spans="2:4" x14ac:dyDescent="0.2">
      <c r="B24" t="s">
        <v>394</v>
      </c>
      <c r="C24" t="s">
        <v>319</v>
      </c>
      <c r="D24" t="s">
        <v>319</v>
      </c>
    </row>
    <row r="25" spans="2:4" x14ac:dyDescent="0.2">
      <c r="B25" t="s">
        <v>341</v>
      </c>
      <c r="C25" t="s">
        <v>269</v>
      </c>
      <c r="D25" t="s">
        <v>165</v>
      </c>
    </row>
    <row r="26" spans="2:4" x14ac:dyDescent="0.2">
      <c r="B26" t="s">
        <v>372</v>
      </c>
      <c r="C26" s="2" t="s">
        <v>313</v>
      </c>
      <c r="D26" s="2" t="s">
        <v>160</v>
      </c>
    </row>
    <row r="27" spans="2:4" x14ac:dyDescent="0.2">
      <c r="B27" t="s">
        <v>201</v>
      </c>
      <c r="C27" t="s">
        <v>307</v>
      </c>
    </row>
    <row r="28" spans="2:4" x14ac:dyDescent="0.2">
      <c r="B28" t="s">
        <v>343</v>
      </c>
      <c r="C28" t="s">
        <v>244</v>
      </c>
      <c r="D28" t="s">
        <v>244</v>
      </c>
    </row>
    <row r="29" spans="2:4" x14ac:dyDescent="0.2">
      <c r="B29" t="s">
        <v>395</v>
      </c>
      <c r="C29" t="s">
        <v>283</v>
      </c>
      <c r="D29" t="s">
        <v>283</v>
      </c>
    </row>
    <row r="30" spans="2:4" x14ac:dyDescent="0.2">
      <c r="B30" t="s">
        <v>361</v>
      </c>
      <c r="C30" t="s">
        <v>247</v>
      </c>
      <c r="D30" t="s">
        <v>247</v>
      </c>
    </row>
    <row r="31" spans="2:4" x14ac:dyDescent="0.2">
      <c r="B31" t="s">
        <v>197</v>
      </c>
      <c r="C31" t="s">
        <v>243</v>
      </c>
      <c r="D31" t="s">
        <v>243</v>
      </c>
    </row>
    <row r="32" spans="2:4" x14ac:dyDescent="0.2">
      <c r="B32" t="s">
        <v>396</v>
      </c>
      <c r="C32" t="s">
        <v>294</v>
      </c>
      <c r="D32" t="s">
        <v>294</v>
      </c>
    </row>
    <row r="33" spans="2:4" x14ac:dyDescent="0.2">
      <c r="B33" t="s">
        <v>384</v>
      </c>
      <c r="C33" t="s">
        <v>297</v>
      </c>
      <c r="D33" t="s">
        <v>297</v>
      </c>
    </row>
    <row r="34" spans="2:4" x14ac:dyDescent="0.2">
      <c r="B34" t="s">
        <v>364</v>
      </c>
      <c r="C34" t="s">
        <v>248</v>
      </c>
      <c r="D34" t="s">
        <v>171</v>
      </c>
    </row>
    <row r="35" spans="2:4" x14ac:dyDescent="0.2">
      <c r="B35" t="s">
        <v>382</v>
      </c>
      <c r="C35" t="s">
        <v>323</v>
      </c>
      <c r="D35" t="s">
        <v>323</v>
      </c>
    </row>
    <row r="36" spans="2:4" x14ac:dyDescent="0.2">
      <c r="B36" s="3" t="s">
        <v>214</v>
      </c>
      <c r="C36" s="3" t="s">
        <v>56</v>
      </c>
      <c r="D36" t="s">
        <v>173</v>
      </c>
    </row>
    <row r="37" spans="2:4" x14ac:dyDescent="0.2">
      <c r="B37" t="s">
        <v>354</v>
      </c>
      <c r="C37" t="s">
        <v>249</v>
      </c>
      <c r="D37" t="s">
        <v>164</v>
      </c>
    </row>
    <row r="38" spans="2:4" x14ac:dyDescent="0.2">
      <c r="B38" t="s">
        <v>381</v>
      </c>
      <c r="C38" t="s">
        <v>308</v>
      </c>
      <c r="D38" t="s">
        <v>308</v>
      </c>
    </row>
    <row r="39" spans="2:4" x14ac:dyDescent="0.2">
      <c r="B39" t="s">
        <v>383</v>
      </c>
      <c r="C39" t="s">
        <v>254</v>
      </c>
      <c r="D39" t="s">
        <v>254</v>
      </c>
    </row>
    <row r="40" spans="2:4" x14ac:dyDescent="0.2">
      <c r="B40" t="s">
        <v>357</v>
      </c>
      <c r="C40" t="s">
        <v>282</v>
      </c>
      <c r="D40" t="s">
        <v>166</v>
      </c>
    </row>
    <row r="41" spans="2:4" x14ac:dyDescent="0.2">
      <c r="B41" t="s">
        <v>358</v>
      </c>
      <c r="D41" t="s">
        <v>167</v>
      </c>
    </row>
    <row r="42" spans="2:4" x14ac:dyDescent="0.2">
      <c r="B42" t="s">
        <v>371</v>
      </c>
      <c r="D42" t="s">
        <v>168</v>
      </c>
    </row>
    <row r="43" spans="2:4" x14ac:dyDescent="0.2">
      <c r="B43" t="s">
        <v>200</v>
      </c>
      <c r="D43" t="s">
        <v>39</v>
      </c>
    </row>
    <row r="44" spans="2:4" x14ac:dyDescent="0.2">
      <c r="B44" t="s">
        <v>415</v>
      </c>
      <c r="C44" t="s">
        <v>28</v>
      </c>
      <c r="D44" t="s">
        <v>28</v>
      </c>
    </row>
    <row r="45" spans="2:4" x14ac:dyDescent="0.2">
      <c r="B45" t="s">
        <v>19</v>
      </c>
      <c r="D45" t="s">
        <v>172</v>
      </c>
    </row>
    <row r="46" spans="2:4" x14ac:dyDescent="0.2">
      <c r="B46" t="s">
        <v>411</v>
      </c>
      <c r="C46" t="s">
        <v>11</v>
      </c>
      <c r="D46" t="s">
        <v>11</v>
      </c>
    </row>
    <row r="47" spans="2:4" x14ac:dyDescent="0.2">
      <c r="B47" t="s">
        <v>409</v>
      </c>
      <c r="D47" t="s">
        <v>161</v>
      </c>
    </row>
    <row r="52" spans="2:3" x14ac:dyDescent="0.2">
      <c r="B52" t="s">
        <v>218</v>
      </c>
      <c r="C52" t="s">
        <v>472</v>
      </c>
    </row>
    <row r="53" spans="2:3" x14ac:dyDescent="0.2">
      <c r="B53" t="s">
        <v>426</v>
      </c>
      <c r="C53" t="s">
        <v>452</v>
      </c>
    </row>
    <row r="54" spans="2:3" x14ac:dyDescent="0.2">
      <c r="B54" t="s">
        <v>420</v>
      </c>
      <c r="C54" t="s">
        <v>450</v>
      </c>
    </row>
    <row r="55" spans="2:3" x14ac:dyDescent="0.2">
      <c r="B55" t="s">
        <v>366</v>
      </c>
      <c r="C55" t="s">
        <v>473</v>
      </c>
    </row>
    <row r="56" spans="2:3" x14ac:dyDescent="0.2">
      <c r="B56" t="s">
        <v>436</v>
      </c>
      <c r="C56" t="s">
        <v>457</v>
      </c>
    </row>
    <row r="57" spans="2:3" x14ac:dyDescent="0.2">
      <c r="B57" t="s">
        <v>425</v>
      </c>
      <c r="C57" t="s">
        <v>459</v>
      </c>
    </row>
    <row r="58" spans="2:3" x14ac:dyDescent="0.2">
      <c r="B58" t="s">
        <v>416</v>
      </c>
      <c r="C58" t="s">
        <v>451</v>
      </c>
    </row>
    <row r="59" spans="2:3" x14ac:dyDescent="0.2">
      <c r="B59" t="s">
        <v>423</v>
      </c>
      <c r="C59" t="s">
        <v>455</v>
      </c>
    </row>
    <row r="60" spans="2:3" x14ac:dyDescent="0.2">
      <c r="B60" t="s">
        <v>438</v>
      </c>
      <c r="C60" t="s">
        <v>469</v>
      </c>
    </row>
    <row r="61" spans="2:3" x14ac:dyDescent="0.2">
      <c r="B61" t="s">
        <v>430</v>
      </c>
      <c r="C61" t="s">
        <v>454</v>
      </c>
    </row>
    <row r="62" spans="2:3" x14ac:dyDescent="0.2">
      <c r="B62" t="s">
        <v>441</v>
      </c>
      <c r="C62" t="s">
        <v>462</v>
      </c>
    </row>
    <row r="63" spans="2:3" x14ac:dyDescent="0.2">
      <c r="B63" t="s">
        <v>434</v>
      </c>
      <c r="C63" t="s">
        <v>445</v>
      </c>
    </row>
    <row r="64" spans="2:3" x14ac:dyDescent="0.2">
      <c r="B64" t="s">
        <v>474</v>
      </c>
      <c r="C64" t="s">
        <v>465</v>
      </c>
    </row>
    <row r="65" spans="2:3" x14ac:dyDescent="0.2">
      <c r="B65" t="s">
        <v>431</v>
      </c>
      <c r="C65" t="s">
        <v>466</v>
      </c>
    </row>
    <row r="66" spans="2:3" x14ac:dyDescent="0.2">
      <c r="B66" t="s">
        <v>429</v>
      </c>
      <c r="C66" t="s">
        <v>458</v>
      </c>
    </row>
    <row r="67" spans="2:3" x14ac:dyDescent="0.2">
      <c r="B67" t="s">
        <v>335</v>
      </c>
      <c r="C67" t="s">
        <v>449</v>
      </c>
    </row>
    <row r="68" spans="2:3" x14ac:dyDescent="0.2">
      <c r="B68" t="s">
        <v>342</v>
      </c>
      <c r="C68" t="s">
        <v>467</v>
      </c>
    </row>
    <row r="69" spans="2:3" x14ac:dyDescent="0.2">
      <c r="B69" t="s">
        <v>428</v>
      </c>
      <c r="C69" t="s">
        <v>460</v>
      </c>
    </row>
    <row r="70" spans="2:3" x14ac:dyDescent="0.2">
      <c r="B70" t="s">
        <v>427</v>
      </c>
      <c r="C70" t="s">
        <v>461</v>
      </c>
    </row>
    <row r="71" spans="2:3" x14ac:dyDescent="0.2">
      <c r="B71" t="s">
        <v>421</v>
      </c>
      <c r="C71" t="s">
        <v>453</v>
      </c>
    </row>
    <row r="72" spans="2:3" x14ac:dyDescent="0.2">
      <c r="B72" t="s">
        <v>433</v>
      </c>
      <c r="C72" t="s">
        <v>464</v>
      </c>
    </row>
    <row r="73" spans="2:3" x14ac:dyDescent="0.2">
      <c r="B73" t="s">
        <v>439</v>
      </c>
      <c r="C73" t="s">
        <v>446</v>
      </c>
    </row>
    <row r="74" spans="2:3" x14ac:dyDescent="0.2">
      <c r="B74" t="s">
        <v>424</v>
      </c>
      <c r="C74" t="s">
        <v>444</v>
      </c>
    </row>
    <row r="75" spans="2:3" x14ac:dyDescent="0.2">
      <c r="B75" t="s">
        <v>336</v>
      </c>
      <c r="C75" t="s">
        <v>470</v>
      </c>
    </row>
    <row r="76" spans="2:3" x14ac:dyDescent="0.2">
      <c r="B76" t="s">
        <v>422</v>
      </c>
      <c r="C76" t="s">
        <v>448</v>
      </c>
    </row>
    <row r="77" spans="2:3" x14ac:dyDescent="0.2">
      <c r="B77" t="s">
        <v>437</v>
      </c>
      <c r="C77" t="s">
        <v>447</v>
      </c>
    </row>
    <row r="78" spans="2:3" x14ac:dyDescent="0.2">
      <c r="B78" t="s">
        <v>432</v>
      </c>
      <c r="C78" t="s">
        <v>456</v>
      </c>
    </row>
    <row r="79" spans="2:3" x14ac:dyDescent="0.2">
      <c r="B79" t="s">
        <v>440</v>
      </c>
      <c r="C79" t="s">
        <v>443</v>
      </c>
    </row>
    <row r="80" spans="2:3" x14ac:dyDescent="0.2">
      <c r="B80" t="s">
        <v>435</v>
      </c>
      <c r="C80" t="s">
        <v>463</v>
      </c>
    </row>
    <row r="81" spans="2:3" x14ac:dyDescent="0.2">
      <c r="B81" t="s">
        <v>345</v>
      </c>
      <c r="C81" t="s">
        <v>468</v>
      </c>
    </row>
    <row r="82" spans="2:3" x14ac:dyDescent="0.2">
      <c r="B82" t="s">
        <v>206</v>
      </c>
      <c r="C82" t="s">
        <v>471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3:G108"/>
  <sheetViews>
    <sheetView topLeftCell="A78" workbookViewId="0">
      <selection activeCell="B3" sqref="B3:D108"/>
    </sheetView>
  </sheetViews>
  <sheetFormatPr defaultRowHeight="12.75" x14ac:dyDescent="0.2"/>
  <cols>
    <col min="2" max="2" width="64.7109375" bestFit="1" customWidth="1"/>
    <col min="3" max="3" width="20.28515625" bestFit="1" customWidth="1"/>
    <col min="4" max="4" width="6.28515625" customWidth="1"/>
    <col min="5" max="5" width="4.5703125" customWidth="1"/>
    <col min="6" max="7" width="6.42578125" customWidth="1"/>
    <col min="8" max="8" width="54.140625" bestFit="1" customWidth="1"/>
    <col min="9" max="9" width="16.28515625" customWidth="1"/>
    <col min="10" max="10" width="6.28515625" customWidth="1"/>
    <col min="11" max="11" width="4.5703125" customWidth="1"/>
    <col min="12" max="13" width="6.42578125" customWidth="1"/>
  </cols>
  <sheetData>
    <row r="3" spans="2:7" x14ac:dyDescent="0.2">
      <c r="B3">
        <v>5001</v>
      </c>
      <c r="C3" t="s">
        <v>364</v>
      </c>
      <c r="D3">
        <v>4.5</v>
      </c>
      <c r="G3" t="s">
        <v>419</v>
      </c>
    </row>
    <row r="4" spans="2:7" x14ac:dyDescent="0.2">
      <c r="B4">
        <v>5002</v>
      </c>
      <c r="C4" t="s">
        <v>2</v>
      </c>
      <c r="D4">
        <v>-4.5</v>
      </c>
      <c r="G4" t="s">
        <v>419</v>
      </c>
    </row>
    <row r="5" spans="2:7" x14ac:dyDescent="0.2">
      <c r="B5">
        <v>5003</v>
      </c>
      <c r="C5" t="s">
        <v>379</v>
      </c>
      <c r="D5">
        <v>14.5</v>
      </c>
      <c r="G5" t="s">
        <v>419</v>
      </c>
    </row>
    <row r="6" spans="2:7" x14ac:dyDescent="0.2">
      <c r="B6">
        <v>5004</v>
      </c>
      <c r="C6" t="s">
        <v>387</v>
      </c>
      <c r="D6">
        <v>-14.5</v>
      </c>
      <c r="G6" t="s">
        <v>419</v>
      </c>
    </row>
    <row r="7" spans="2:7" x14ac:dyDescent="0.2">
      <c r="B7">
        <v>5005</v>
      </c>
      <c r="C7" t="s">
        <v>220</v>
      </c>
      <c r="D7">
        <v>7</v>
      </c>
      <c r="G7" t="s">
        <v>419</v>
      </c>
    </row>
    <row r="8" spans="2:7" x14ac:dyDescent="0.2">
      <c r="B8">
        <v>5006</v>
      </c>
      <c r="C8" t="s">
        <v>479</v>
      </c>
      <c r="D8">
        <v>-7</v>
      </c>
      <c r="G8" t="s">
        <v>419</v>
      </c>
    </row>
    <row r="9" spans="2:7" x14ac:dyDescent="0.2">
      <c r="B9">
        <v>5007</v>
      </c>
      <c r="C9" t="s">
        <v>341</v>
      </c>
      <c r="D9">
        <v>12.5</v>
      </c>
      <c r="G9" t="s">
        <v>419</v>
      </c>
    </row>
    <row r="10" spans="2:7" x14ac:dyDescent="0.2">
      <c r="B10">
        <v>5008</v>
      </c>
      <c r="C10" t="s">
        <v>340</v>
      </c>
      <c r="D10">
        <v>-12.5</v>
      </c>
      <c r="G10" t="s">
        <v>419</v>
      </c>
    </row>
    <row r="11" spans="2:7" x14ac:dyDescent="0.2">
      <c r="B11">
        <v>5009</v>
      </c>
      <c r="C11" t="s">
        <v>406</v>
      </c>
      <c r="D11">
        <v>16.5</v>
      </c>
      <c r="G11" t="s">
        <v>419</v>
      </c>
    </row>
    <row r="12" spans="2:7" x14ac:dyDescent="0.2">
      <c r="B12">
        <v>5010</v>
      </c>
      <c r="C12" t="s">
        <v>210</v>
      </c>
      <c r="D12">
        <v>-16.5</v>
      </c>
      <c r="G12" t="s">
        <v>419</v>
      </c>
    </row>
    <row r="13" spans="2:7" x14ac:dyDescent="0.2">
      <c r="B13">
        <v>5011</v>
      </c>
      <c r="C13" t="s">
        <v>336</v>
      </c>
      <c r="D13">
        <v>7.5</v>
      </c>
      <c r="G13" t="s">
        <v>419</v>
      </c>
    </row>
    <row r="14" spans="2:7" x14ac:dyDescent="0.2">
      <c r="B14">
        <v>5012</v>
      </c>
      <c r="C14" t="s">
        <v>338</v>
      </c>
      <c r="D14">
        <v>-7.5</v>
      </c>
      <c r="G14" t="s">
        <v>419</v>
      </c>
    </row>
    <row r="15" spans="2:7" x14ac:dyDescent="0.2">
      <c r="B15">
        <v>5013</v>
      </c>
      <c r="C15" t="s">
        <v>197</v>
      </c>
      <c r="D15">
        <v>11</v>
      </c>
      <c r="G15" t="s">
        <v>419</v>
      </c>
    </row>
    <row r="16" spans="2:7" x14ac:dyDescent="0.2">
      <c r="B16">
        <v>5014</v>
      </c>
      <c r="C16" t="s">
        <v>360</v>
      </c>
      <c r="D16">
        <v>-11</v>
      </c>
      <c r="G16" t="s">
        <v>419</v>
      </c>
    </row>
    <row r="17" spans="2:7" x14ac:dyDescent="0.2">
      <c r="B17">
        <v>5015</v>
      </c>
      <c r="C17" t="s">
        <v>359</v>
      </c>
      <c r="D17">
        <v>-4</v>
      </c>
      <c r="G17" t="s">
        <v>419</v>
      </c>
    </row>
    <row r="18" spans="2:7" x14ac:dyDescent="0.2">
      <c r="B18">
        <v>5016</v>
      </c>
      <c r="C18" t="s">
        <v>342</v>
      </c>
      <c r="D18">
        <v>4</v>
      </c>
      <c r="G18" t="s">
        <v>419</v>
      </c>
    </row>
    <row r="19" spans="2:7" x14ac:dyDescent="0.2">
      <c r="B19">
        <v>5017</v>
      </c>
      <c r="C19" t="s">
        <v>408</v>
      </c>
      <c r="D19">
        <v>3.5</v>
      </c>
      <c r="G19" t="s">
        <v>419</v>
      </c>
    </row>
    <row r="20" spans="2:7" x14ac:dyDescent="0.2">
      <c r="B20">
        <v>5018</v>
      </c>
      <c r="C20" t="s">
        <v>407</v>
      </c>
      <c r="D20">
        <v>-3.5</v>
      </c>
      <c r="G20" t="s">
        <v>419</v>
      </c>
    </row>
    <row r="21" spans="2:7" x14ac:dyDescent="0.2">
      <c r="B21">
        <v>5019</v>
      </c>
      <c r="C21" t="s">
        <v>263</v>
      </c>
      <c r="D21">
        <v>-2.5</v>
      </c>
      <c r="G21" t="s">
        <v>419</v>
      </c>
    </row>
    <row r="22" spans="2:7" x14ac:dyDescent="0.2">
      <c r="B22">
        <v>5020</v>
      </c>
      <c r="C22" t="s">
        <v>347</v>
      </c>
      <c r="D22">
        <v>2.5</v>
      </c>
      <c r="G22" t="s">
        <v>419</v>
      </c>
    </row>
    <row r="23" spans="2:7" x14ac:dyDescent="0.2">
      <c r="B23">
        <v>5021</v>
      </c>
      <c r="C23" t="s">
        <v>203</v>
      </c>
      <c r="D23">
        <v>22.5</v>
      </c>
      <c r="G23" t="s">
        <v>419</v>
      </c>
    </row>
    <row r="24" spans="2:7" x14ac:dyDescent="0.2">
      <c r="B24">
        <v>5022</v>
      </c>
      <c r="C24" t="s">
        <v>346</v>
      </c>
      <c r="D24">
        <v>-22.5</v>
      </c>
      <c r="G24" t="s">
        <v>419</v>
      </c>
    </row>
    <row r="25" spans="2:7" x14ac:dyDescent="0.2">
      <c r="B25">
        <v>5023</v>
      </c>
      <c r="C25" t="s">
        <v>377</v>
      </c>
      <c r="D25">
        <v>12.5</v>
      </c>
      <c r="G25" t="s">
        <v>419</v>
      </c>
    </row>
    <row r="26" spans="2:7" x14ac:dyDescent="0.2">
      <c r="B26">
        <v>5024</v>
      </c>
      <c r="C26" t="s">
        <v>348</v>
      </c>
      <c r="D26">
        <v>-12.5</v>
      </c>
      <c r="G26" t="s">
        <v>419</v>
      </c>
    </row>
    <row r="27" spans="2:7" x14ac:dyDescent="0.2">
      <c r="B27">
        <v>5025</v>
      </c>
      <c r="C27" t="s">
        <v>366</v>
      </c>
      <c r="D27">
        <v>11</v>
      </c>
      <c r="G27" t="s">
        <v>419</v>
      </c>
    </row>
    <row r="28" spans="2:7" x14ac:dyDescent="0.2">
      <c r="B28">
        <v>5026</v>
      </c>
      <c r="C28" t="s">
        <v>410</v>
      </c>
      <c r="D28">
        <v>-11</v>
      </c>
      <c r="G28" t="s">
        <v>419</v>
      </c>
    </row>
    <row r="29" spans="2:7" x14ac:dyDescent="0.2">
      <c r="B29">
        <v>5027</v>
      </c>
      <c r="C29" t="s">
        <v>6</v>
      </c>
      <c r="D29">
        <v>-22.5</v>
      </c>
      <c r="G29" t="s">
        <v>419</v>
      </c>
    </row>
    <row r="30" spans="2:7" x14ac:dyDescent="0.2">
      <c r="B30">
        <v>5028</v>
      </c>
      <c r="C30" t="s">
        <v>351</v>
      </c>
      <c r="D30">
        <v>22.5</v>
      </c>
      <c r="G30" t="s">
        <v>419</v>
      </c>
    </row>
    <row r="31" spans="2:7" x14ac:dyDescent="0.2">
      <c r="B31">
        <v>5029</v>
      </c>
      <c r="C31" t="s">
        <v>417</v>
      </c>
      <c r="D31">
        <v>8</v>
      </c>
      <c r="G31" t="s">
        <v>419</v>
      </c>
    </row>
    <row r="32" spans="2:7" x14ac:dyDescent="0.2">
      <c r="B32">
        <v>5030</v>
      </c>
      <c r="C32" t="s">
        <v>349</v>
      </c>
      <c r="D32">
        <v>-8</v>
      </c>
      <c r="G32" t="s">
        <v>419</v>
      </c>
    </row>
    <row r="33" spans="2:7" x14ac:dyDescent="0.2">
      <c r="B33">
        <v>5031</v>
      </c>
      <c r="C33" t="s">
        <v>386</v>
      </c>
      <c r="D33">
        <v>13.5</v>
      </c>
      <c r="G33" t="s">
        <v>419</v>
      </c>
    </row>
    <row r="34" spans="2:7" x14ac:dyDescent="0.2">
      <c r="B34">
        <v>5032</v>
      </c>
      <c r="C34" t="s">
        <v>369</v>
      </c>
      <c r="D34">
        <v>-13.5</v>
      </c>
      <c r="G34" t="s">
        <v>419</v>
      </c>
    </row>
    <row r="35" spans="2:7" x14ac:dyDescent="0.2">
      <c r="B35">
        <v>5033</v>
      </c>
      <c r="C35" t="s">
        <v>376</v>
      </c>
      <c r="D35">
        <v>2</v>
      </c>
      <c r="G35" t="s">
        <v>419</v>
      </c>
    </row>
    <row r="36" spans="2:7" x14ac:dyDescent="0.2">
      <c r="B36">
        <v>5034</v>
      </c>
      <c r="C36" t="s">
        <v>418</v>
      </c>
      <c r="D36">
        <v>-2</v>
      </c>
      <c r="G36" t="s">
        <v>419</v>
      </c>
    </row>
    <row r="37" spans="2:7" x14ac:dyDescent="0.2">
      <c r="B37">
        <v>5035</v>
      </c>
      <c r="C37" t="s">
        <v>202</v>
      </c>
      <c r="D37">
        <v>9.5</v>
      </c>
      <c r="G37" t="s">
        <v>419</v>
      </c>
    </row>
    <row r="38" spans="2:7" x14ac:dyDescent="0.2">
      <c r="B38">
        <v>5036</v>
      </c>
      <c r="C38" t="s">
        <v>344</v>
      </c>
      <c r="D38">
        <v>-9.5</v>
      </c>
      <c r="G38" t="s">
        <v>419</v>
      </c>
    </row>
    <row r="39" spans="2:7" x14ac:dyDescent="0.2">
      <c r="B39">
        <v>5037</v>
      </c>
      <c r="C39" t="s">
        <v>357</v>
      </c>
      <c r="D39">
        <v>-8</v>
      </c>
      <c r="G39" t="s">
        <v>419</v>
      </c>
    </row>
    <row r="40" spans="2:7" x14ac:dyDescent="0.2">
      <c r="B40">
        <v>5038</v>
      </c>
      <c r="C40" t="s">
        <v>372</v>
      </c>
      <c r="D40">
        <v>8</v>
      </c>
      <c r="G40" t="s">
        <v>419</v>
      </c>
    </row>
    <row r="41" spans="2:7" x14ac:dyDescent="0.2">
      <c r="B41">
        <v>5039</v>
      </c>
      <c r="C41" t="s">
        <v>354</v>
      </c>
      <c r="D41" t="s">
        <v>5</v>
      </c>
      <c r="G41" t="s">
        <v>419</v>
      </c>
    </row>
    <row r="42" spans="2:7" x14ac:dyDescent="0.2">
      <c r="B42">
        <v>5040</v>
      </c>
      <c r="C42" t="s">
        <v>204</v>
      </c>
      <c r="D42" t="s">
        <v>5</v>
      </c>
      <c r="G42" t="s">
        <v>419</v>
      </c>
    </row>
    <row r="43" spans="2:7" x14ac:dyDescent="0.2">
      <c r="B43">
        <v>5041</v>
      </c>
      <c r="C43" t="s">
        <v>350</v>
      </c>
      <c r="D43">
        <v>6.5</v>
      </c>
      <c r="G43" t="s">
        <v>419</v>
      </c>
    </row>
    <row r="44" spans="2:7" x14ac:dyDescent="0.2">
      <c r="B44">
        <v>5042</v>
      </c>
      <c r="C44" t="s">
        <v>201</v>
      </c>
      <c r="D44">
        <v>-6.5</v>
      </c>
      <c r="G44" t="s">
        <v>419</v>
      </c>
    </row>
    <row r="45" spans="2:7" x14ac:dyDescent="0.2">
      <c r="B45">
        <v>5043</v>
      </c>
      <c r="C45" t="s">
        <v>391</v>
      </c>
      <c r="D45">
        <v>-7</v>
      </c>
      <c r="G45" t="s">
        <v>419</v>
      </c>
    </row>
    <row r="46" spans="2:7" x14ac:dyDescent="0.2">
      <c r="B46">
        <v>5044</v>
      </c>
      <c r="C46" t="s">
        <v>205</v>
      </c>
      <c r="D46">
        <v>7</v>
      </c>
      <c r="G46" t="s">
        <v>419</v>
      </c>
    </row>
    <row r="47" spans="2:7" x14ac:dyDescent="0.2">
      <c r="B47">
        <v>5045</v>
      </c>
      <c r="C47" t="s">
        <v>388</v>
      </c>
      <c r="D47">
        <v>12.5</v>
      </c>
      <c r="G47" t="s">
        <v>419</v>
      </c>
    </row>
    <row r="48" spans="2:7" x14ac:dyDescent="0.2">
      <c r="B48">
        <v>5046</v>
      </c>
      <c r="C48" t="s">
        <v>362</v>
      </c>
      <c r="D48">
        <v>-12.5</v>
      </c>
      <c r="G48" t="s">
        <v>419</v>
      </c>
    </row>
    <row r="49" spans="2:7" x14ac:dyDescent="0.2">
      <c r="B49">
        <v>5047</v>
      </c>
      <c r="C49" t="s">
        <v>337</v>
      </c>
      <c r="D49">
        <v>13.5</v>
      </c>
      <c r="G49" t="s">
        <v>419</v>
      </c>
    </row>
    <row r="50" spans="2:7" x14ac:dyDescent="0.2">
      <c r="B50">
        <v>5048</v>
      </c>
      <c r="C50" t="s">
        <v>262</v>
      </c>
      <c r="D50">
        <v>-13.5</v>
      </c>
      <c r="G50" t="s">
        <v>419</v>
      </c>
    </row>
    <row r="51" spans="2:7" x14ac:dyDescent="0.2">
      <c r="B51">
        <v>5049</v>
      </c>
      <c r="C51" t="s">
        <v>213</v>
      </c>
      <c r="D51">
        <v>35</v>
      </c>
      <c r="G51" t="s">
        <v>419</v>
      </c>
    </row>
    <row r="52" spans="2:7" x14ac:dyDescent="0.2">
      <c r="B52">
        <v>5050</v>
      </c>
      <c r="C52" t="s">
        <v>353</v>
      </c>
      <c r="D52">
        <v>-35</v>
      </c>
      <c r="G52" t="s">
        <v>419</v>
      </c>
    </row>
    <row r="53" spans="2:7" x14ac:dyDescent="0.2">
      <c r="B53">
        <v>5051</v>
      </c>
      <c r="C53" t="s">
        <v>356</v>
      </c>
      <c r="D53">
        <v>15.5</v>
      </c>
      <c r="G53" t="s">
        <v>419</v>
      </c>
    </row>
    <row r="54" spans="2:7" x14ac:dyDescent="0.2">
      <c r="B54">
        <v>5052</v>
      </c>
      <c r="C54" t="s">
        <v>7</v>
      </c>
      <c r="D54">
        <v>-15.5</v>
      </c>
      <c r="G54" t="s">
        <v>419</v>
      </c>
    </row>
    <row r="55" spans="2:7" x14ac:dyDescent="0.2">
      <c r="B55">
        <v>5053</v>
      </c>
      <c r="C55" t="s">
        <v>345</v>
      </c>
      <c r="D55">
        <v>-1.5</v>
      </c>
      <c r="G55" t="s">
        <v>419</v>
      </c>
    </row>
    <row r="56" spans="2:7" x14ac:dyDescent="0.2">
      <c r="B56">
        <v>5054</v>
      </c>
      <c r="C56" t="s">
        <v>198</v>
      </c>
      <c r="D56">
        <v>1.5</v>
      </c>
      <c r="G56" t="s">
        <v>419</v>
      </c>
    </row>
    <row r="57" spans="2:7" x14ac:dyDescent="0.2">
      <c r="B57">
        <v>5055</v>
      </c>
      <c r="C57" t="s">
        <v>477</v>
      </c>
      <c r="D57">
        <v>7.5</v>
      </c>
      <c r="G57" t="s">
        <v>419</v>
      </c>
    </row>
    <row r="58" spans="2:7" x14ac:dyDescent="0.2">
      <c r="B58">
        <v>5056</v>
      </c>
      <c r="C58" t="s">
        <v>219</v>
      </c>
      <c r="D58">
        <v>-7.5</v>
      </c>
      <c r="G58" t="s">
        <v>419</v>
      </c>
    </row>
    <row r="59" spans="2:7" x14ac:dyDescent="0.2">
      <c r="B59">
        <v>5057</v>
      </c>
      <c r="C59" t="s">
        <v>215</v>
      </c>
      <c r="D59">
        <v>-999</v>
      </c>
      <c r="F59" t="s">
        <v>475</v>
      </c>
    </row>
    <row r="60" spans="2:7" x14ac:dyDescent="0.2">
      <c r="B60">
        <v>5058</v>
      </c>
      <c r="C60" t="s">
        <v>352</v>
      </c>
      <c r="D60">
        <v>999</v>
      </c>
      <c r="F60" t="s">
        <v>475</v>
      </c>
    </row>
    <row r="61" spans="2:7" x14ac:dyDescent="0.2">
      <c r="B61">
        <v>5059</v>
      </c>
      <c r="C61" t="s">
        <v>218</v>
      </c>
      <c r="D61">
        <v>13.5</v>
      </c>
      <c r="G61" t="s">
        <v>419</v>
      </c>
    </row>
    <row r="62" spans="2:7" x14ac:dyDescent="0.2">
      <c r="B62">
        <v>5060</v>
      </c>
      <c r="C62" t="s">
        <v>206</v>
      </c>
      <c r="D62">
        <v>-13.5</v>
      </c>
      <c r="G62" t="s">
        <v>419</v>
      </c>
    </row>
    <row r="63" spans="2:7" x14ac:dyDescent="0.2">
      <c r="B63">
        <v>5061</v>
      </c>
      <c r="C63" t="s">
        <v>216</v>
      </c>
      <c r="D63">
        <v>10</v>
      </c>
      <c r="G63" t="s">
        <v>419</v>
      </c>
    </row>
    <row r="64" spans="2:7" x14ac:dyDescent="0.2">
      <c r="B64">
        <v>5062</v>
      </c>
      <c r="C64" t="s">
        <v>409</v>
      </c>
      <c r="D64">
        <v>-10</v>
      </c>
      <c r="G64" t="s">
        <v>419</v>
      </c>
    </row>
    <row r="65" spans="2:7" x14ac:dyDescent="0.2">
      <c r="B65">
        <v>5063</v>
      </c>
      <c r="C65" t="s">
        <v>209</v>
      </c>
      <c r="D65">
        <v>10</v>
      </c>
      <c r="G65" t="s">
        <v>419</v>
      </c>
    </row>
    <row r="66" spans="2:7" x14ac:dyDescent="0.2">
      <c r="B66">
        <v>5064</v>
      </c>
      <c r="C66" t="s">
        <v>374</v>
      </c>
      <c r="D66">
        <v>-10</v>
      </c>
      <c r="G66" t="s">
        <v>419</v>
      </c>
    </row>
    <row r="67" spans="2:7" x14ac:dyDescent="0.2">
      <c r="B67">
        <v>5065</v>
      </c>
      <c r="C67" t="s">
        <v>196</v>
      </c>
      <c r="D67">
        <v>1.5</v>
      </c>
      <c r="G67" t="s">
        <v>419</v>
      </c>
    </row>
    <row r="68" spans="2:7" x14ac:dyDescent="0.2">
      <c r="B68">
        <v>5066</v>
      </c>
      <c r="C68" t="s">
        <v>195</v>
      </c>
      <c r="D68">
        <v>-1.5</v>
      </c>
      <c r="G68" t="s">
        <v>419</v>
      </c>
    </row>
    <row r="69" spans="2:7" x14ac:dyDescent="0.2">
      <c r="B69">
        <v>5067</v>
      </c>
      <c r="C69" t="s">
        <v>378</v>
      </c>
      <c r="D69">
        <v>10.5</v>
      </c>
      <c r="G69" t="s">
        <v>419</v>
      </c>
    </row>
    <row r="70" spans="2:7" x14ac:dyDescent="0.2">
      <c r="B70">
        <v>5068</v>
      </c>
      <c r="C70" t="s">
        <v>380</v>
      </c>
      <c r="D70">
        <v>-10.5</v>
      </c>
      <c r="G70" t="s">
        <v>419</v>
      </c>
    </row>
    <row r="71" spans="2:7" x14ac:dyDescent="0.2">
      <c r="B71">
        <v>5069</v>
      </c>
      <c r="C71" t="s">
        <v>365</v>
      </c>
      <c r="D71">
        <v>23.5</v>
      </c>
      <c r="G71" t="s">
        <v>419</v>
      </c>
    </row>
    <row r="72" spans="2:7" x14ac:dyDescent="0.2">
      <c r="B72">
        <v>5070</v>
      </c>
      <c r="C72" t="s">
        <v>367</v>
      </c>
      <c r="D72">
        <v>-23.5</v>
      </c>
      <c r="G72" t="s">
        <v>419</v>
      </c>
    </row>
    <row r="73" spans="2:7" x14ac:dyDescent="0.2">
      <c r="B73">
        <v>5071</v>
      </c>
      <c r="C73" t="s">
        <v>8</v>
      </c>
      <c r="D73">
        <v>31.5</v>
      </c>
      <c r="G73" t="s">
        <v>419</v>
      </c>
    </row>
    <row r="74" spans="2:7" x14ac:dyDescent="0.2">
      <c r="B74">
        <v>5072</v>
      </c>
      <c r="C74" t="s">
        <v>9</v>
      </c>
      <c r="D74">
        <v>-31.5</v>
      </c>
      <c r="G74" t="s">
        <v>419</v>
      </c>
    </row>
    <row r="75" spans="2:7" x14ac:dyDescent="0.2">
      <c r="B75">
        <v>5073</v>
      </c>
      <c r="C75" t="s">
        <v>415</v>
      </c>
      <c r="D75">
        <v>6</v>
      </c>
      <c r="G75" t="s">
        <v>419</v>
      </c>
    </row>
    <row r="76" spans="2:7" x14ac:dyDescent="0.2">
      <c r="B76">
        <v>5074</v>
      </c>
      <c r="C76" t="s">
        <v>221</v>
      </c>
      <c r="D76">
        <v>-6</v>
      </c>
      <c r="G76" t="s">
        <v>419</v>
      </c>
    </row>
    <row r="77" spans="2:7" x14ac:dyDescent="0.2">
      <c r="B77">
        <v>5075</v>
      </c>
      <c r="C77" t="s">
        <v>208</v>
      </c>
      <c r="D77">
        <v>-999</v>
      </c>
      <c r="F77" t="s">
        <v>475</v>
      </c>
    </row>
    <row r="78" spans="2:7" x14ac:dyDescent="0.2">
      <c r="B78">
        <v>5076</v>
      </c>
      <c r="C78" t="s">
        <v>363</v>
      </c>
      <c r="D78">
        <v>999</v>
      </c>
      <c r="F78" t="s">
        <v>475</v>
      </c>
    </row>
    <row r="79" spans="2:7" x14ac:dyDescent="0.2">
      <c r="B79">
        <v>5077</v>
      </c>
      <c r="C79" t="s">
        <v>211</v>
      </c>
      <c r="D79">
        <v>-5.5</v>
      </c>
      <c r="G79" t="s">
        <v>419</v>
      </c>
    </row>
    <row r="80" spans="2:7" x14ac:dyDescent="0.2">
      <c r="B80">
        <v>5078</v>
      </c>
      <c r="C80" t="s">
        <v>414</v>
      </c>
      <c r="D80">
        <v>5.5</v>
      </c>
      <c r="G80" t="s">
        <v>419</v>
      </c>
    </row>
    <row r="81" spans="2:7" x14ac:dyDescent="0.2">
      <c r="B81">
        <v>5079</v>
      </c>
      <c r="C81" t="s">
        <v>361</v>
      </c>
      <c r="D81">
        <v>-999</v>
      </c>
      <c r="F81" t="s">
        <v>475</v>
      </c>
    </row>
    <row r="82" spans="2:7" x14ac:dyDescent="0.2">
      <c r="B82">
        <v>5080</v>
      </c>
      <c r="C82" t="s">
        <v>385</v>
      </c>
      <c r="D82">
        <v>999</v>
      </c>
      <c r="F82" t="s">
        <v>475</v>
      </c>
    </row>
    <row r="83" spans="2:7" x14ac:dyDescent="0.2">
      <c r="B83">
        <v>5081</v>
      </c>
      <c r="C83" t="s">
        <v>212</v>
      </c>
      <c r="D83">
        <v>25</v>
      </c>
      <c r="G83" t="s">
        <v>419</v>
      </c>
    </row>
    <row r="84" spans="2:7" x14ac:dyDescent="0.2">
      <c r="B84">
        <v>5082</v>
      </c>
      <c r="C84" t="s">
        <v>413</v>
      </c>
      <c r="D84">
        <v>-25</v>
      </c>
      <c r="G84" t="s">
        <v>419</v>
      </c>
    </row>
    <row r="85" spans="2:7" x14ac:dyDescent="0.2">
      <c r="B85">
        <v>5083</v>
      </c>
      <c r="C85" t="s">
        <v>373</v>
      </c>
      <c r="D85">
        <v>23</v>
      </c>
      <c r="G85" t="s">
        <v>419</v>
      </c>
    </row>
    <row r="86" spans="2:7" x14ac:dyDescent="0.2">
      <c r="B86">
        <v>5084</v>
      </c>
      <c r="C86" t="s">
        <v>375</v>
      </c>
      <c r="D86">
        <v>-23</v>
      </c>
      <c r="G86" t="s">
        <v>419</v>
      </c>
    </row>
    <row r="87" spans="2:7" x14ac:dyDescent="0.2">
      <c r="B87">
        <v>5085</v>
      </c>
      <c r="C87" t="s">
        <v>379</v>
      </c>
      <c r="D87">
        <v>-999</v>
      </c>
      <c r="F87" t="s">
        <v>475</v>
      </c>
    </row>
    <row r="88" spans="2:7" x14ac:dyDescent="0.2">
      <c r="B88">
        <v>5086</v>
      </c>
      <c r="C88" t="s">
        <v>387</v>
      </c>
      <c r="D88">
        <v>999</v>
      </c>
      <c r="F88" t="s">
        <v>475</v>
      </c>
    </row>
    <row r="89" spans="2:7" x14ac:dyDescent="0.2">
      <c r="B89">
        <v>5087</v>
      </c>
      <c r="C89" t="s">
        <v>478</v>
      </c>
      <c r="D89">
        <v>16.5</v>
      </c>
      <c r="G89" t="s">
        <v>419</v>
      </c>
    </row>
    <row r="90" spans="2:7" x14ac:dyDescent="0.2">
      <c r="B90">
        <v>5088</v>
      </c>
      <c r="C90" t="s">
        <v>368</v>
      </c>
      <c r="D90">
        <v>-16.5</v>
      </c>
      <c r="G90" t="s">
        <v>419</v>
      </c>
    </row>
    <row r="91" spans="2:7" x14ac:dyDescent="0.2">
      <c r="B91">
        <v>5089</v>
      </c>
      <c r="C91" t="s">
        <v>370</v>
      </c>
      <c r="D91">
        <v>-11.5</v>
      </c>
      <c r="G91" t="s">
        <v>419</v>
      </c>
    </row>
    <row r="92" spans="2:7" x14ac:dyDescent="0.2">
      <c r="B92">
        <v>5090</v>
      </c>
      <c r="C92" t="s">
        <v>339</v>
      </c>
      <c r="D92">
        <v>11.5</v>
      </c>
      <c r="G92" t="s">
        <v>419</v>
      </c>
    </row>
    <row r="93" spans="2:7" x14ac:dyDescent="0.2">
      <c r="B93">
        <v>5091</v>
      </c>
      <c r="C93" t="s">
        <v>416</v>
      </c>
      <c r="D93">
        <v>-11.5</v>
      </c>
      <c r="G93" t="s">
        <v>419</v>
      </c>
    </row>
    <row r="94" spans="2:7" x14ac:dyDescent="0.2">
      <c r="B94">
        <v>5092</v>
      </c>
      <c r="C94" t="s">
        <v>217</v>
      </c>
      <c r="D94">
        <v>11.5</v>
      </c>
      <c r="G94" t="s">
        <v>419</v>
      </c>
    </row>
    <row r="95" spans="2:7" x14ac:dyDescent="0.2">
      <c r="B95">
        <v>5093</v>
      </c>
      <c r="C95" t="s">
        <v>412</v>
      </c>
      <c r="D95">
        <v>13</v>
      </c>
      <c r="G95" t="s">
        <v>419</v>
      </c>
    </row>
    <row r="96" spans="2:7" x14ac:dyDescent="0.2">
      <c r="B96">
        <v>5094</v>
      </c>
      <c r="C96" t="s">
        <v>390</v>
      </c>
      <c r="D96">
        <v>-13</v>
      </c>
      <c r="G96" t="s">
        <v>419</v>
      </c>
    </row>
    <row r="97" spans="2:7" x14ac:dyDescent="0.2">
      <c r="B97">
        <v>5095</v>
      </c>
      <c r="C97" t="s">
        <v>384</v>
      </c>
      <c r="D97">
        <v>2</v>
      </c>
      <c r="G97" t="s">
        <v>419</v>
      </c>
    </row>
    <row r="98" spans="2:7" x14ac:dyDescent="0.2">
      <c r="B98">
        <v>5096</v>
      </c>
      <c r="C98" t="s">
        <v>382</v>
      </c>
      <c r="D98">
        <v>-2</v>
      </c>
      <c r="G98" t="s">
        <v>419</v>
      </c>
    </row>
    <row r="99" spans="2:7" x14ac:dyDescent="0.2">
      <c r="B99">
        <v>5097</v>
      </c>
      <c r="C99" t="s">
        <v>476</v>
      </c>
      <c r="D99">
        <v>27.5</v>
      </c>
      <c r="G99" t="s">
        <v>419</v>
      </c>
    </row>
    <row r="100" spans="2:7" x14ac:dyDescent="0.2">
      <c r="B100">
        <v>5098</v>
      </c>
      <c r="C100" t="s">
        <v>238</v>
      </c>
      <c r="D100">
        <v>-27.5</v>
      </c>
      <c r="G100" t="s">
        <v>419</v>
      </c>
    </row>
    <row r="101" spans="2:7" x14ac:dyDescent="0.2">
      <c r="B101">
        <v>5101</v>
      </c>
      <c r="C101" t="s">
        <v>3</v>
      </c>
      <c r="D101">
        <v>45.5</v>
      </c>
      <c r="G101" t="s">
        <v>419</v>
      </c>
    </row>
    <row r="102" spans="2:7" x14ac:dyDescent="0.2">
      <c r="B102">
        <v>5102</v>
      </c>
      <c r="C102" t="s">
        <v>4</v>
      </c>
      <c r="D102">
        <v>45.5</v>
      </c>
      <c r="G102" t="s">
        <v>419</v>
      </c>
    </row>
    <row r="103" spans="2:7" x14ac:dyDescent="0.2">
      <c r="B103">
        <v>5201</v>
      </c>
      <c r="C103" t="s">
        <v>364</v>
      </c>
      <c r="D103" t="s">
        <v>5</v>
      </c>
      <c r="E103">
        <v>170</v>
      </c>
      <c r="G103" t="s">
        <v>419</v>
      </c>
    </row>
    <row r="104" spans="2:7" x14ac:dyDescent="0.2">
      <c r="B104">
        <v>5202</v>
      </c>
      <c r="C104" t="s">
        <v>2</v>
      </c>
      <c r="D104" t="s">
        <v>5</v>
      </c>
      <c r="E104">
        <v>-200</v>
      </c>
      <c r="G104" t="s">
        <v>419</v>
      </c>
    </row>
    <row r="105" spans="2:7" x14ac:dyDescent="0.2">
      <c r="B105">
        <v>5527</v>
      </c>
      <c r="C105" t="s">
        <v>389</v>
      </c>
      <c r="D105">
        <v>23</v>
      </c>
      <c r="G105" t="s">
        <v>419</v>
      </c>
    </row>
    <row r="106" spans="2:7" x14ac:dyDescent="0.2">
      <c r="B106">
        <v>5528</v>
      </c>
      <c r="C106" t="s">
        <v>343</v>
      </c>
      <c r="D106">
        <v>-23</v>
      </c>
      <c r="G106" t="s">
        <v>419</v>
      </c>
    </row>
    <row r="107" spans="2:7" x14ac:dyDescent="0.2">
      <c r="B107">
        <v>5529</v>
      </c>
      <c r="C107" t="s">
        <v>355</v>
      </c>
      <c r="D107">
        <v>4.5</v>
      </c>
      <c r="G107" t="s">
        <v>419</v>
      </c>
    </row>
    <row r="108" spans="2:7" x14ac:dyDescent="0.2">
      <c r="B108">
        <v>5530</v>
      </c>
      <c r="C108" t="s">
        <v>306</v>
      </c>
      <c r="D108">
        <v>-4.5</v>
      </c>
      <c r="G108" t="s">
        <v>419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244"/>
  <sheetViews>
    <sheetView workbookViewId="0">
      <selection activeCell="E14" sqref="E14"/>
    </sheetView>
  </sheetViews>
  <sheetFormatPr defaultRowHeight="12.75" x14ac:dyDescent="0.2"/>
  <cols>
    <col min="2" max="2" width="6.5703125" bestFit="1" customWidth="1"/>
    <col min="3" max="3" width="24.42578125" bestFit="1" customWidth="1"/>
  </cols>
  <sheetData>
    <row r="2" spans="2:4" x14ac:dyDescent="0.2">
      <c r="B2" t="s">
        <v>223</v>
      </c>
      <c r="C2" t="s">
        <v>0</v>
      </c>
      <c r="D2" t="s">
        <v>224</v>
      </c>
    </row>
    <row r="3" spans="2:4" x14ac:dyDescent="0.2">
      <c r="B3">
        <v>1</v>
      </c>
      <c r="C3" t="s">
        <v>238</v>
      </c>
      <c r="D3">
        <v>99.46</v>
      </c>
    </row>
    <row r="4" spans="2:4" x14ac:dyDescent="0.2">
      <c r="B4">
        <v>2</v>
      </c>
      <c r="C4" t="s">
        <v>234</v>
      </c>
      <c r="D4">
        <v>98.66</v>
      </c>
    </row>
    <row r="5" spans="2:4" x14ac:dyDescent="0.2">
      <c r="B5">
        <v>3</v>
      </c>
      <c r="C5" t="s">
        <v>228</v>
      </c>
      <c r="D5">
        <v>96.31</v>
      </c>
    </row>
    <row r="6" spans="2:4" x14ac:dyDescent="0.2">
      <c r="B6">
        <v>4</v>
      </c>
      <c r="C6" t="s">
        <v>236</v>
      </c>
      <c r="D6">
        <v>95.38</v>
      </c>
    </row>
    <row r="7" spans="2:4" x14ac:dyDescent="0.2">
      <c r="B7">
        <v>5</v>
      </c>
      <c r="C7" t="s">
        <v>237</v>
      </c>
      <c r="D7">
        <v>93.82</v>
      </c>
    </row>
    <row r="8" spans="2:4" x14ac:dyDescent="0.2">
      <c r="B8">
        <v>6</v>
      </c>
      <c r="C8" t="s">
        <v>225</v>
      </c>
      <c r="D8">
        <v>92.49</v>
      </c>
    </row>
    <row r="9" spans="2:4" x14ac:dyDescent="0.2">
      <c r="B9">
        <v>7</v>
      </c>
      <c r="C9" t="s">
        <v>231</v>
      </c>
      <c r="D9">
        <v>91.02</v>
      </c>
    </row>
    <row r="10" spans="2:4" x14ac:dyDescent="0.2">
      <c r="B10">
        <v>8</v>
      </c>
      <c r="C10" t="s">
        <v>254</v>
      </c>
      <c r="D10">
        <v>90.96</v>
      </c>
    </row>
    <row r="11" spans="2:4" x14ac:dyDescent="0.2">
      <c r="B11">
        <v>9</v>
      </c>
      <c r="C11" t="s">
        <v>235</v>
      </c>
      <c r="D11">
        <v>90.19</v>
      </c>
    </row>
    <row r="12" spans="2:4" x14ac:dyDescent="0.2">
      <c r="B12">
        <v>10</v>
      </c>
      <c r="C12" t="s">
        <v>232</v>
      </c>
      <c r="D12">
        <v>88.85</v>
      </c>
    </row>
    <row r="13" spans="2:4" x14ac:dyDescent="0.2">
      <c r="B13">
        <v>11</v>
      </c>
      <c r="C13" t="s">
        <v>281</v>
      </c>
      <c r="D13">
        <v>88.29</v>
      </c>
    </row>
    <row r="14" spans="2:4" x14ac:dyDescent="0.2">
      <c r="B14">
        <v>12</v>
      </c>
      <c r="C14" t="s">
        <v>239</v>
      </c>
      <c r="D14">
        <v>88.01</v>
      </c>
    </row>
    <row r="15" spans="2:4" x14ac:dyDescent="0.2">
      <c r="B15">
        <v>13</v>
      </c>
      <c r="C15" t="s">
        <v>246</v>
      </c>
      <c r="D15">
        <v>87.2</v>
      </c>
    </row>
    <row r="16" spans="2:4" x14ac:dyDescent="0.2">
      <c r="B16">
        <v>14</v>
      </c>
      <c r="C16" t="s">
        <v>245</v>
      </c>
      <c r="D16">
        <v>86.98</v>
      </c>
    </row>
    <row r="17" spans="2:4" x14ac:dyDescent="0.2">
      <c r="B17">
        <v>15</v>
      </c>
      <c r="C17" t="s">
        <v>261</v>
      </c>
      <c r="D17">
        <v>86.52</v>
      </c>
    </row>
    <row r="18" spans="2:4" x14ac:dyDescent="0.2">
      <c r="B18">
        <v>16</v>
      </c>
      <c r="C18" t="s">
        <v>230</v>
      </c>
      <c r="D18">
        <v>86.2</v>
      </c>
    </row>
    <row r="19" spans="2:4" x14ac:dyDescent="0.2">
      <c r="B19">
        <v>17</v>
      </c>
      <c r="C19" t="s">
        <v>253</v>
      </c>
      <c r="D19">
        <v>85</v>
      </c>
    </row>
    <row r="20" spans="2:4" x14ac:dyDescent="0.2">
      <c r="B20">
        <v>18</v>
      </c>
      <c r="C20" t="s">
        <v>240</v>
      </c>
      <c r="D20">
        <v>84.28</v>
      </c>
    </row>
    <row r="21" spans="2:4" x14ac:dyDescent="0.2">
      <c r="B21">
        <v>19</v>
      </c>
      <c r="C21" t="s">
        <v>270</v>
      </c>
      <c r="D21">
        <v>84.18</v>
      </c>
    </row>
    <row r="22" spans="2:4" x14ac:dyDescent="0.2">
      <c r="B22">
        <v>20</v>
      </c>
      <c r="C22" t="s">
        <v>284</v>
      </c>
      <c r="D22">
        <v>83.99</v>
      </c>
    </row>
    <row r="23" spans="2:4" x14ac:dyDescent="0.2">
      <c r="B23">
        <v>21</v>
      </c>
      <c r="C23" t="s">
        <v>244</v>
      </c>
      <c r="D23">
        <v>83.2</v>
      </c>
    </row>
    <row r="24" spans="2:4" x14ac:dyDescent="0.2">
      <c r="B24">
        <v>22</v>
      </c>
      <c r="C24" t="s">
        <v>280</v>
      </c>
      <c r="D24">
        <v>82.83</v>
      </c>
    </row>
    <row r="25" spans="2:4" x14ac:dyDescent="0.2">
      <c r="B25">
        <v>23</v>
      </c>
      <c r="C25" t="s">
        <v>229</v>
      </c>
      <c r="D25">
        <v>82.41</v>
      </c>
    </row>
    <row r="26" spans="2:4" x14ac:dyDescent="0.2">
      <c r="B26">
        <v>24</v>
      </c>
      <c r="C26" t="s">
        <v>226</v>
      </c>
      <c r="D26">
        <v>81.87</v>
      </c>
    </row>
    <row r="27" spans="2:4" x14ac:dyDescent="0.2">
      <c r="B27">
        <v>25</v>
      </c>
      <c r="C27" t="s">
        <v>259</v>
      </c>
      <c r="D27">
        <v>81.62</v>
      </c>
    </row>
    <row r="28" spans="2:4" x14ac:dyDescent="0.2">
      <c r="B28">
        <v>26</v>
      </c>
      <c r="C28" t="s">
        <v>285</v>
      </c>
      <c r="D28">
        <v>80.56</v>
      </c>
    </row>
    <row r="29" spans="2:4" x14ac:dyDescent="0.2">
      <c r="B29">
        <v>27</v>
      </c>
      <c r="C29" t="s">
        <v>266</v>
      </c>
      <c r="D29">
        <v>80.540000000000006</v>
      </c>
    </row>
    <row r="30" spans="2:4" x14ac:dyDescent="0.2">
      <c r="B30">
        <v>28</v>
      </c>
      <c r="C30" t="s">
        <v>279</v>
      </c>
      <c r="D30">
        <v>80.28</v>
      </c>
    </row>
    <row r="31" spans="2:4" x14ac:dyDescent="0.2">
      <c r="B31">
        <v>29</v>
      </c>
      <c r="C31" t="s">
        <v>267</v>
      </c>
      <c r="D31">
        <v>80.28</v>
      </c>
    </row>
    <row r="32" spans="2:4" x14ac:dyDescent="0.2">
      <c r="B32">
        <v>30</v>
      </c>
      <c r="C32" t="s">
        <v>274</v>
      </c>
      <c r="D32">
        <v>80.13</v>
      </c>
    </row>
    <row r="33" spans="2:4" x14ac:dyDescent="0.2">
      <c r="B33">
        <v>31</v>
      </c>
      <c r="C33" t="s">
        <v>265</v>
      </c>
      <c r="D33">
        <v>79.84</v>
      </c>
    </row>
    <row r="34" spans="2:4" x14ac:dyDescent="0.2">
      <c r="B34">
        <v>32</v>
      </c>
      <c r="C34" t="s">
        <v>264</v>
      </c>
      <c r="D34">
        <v>79.17</v>
      </c>
    </row>
    <row r="35" spans="2:4" x14ac:dyDescent="0.2">
      <c r="B35">
        <v>33</v>
      </c>
      <c r="C35" t="s">
        <v>241</v>
      </c>
      <c r="D35">
        <v>78.819999999999993</v>
      </c>
    </row>
    <row r="36" spans="2:4" x14ac:dyDescent="0.2">
      <c r="B36">
        <v>34</v>
      </c>
      <c r="C36" t="s">
        <v>258</v>
      </c>
      <c r="D36">
        <v>78.12</v>
      </c>
    </row>
    <row r="37" spans="2:4" x14ac:dyDescent="0.2">
      <c r="B37">
        <v>35</v>
      </c>
      <c r="C37" t="s">
        <v>247</v>
      </c>
      <c r="D37">
        <v>77.94</v>
      </c>
    </row>
    <row r="38" spans="2:4" x14ac:dyDescent="0.2">
      <c r="B38">
        <v>36</v>
      </c>
      <c r="C38" t="s">
        <v>250</v>
      </c>
      <c r="D38">
        <v>77.819999999999993</v>
      </c>
    </row>
    <row r="39" spans="2:4" x14ac:dyDescent="0.2">
      <c r="B39">
        <v>37</v>
      </c>
      <c r="C39" t="s">
        <v>255</v>
      </c>
      <c r="D39">
        <v>77.41</v>
      </c>
    </row>
    <row r="40" spans="2:4" x14ac:dyDescent="0.2">
      <c r="B40">
        <v>38</v>
      </c>
      <c r="C40" t="s">
        <v>227</v>
      </c>
      <c r="D40">
        <v>76.94</v>
      </c>
    </row>
    <row r="41" spans="2:4" x14ac:dyDescent="0.2">
      <c r="B41">
        <v>39</v>
      </c>
      <c r="C41" t="s">
        <v>256</v>
      </c>
      <c r="D41">
        <v>76.83</v>
      </c>
    </row>
    <row r="42" spans="2:4" x14ac:dyDescent="0.2">
      <c r="B42">
        <v>40</v>
      </c>
      <c r="C42" t="s">
        <v>278</v>
      </c>
      <c r="D42">
        <v>76.290000000000006</v>
      </c>
    </row>
    <row r="43" spans="2:4" x14ac:dyDescent="0.2">
      <c r="B43">
        <v>41</v>
      </c>
      <c r="C43" t="s">
        <v>275</v>
      </c>
      <c r="D43">
        <v>76.180000000000007</v>
      </c>
    </row>
    <row r="44" spans="2:4" x14ac:dyDescent="0.2">
      <c r="B44">
        <v>42</v>
      </c>
      <c r="C44" t="s">
        <v>242</v>
      </c>
      <c r="D44">
        <v>76.06</v>
      </c>
    </row>
    <row r="45" spans="2:4" x14ac:dyDescent="0.2">
      <c r="B45">
        <v>43</v>
      </c>
      <c r="C45" t="s">
        <v>273</v>
      </c>
      <c r="D45">
        <v>76.06</v>
      </c>
    </row>
    <row r="46" spans="2:4" x14ac:dyDescent="0.2">
      <c r="B46">
        <v>44</v>
      </c>
      <c r="C46" t="s">
        <v>23</v>
      </c>
      <c r="D46">
        <v>76.05</v>
      </c>
    </row>
    <row r="47" spans="2:4" x14ac:dyDescent="0.2">
      <c r="B47">
        <v>45</v>
      </c>
      <c r="C47" t="s">
        <v>282</v>
      </c>
      <c r="D47">
        <v>75.78</v>
      </c>
    </row>
    <row r="48" spans="2:4" x14ac:dyDescent="0.2">
      <c r="B48">
        <v>46</v>
      </c>
      <c r="C48" t="s">
        <v>324</v>
      </c>
      <c r="D48">
        <v>74.89</v>
      </c>
    </row>
    <row r="49" spans="2:4" x14ac:dyDescent="0.2">
      <c r="B49">
        <v>47</v>
      </c>
      <c r="C49" t="s">
        <v>36</v>
      </c>
      <c r="D49">
        <v>74.459999999999994</v>
      </c>
    </row>
    <row r="50" spans="2:4" x14ac:dyDescent="0.2">
      <c r="B50">
        <v>48</v>
      </c>
      <c r="C50" t="s">
        <v>303</v>
      </c>
      <c r="D50">
        <v>74.45</v>
      </c>
    </row>
    <row r="51" spans="2:4" x14ac:dyDescent="0.2">
      <c r="B51">
        <v>49</v>
      </c>
      <c r="C51" t="s">
        <v>268</v>
      </c>
      <c r="D51">
        <v>74.31</v>
      </c>
    </row>
    <row r="52" spans="2:4" x14ac:dyDescent="0.2">
      <c r="B52">
        <v>50</v>
      </c>
      <c r="C52" t="s">
        <v>249</v>
      </c>
      <c r="D52">
        <v>74.209999999999994</v>
      </c>
    </row>
    <row r="53" spans="2:4" x14ac:dyDescent="0.2">
      <c r="B53">
        <v>51</v>
      </c>
      <c r="C53" t="s">
        <v>276</v>
      </c>
      <c r="D53">
        <v>74.180000000000007</v>
      </c>
    </row>
    <row r="54" spans="2:4" x14ac:dyDescent="0.2">
      <c r="B54">
        <v>52</v>
      </c>
      <c r="C54" t="s">
        <v>269</v>
      </c>
      <c r="D54">
        <v>72.87</v>
      </c>
    </row>
    <row r="55" spans="2:4" x14ac:dyDescent="0.2">
      <c r="B55">
        <v>53</v>
      </c>
      <c r="C55" t="s">
        <v>287</v>
      </c>
      <c r="D55">
        <v>72.239999999999995</v>
      </c>
    </row>
    <row r="56" spans="2:4" x14ac:dyDescent="0.2">
      <c r="B56">
        <v>54</v>
      </c>
      <c r="C56" t="s">
        <v>305</v>
      </c>
      <c r="D56">
        <v>72.209999999999994</v>
      </c>
    </row>
    <row r="57" spans="2:4" x14ac:dyDescent="0.2">
      <c r="B57">
        <v>55</v>
      </c>
      <c r="C57" t="s">
        <v>263</v>
      </c>
      <c r="D57">
        <v>71.95</v>
      </c>
    </row>
    <row r="58" spans="2:4" x14ac:dyDescent="0.2">
      <c r="B58">
        <v>56</v>
      </c>
      <c r="C58" t="s">
        <v>260</v>
      </c>
      <c r="D58">
        <v>71.66</v>
      </c>
    </row>
    <row r="59" spans="2:4" x14ac:dyDescent="0.2">
      <c r="B59">
        <v>57</v>
      </c>
      <c r="C59" t="s">
        <v>49</v>
      </c>
      <c r="D59">
        <v>71.459999999999994</v>
      </c>
    </row>
    <row r="60" spans="2:4" x14ac:dyDescent="0.2">
      <c r="B60">
        <v>58</v>
      </c>
      <c r="C60" t="s">
        <v>271</v>
      </c>
      <c r="D60">
        <v>71.260000000000005</v>
      </c>
    </row>
    <row r="61" spans="2:4" x14ac:dyDescent="0.2">
      <c r="B61">
        <v>59</v>
      </c>
      <c r="C61" t="s">
        <v>33</v>
      </c>
      <c r="D61">
        <v>70.75</v>
      </c>
    </row>
    <row r="62" spans="2:4" x14ac:dyDescent="0.2">
      <c r="B62">
        <v>60</v>
      </c>
      <c r="C62" t="s">
        <v>288</v>
      </c>
      <c r="D62">
        <v>70.67</v>
      </c>
    </row>
    <row r="63" spans="2:4" x14ac:dyDescent="0.2">
      <c r="B63">
        <v>61</v>
      </c>
      <c r="C63" t="s">
        <v>233</v>
      </c>
      <c r="D63">
        <v>70.5</v>
      </c>
    </row>
    <row r="64" spans="2:4" x14ac:dyDescent="0.2">
      <c r="B64">
        <v>62</v>
      </c>
      <c r="C64" t="s">
        <v>286</v>
      </c>
      <c r="D64">
        <v>70.150000000000006</v>
      </c>
    </row>
    <row r="65" spans="2:4" x14ac:dyDescent="0.2">
      <c r="B65">
        <v>63</v>
      </c>
      <c r="C65" t="s">
        <v>292</v>
      </c>
      <c r="D65">
        <v>69.91</v>
      </c>
    </row>
    <row r="66" spans="2:4" x14ac:dyDescent="0.2">
      <c r="B66">
        <v>64</v>
      </c>
      <c r="C66" t="s">
        <v>277</v>
      </c>
      <c r="D66">
        <v>69.66</v>
      </c>
    </row>
    <row r="67" spans="2:4" x14ac:dyDescent="0.2">
      <c r="B67">
        <v>65</v>
      </c>
      <c r="C67" t="s">
        <v>291</v>
      </c>
      <c r="D67">
        <v>69.56</v>
      </c>
    </row>
    <row r="68" spans="2:4" x14ac:dyDescent="0.2">
      <c r="B68">
        <v>66</v>
      </c>
      <c r="C68" t="s">
        <v>299</v>
      </c>
      <c r="D68">
        <v>69.16</v>
      </c>
    </row>
    <row r="69" spans="2:4" x14ac:dyDescent="0.2">
      <c r="B69">
        <v>67</v>
      </c>
      <c r="C69" t="s">
        <v>290</v>
      </c>
      <c r="D69">
        <v>69.13</v>
      </c>
    </row>
    <row r="70" spans="2:4" x14ac:dyDescent="0.2">
      <c r="B70">
        <v>68</v>
      </c>
      <c r="C70" t="s">
        <v>257</v>
      </c>
      <c r="D70">
        <v>68.819999999999993</v>
      </c>
    </row>
    <row r="71" spans="2:4" x14ac:dyDescent="0.2">
      <c r="B71">
        <v>69</v>
      </c>
      <c r="C71" t="s">
        <v>307</v>
      </c>
      <c r="D71">
        <v>68.75</v>
      </c>
    </row>
    <row r="72" spans="2:4" x14ac:dyDescent="0.2">
      <c r="B72">
        <v>70</v>
      </c>
      <c r="C72" t="s">
        <v>315</v>
      </c>
      <c r="D72">
        <v>67.94</v>
      </c>
    </row>
    <row r="73" spans="2:4" x14ac:dyDescent="0.2">
      <c r="B73">
        <v>71</v>
      </c>
      <c r="C73" t="s">
        <v>301</v>
      </c>
      <c r="D73">
        <v>67.86</v>
      </c>
    </row>
    <row r="74" spans="2:4" x14ac:dyDescent="0.2">
      <c r="B74">
        <v>72</v>
      </c>
      <c r="C74" t="s">
        <v>59</v>
      </c>
      <c r="D74">
        <v>67.7</v>
      </c>
    </row>
    <row r="75" spans="2:4" x14ac:dyDescent="0.2">
      <c r="B75">
        <v>73</v>
      </c>
      <c r="C75" t="s">
        <v>317</v>
      </c>
      <c r="D75">
        <v>67.569999999999993</v>
      </c>
    </row>
    <row r="76" spans="2:4" x14ac:dyDescent="0.2">
      <c r="B76">
        <v>74</v>
      </c>
      <c r="C76" t="s">
        <v>248</v>
      </c>
      <c r="D76">
        <v>67.38</v>
      </c>
    </row>
    <row r="77" spans="2:4" x14ac:dyDescent="0.2">
      <c r="B77">
        <v>75</v>
      </c>
      <c r="C77" t="s">
        <v>289</v>
      </c>
      <c r="D77">
        <v>67.260000000000005</v>
      </c>
    </row>
    <row r="78" spans="2:4" x14ac:dyDescent="0.2">
      <c r="B78">
        <v>76</v>
      </c>
      <c r="C78" t="s">
        <v>306</v>
      </c>
      <c r="D78">
        <v>66.91</v>
      </c>
    </row>
    <row r="79" spans="2:4" x14ac:dyDescent="0.2">
      <c r="B79">
        <v>77</v>
      </c>
      <c r="C79" t="s">
        <v>74</v>
      </c>
      <c r="D79">
        <v>66.8</v>
      </c>
    </row>
    <row r="80" spans="2:4" x14ac:dyDescent="0.2">
      <c r="B80">
        <v>78</v>
      </c>
      <c r="C80" t="s">
        <v>11</v>
      </c>
      <c r="D80">
        <v>66.739999999999995</v>
      </c>
    </row>
    <row r="81" spans="2:4" x14ac:dyDescent="0.2">
      <c r="B81">
        <v>79</v>
      </c>
      <c r="C81" t="s">
        <v>304</v>
      </c>
      <c r="D81">
        <v>66.5</v>
      </c>
    </row>
    <row r="82" spans="2:4" x14ac:dyDescent="0.2">
      <c r="B82">
        <v>80</v>
      </c>
      <c r="C82" t="s">
        <v>272</v>
      </c>
      <c r="D82">
        <v>66.260000000000005</v>
      </c>
    </row>
    <row r="83" spans="2:4" x14ac:dyDescent="0.2">
      <c r="B83">
        <v>81</v>
      </c>
      <c r="C83" t="s">
        <v>293</v>
      </c>
      <c r="D83">
        <v>66.25</v>
      </c>
    </row>
    <row r="84" spans="2:4" x14ac:dyDescent="0.2">
      <c r="B84">
        <v>82</v>
      </c>
      <c r="C84" t="s">
        <v>243</v>
      </c>
      <c r="D84">
        <v>65.599999999999994</v>
      </c>
    </row>
    <row r="85" spans="2:4" x14ac:dyDescent="0.2">
      <c r="B85">
        <v>83</v>
      </c>
      <c r="C85" t="s">
        <v>296</v>
      </c>
      <c r="D85">
        <v>65.56</v>
      </c>
    </row>
    <row r="86" spans="2:4" x14ac:dyDescent="0.2">
      <c r="B86">
        <v>84</v>
      </c>
      <c r="C86" t="s">
        <v>251</v>
      </c>
      <c r="D86">
        <v>65.489999999999995</v>
      </c>
    </row>
    <row r="87" spans="2:4" x14ac:dyDescent="0.2">
      <c r="B87">
        <v>85</v>
      </c>
      <c r="C87" t="s">
        <v>14</v>
      </c>
      <c r="D87">
        <v>65.28</v>
      </c>
    </row>
    <row r="88" spans="2:4" x14ac:dyDescent="0.2">
      <c r="B88">
        <v>86</v>
      </c>
      <c r="C88" t="s">
        <v>302</v>
      </c>
      <c r="D88">
        <v>65.09</v>
      </c>
    </row>
    <row r="89" spans="2:4" x14ac:dyDescent="0.2">
      <c r="B89">
        <v>87</v>
      </c>
      <c r="C89" t="s">
        <v>313</v>
      </c>
      <c r="D89">
        <v>64.959999999999994</v>
      </c>
    </row>
    <row r="90" spans="2:4" x14ac:dyDescent="0.2">
      <c r="B90">
        <v>88</v>
      </c>
      <c r="C90" t="s">
        <v>252</v>
      </c>
      <c r="D90">
        <v>64.31</v>
      </c>
    </row>
    <row r="91" spans="2:4" x14ac:dyDescent="0.2">
      <c r="B91">
        <v>89</v>
      </c>
      <c r="C91" t="s">
        <v>283</v>
      </c>
      <c r="D91">
        <v>64.08</v>
      </c>
    </row>
    <row r="92" spans="2:4" x14ac:dyDescent="0.2">
      <c r="B92">
        <v>90</v>
      </c>
      <c r="C92" t="s">
        <v>326</v>
      </c>
      <c r="D92">
        <v>64.02</v>
      </c>
    </row>
    <row r="93" spans="2:4" x14ac:dyDescent="0.2">
      <c r="B93">
        <v>91</v>
      </c>
      <c r="C93" t="s">
        <v>329</v>
      </c>
      <c r="D93">
        <v>63.93</v>
      </c>
    </row>
    <row r="94" spans="2:4" x14ac:dyDescent="0.2">
      <c r="B94">
        <v>92</v>
      </c>
      <c r="C94" t="s">
        <v>22</v>
      </c>
      <c r="D94">
        <v>63.01</v>
      </c>
    </row>
    <row r="95" spans="2:4" x14ac:dyDescent="0.2">
      <c r="B95">
        <v>93</v>
      </c>
      <c r="C95" t="s">
        <v>295</v>
      </c>
      <c r="D95">
        <v>62.81</v>
      </c>
    </row>
    <row r="96" spans="2:4" x14ac:dyDescent="0.2">
      <c r="B96">
        <v>94</v>
      </c>
      <c r="C96" t="s">
        <v>319</v>
      </c>
      <c r="D96">
        <v>62.47</v>
      </c>
    </row>
    <row r="97" spans="2:4" x14ac:dyDescent="0.2">
      <c r="B97">
        <v>95</v>
      </c>
      <c r="C97" t="s">
        <v>318</v>
      </c>
      <c r="D97">
        <v>62.37</v>
      </c>
    </row>
    <row r="98" spans="2:4" x14ac:dyDescent="0.2">
      <c r="B98">
        <v>96</v>
      </c>
      <c r="C98" t="s">
        <v>61</v>
      </c>
      <c r="D98">
        <v>61.76</v>
      </c>
    </row>
    <row r="99" spans="2:4" x14ac:dyDescent="0.2">
      <c r="B99">
        <v>97</v>
      </c>
      <c r="C99" t="s">
        <v>321</v>
      </c>
      <c r="D99">
        <v>61.7</v>
      </c>
    </row>
    <row r="100" spans="2:4" x14ac:dyDescent="0.2">
      <c r="B100">
        <v>98</v>
      </c>
      <c r="C100" t="s">
        <v>43</v>
      </c>
      <c r="D100">
        <v>61.53</v>
      </c>
    </row>
    <row r="101" spans="2:4" x14ac:dyDescent="0.2">
      <c r="B101">
        <v>99</v>
      </c>
      <c r="C101" t="s">
        <v>320</v>
      </c>
      <c r="D101">
        <v>61.48</v>
      </c>
    </row>
    <row r="102" spans="2:4" x14ac:dyDescent="0.2">
      <c r="B102">
        <v>100</v>
      </c>
      <c r="C102" t="s">
        <v>332</v>
      </c>
      <c r="D102">
        <v>61.34</v>
      </c>
    </row>
    <row r="103" spans="2:4" x14ac:dyDescent="0.2">
      <c r="B103">
        <v>101</v>
      </c>
      <c r="C103" t="s">
        <v>262</v>
      </c>
      <c r="D103">
        <v>61.28</v>
      </c>
    </row>
    <row r="104" spans="2:4" x14ac:dyDescent="0.2">
      <c r="B104">
        <v>102</v>
      </c>
      <c r="C104" t="s">
        <v>310</v>
      </c>
      <c r="D104">
        <v>61.17</v>
      </c>
    </row>
    <row r="105" spans="2:4" x14ac:dyDescent="0.2">
      <c r="B105">
        <v>103</v>
      </c>
      <c r="C105" t="s">
        <v>106</v>
      </c>
      <c r="D105">
        <v>61.13</v>
      </c>
    </row>
    <row r="106" spans="2:4" x14ac:dyDescent="0.2">
      <c r="B106">
        <v>104</v>
      </c>
      <c r="C106" t="s">
        <v>15</v>
      </c>
      <c r="D106">
        <v>60.87</v>
      </c>
    </row>
    <row r="107" spans="2:4" x14ac:dyDescent="0.2">
      <c r="B107">
        <v>105</v>
      </c>
      <c r="C107" t="s">
        <v>67</v>
      </c>
      <c r="D107">
        <v>59.99</v>
      </c>
    </row>
    <row r="108" spans="2:4" x14ac:dyDescent="0.2">
      <c r="B108">
        <v>106</v>
      </c>
      <c r="C108" t="s">
        <v>300</v>
      </c>
      <c r="D108">
        <v>59.88</v>
      </c>
    </row>
    <row r="109" spans="2:4" x14ac:dyDescent="0.2">
      <c r="B109">
        <v>107</v>
      </c>
      <c r="C109" t="s">
        <v>311</v>
      </c>
      <c r="D109">
        <v>59.12</v>
      </c>
    </row>
    <row r="110" spans="2:4" x14ac:dyDescent="0.2">
      <c r="B110">
        <v>108</v>
      </c>
      <c r="C110" t="s">
        <v>308</v>
      </c>
      <c r="D110">
        <v>58.71</v>
      </c>
    </row>
    <row r="111" spans="2:4" x14ac:dyDescent="0.2">
      <c r="B111">
        <v>109</v>
      </c>
      <c r="C111" t="s">
        <v>69</v>
      </c>
      <c r="D111">
        <v>57.77</v>
      </c>
    </row>
    <row r="112" spans="2:4" x14ac:dyDescent="0.2">
      <c r="B112">
        <v>110</v>
      </c>
      <c r="C112" t="s">
        <v>46</v>
      </c>
      <c r="D112">
        <v>57.65</v>
      </c>
    </row>
    <row r="113" spans="2:4" x14ac:dyDescent="0.2">
      <c r="B113">
        <v>111</v>
      </c>
      <c r="C113" t="s">
        <v>60</v>
      </c>
      <c r="D113">
        <v>57.65</v>
      </c>
    </row>
    <row r="114" spans="2:4" x14ac:dyDescent="0.2">
      <c r="B114">
        <v>112</v>
      </c>
      <c r="C114" t="s">
        <v>65</v>
      </c>
      <c r="D114">
        <v>57.51</v>
      </c>
    </row>
    <row r="115" spans="2:4" x14ac:dyDescent="0.2">
      <c r="B115">
        <v>113</v>
      </c>
      <c r="C115" t="s">
        <v>312</v>
      </c>
      <c r="D115">
        <v>57.12</v>
      </c>
    </row>
    <row r="116" spans="2:4" x14ac:dyDescent="0.2">
      <c r="B116">
        <v>114</v>
      </c>
      <c r="C116" t="s">
        <v>26</v>
      </c>
      <c r="D116">
        <v>56.81</v>
      </c>
    </row>
    <row r="117" spans="2:4" x14ac:dyDescent="0.2">
      <c r="B117">
        <v>115</v>
      </c>
      <c r="C117" t="s">
        <v>20</v>
      </c>
      <c r="D117">
        <v>56.68</v>
      </c>
    </row>
    <row r="118" spans="2:4" x14ac:dyDescent="0.2">
      <c r="B118">
        <v>116</v>
      </c>
      <c r="C118" t="s">
        <v>45</v>
      </c>
      <c r="D118">
        <v>56.33</v>
      </c>
    </row>
    <row r="119" spans="2:4" x14ac:dyDescent="0.2">
      <c r="B119">
        <v>117</v>
      </c>
      <c r="C119" t="s">
        <v>294</v>
      </c>
      <c r="D119">
        <v>55.68</v>
      </c>
    </row>
    <row r="120" spans="2:4" x14ac:dyDescent="0.2">
      <c r="B120">
        <v>118</v>
      </c>
      <c r="C120" t="s">
        <v>331</v>
      </c>
      <c r="D120">
        <v>55.62</v>
      </c>
    </row>
    <row r="121" spans="2:4" x14ac:dyDescent="0.2">
      <c r="B121">
        <v>119</v>
      </c>
      <c r="C121" t="s">
        <v>71</v>
      </c>
      <c r="D121">
        <v>55.57</v>
      </c>
    </row>
    <row r="122" spans="2:4" x14ac:dyDescent="0.2">
      <c r="B122">
        <v>120</v>
      </c>
      <c r="C122" t="s">
        <v>32</v>
      </c>
      <c r="D122">
        <v>55.3</v>
      </c>
    </row>
    <row r="123" spans="2:4" x14ac:dyDescent="0.2">
      <c r="B123">
        <v>121</v>
      </c>
      <c r="C123" t="s">
        <v>327</v>
      </c>
      <c r="D123">
        <v>55.2</v>
      </c>
    </row>
    <row r="124" spans="2:4" x14ac:dyDescent="0.2">
      <c r="B124">
        <v>122</v>
      </c>
      <c r="C124" t="s">
        <v>309</v>
      </c>
      <c r="D124">
        <v>55.05</v>
      </c>
    </row>
    <row r="125" spans="2:4" x14ac:dyDescent="0.2">
      <c r="B125">
        <v>123</v>
      </c>
      <c r="C125" t="s">
        <v>90</v>
      </c>
      <c r="D125">
        <v>54.81</v>
      </c>
    </row>
    <row r="126" spans="2:4" x14ac:dyDescent="0.2">
      <c r="B126">
        <v>124</v>
      </c>
      <c r="C126" t="s">
        <v>86</v>
      </c>
      <c r="D126">
        <v>54.61</v>
      </c>
    </row>
    <row r="127" spans="2:4" x14ac:dyDescent="0.2">
      <c r="B127">
        <v>125</v>
      </c>
      <c r="C127" t="s">
        <v>44</v>
      </c>
      <c r="D127">
        <v>54.11</v>
      </c>
    </row>
    <row r="128" spans="2:4" x14ac:dyDescent="0.2">
      <c r="B128">
        <v>126</v>
      </c>
      <c r="C128" t="s">
        <v>328</v>
      </c>
      <c r="D128">
        <v>53.15</v>
      </c>
    </row>
    <row r="129" spans="2:4" x14ac:dyDescent="0.2">
      <c r="B129">
        <v>127</v>
      </c>
      <c r="C129" t="s">
        <v>57</v>
      </c>
      <c r="D129">
        <v>53.14</v>
      </c>
    </row>
    <row r="130" spans="2:4" x14ac:dyDescent="0.2">
      <c r="B130">
        <v>128</v>
      </c>
      <c r="C130" t="s">
        <v>38</v>
      </c>
      <c r="D130">
        <v>53.13</v>
      </c>
    </row>
    <row r="131" spans="2:4" x14ac:dyDescent="0.2">
      <c r="B131">
        <v>129</v>
      </c>
      <c r="C131" t="s">
        <v>35</v>
      </c>
      <c r="D131">
        <v>52.98</v>
      </c>
    </row>
    <row r="132" spans="2:4" x14ac:dyDescent="0.2">
      <c r="B132">
        <v>130</v>
      </c>
      <c r="C132" t="s">
        <v>314</v>
      </c>
      <c r="D132">
        <v>52.84</v>
      </c>
    </row>
    <row r="133" spans="2:4" x14ac:dyDescent="0.2">
      <c r="B133">
        <v>131</v>
      </c>
      <c r="C133" t="s">
        <v>330</v>
      </c>
      <c r="D133">
        <v>52.62</v>
      </c>
    </row>
    <row r="134" spans="2:4" x14ac:dyDescent="0.2">
      <c r="B134">
        <v>132</v>
      </c>
      <c r="C134" t="s">
        <v>97</v>
      </c>
      <c r="D134">
        <v>51.91</v>
      </c>
    </row>
    <row r="135" spans="2:4" x14ac:dyDescent="0.2">
      <c r="B135">
        <v>133</v>
      </c>
      <c r="C135" t="s">
        <v>21</v>
      </c>
      <c r="D135">
        <v>51.86</v>
      </c>
    </row>
    <row r="136" spans="2:4" x14ac:dyDescent="0.2">
      <c r="B136">
        <v>134</v>
      </c>
      <c r="C136" t="s">
        <v>13</v>
      </c>
      <c r="D136">
        <v>51.77</v>
      </c>
    </row>
    <row r="137" spans="2:4" x14ac:dyDescent="0.2">
      <c r="B137">
        <v>135</v>
      </c>
      <c r="C137" t="s">
        <v>107</v>
      </c>
      <c r="D137">
        <v>51.65</v>
      </c>
    </row>
    <row r="138" spans="2:4" x14ac:dyDescent="0.2">
      <c r="B138">
        <v>136</v>
      </c>
      <c r="C138" t="s">
        <v>77</v>
      </c>
      <c r="D138">
        <v>51.56</v>
      </c>
    </row>
    <row r="139" spans="2:4" x14ac:dyDescent="0.2">
      <c r="B139">
        <v>137</v>
      </c>
      <c r="C139" t="s">
        <v>40</v>
      </c>
      <c r="D139">
        <v>50.97</v>
      </c>
    </row>
    <row r="140" spans="2:4" x14ac:dyDescent="0.2">
      <c r="B140">
        <v>138</v>
      </c>
      <c r="C140" t="s">
        <v>58</v>
      </c>
      <c r="D140">
        <v>50.72</v>
      </c>
    </row>
    <row r="141" spans="2:4" x14ac:dyDescent="0.2">
      <c r="B141">
        <v>139</v>
      </c>
      <c r="C141" t="s">
        <v>298</v>
      </c>
      <c r="D141">
        <v>50.55</v>
      </c>
    </row>
    <row r="142" spans="2:4" x14ac:dyDescent="0.2">
      <c r="B142">
        <v>140</v>
      </c>
      <c r="C142" t="s">
        <v>316</v>
      </c>
      <c r="D142">
        <v>50.37</v>
      </c>
    </row>
    <row r="143" spans="2:4" x14ac:dyDescent="0.2">
      <c r="B143">
        <v>141</v>
      </c>
      <c r="C143" t="s">
        <v>18</v>
      </c>
      <c r="D143">
        <v>50.19</v>
      </c>
    </row>
    <row r="144" spans="2:4" x14ac:dyDescent="0.2">
      <c r="B144">
        <v>142</v>
      </c>
      <c r="C144" t="s">
        <v>17</v>
      </c>
      <c r="D144">
        <v>49.56</v>
      </c>
    </row>
    <row r="145" spans="2:4" x14ac:dyDescent="0.2">
      <c r="B145">
        <v>143</v>
      </c>
      <c r="C145" t="s">
        <v>101</v>
      </c>
      <c r="D145">
        <v>49.45</v>
      </c>
    </row>
    <row r="146" spans="2:4" x14ac:dyDescent="0.2">
      <c r="B146">
        <v>144</v>
      </c>
      <c r="C146" t="s">
        <v>27</v>
      </c>
      <c r="D146">
        <v>49.04</v>
      </c>
    </row>
    <row r="147" spans="2:4" x14ac:dyDescent="0.2">
      <c r="B147">
        <v>145</v>
      </c>
      <c r="C147" t="s">
        <v>28</v>
      </c>
      <c r="D147">
        <v>48.73</v>
      </c>
    </row>
    <row r="148" spans="2:4" x14ac:dyDescent="0.2">
      <c r="B148">
        <v>146</v>
      </c>
      <c r="C148" t="s">
        <v>51</v>
      </c>
      <c r="D148">
        <v>48.66</v>
      </c>
    </row>
    <row r="149" spans="2:4" x14ac:dyDescent="0.2">
      <c r="B149">
        <v>147</v>
      </c>
      <c r="C149" t="s">
        <v>24</v>
      </c>
      <c r="D149">
        <v>48.53</v>
      </c>
    </row>
    <row r="150" spans="2:4" x14ac:dyDescent="0.2">
      <c r="B150">
        <v>148</v>
      </c>
      <c r="C150" t="s">
        <v>19</v>
      </c>
      <c r="D150">
        <v>48.42</v>
      </c>
    </row>
    <row r="151" spans="2:4" x14ac:dyDescent="0.2">
      <c r="B151">
        <v>149</v>
      </c>
      <c r="C151" t="s">
        <v>30</v>
      </c>
      <c r="D151">
        <v>48.27</v>
      </c>
    </row>
    <row r="152" spans="2:4" x14ac:dyDescent="0.2">
      <c r="B152">
        <v>150</v>
      </c>
      <c r="C152" t="s">
        <v>325</v>
      </c>
      <c r="D152">
        <v>47.29</v>
      </c>
    </row>
    <row r="153" spans="2:4" x14ac:dyDescent="0.2">
      <c r="B153">
        <v>151</v>
      </c>
      <c r="C153" t="s">
        <v>323</v>
      </c>
      <c r="D153">
        <v>46.3</v>
      </c>
    </row>
    <row r="154" spans="2:4" x14ac:dyDescent="0.2">
      <c r="B154">
        <v>152</v>
      </c>
      <c r="C154" t="s">
        <v>56</v>
      </c>
      <c r="D154">
        <v>46.24</v>
      </c>
    </row>
    <row r="155" spans="2:4" x14ac:dyDescent="0.2">
      <c r="B155">
        <v>153</v>
      </c>
      <c r="C155" t="s">
        <v>76</v>
      </c>
      <c r="D155">
        <v>45.92</v>
      </c>
    </row>
    <row r="156" spans="2:4" x14ac:dyDescent="0.2">
      <c r="B156">
        <v>154</v>
      </c>
      <c r="C156" t="s">
        <v>16</v>
      </c>
      <c r="D156">
        <v>45.88</v>
      </c>
    </row>
    <row r="157" spans="2:4" x14ac:dyDescent="0.2">
      <c r="B157">
        <v>155</v>
      </c>
      <c r="C157" t="s">
        <v>25</v>
      </c>
      <c r="D157">
        <v>45.71</v>
      </c>
    </row>
    <row r="158" spans="2:4" x14ac:dyDescent="0.2">
      <c r="B158">
        <v>156</v>
      </c>
      <c r="C158" t="s">
        <v>297</v>
      </c>
      <c r="D158">
        <v>45.36</v>
      </c>
    </row>
    <row r="159" spans="2:4" x14ac:dyDescent="0.2">
      <c r="B159">
        <v>157</v>
      </c>
      <c r="C159" t="s">
        <v>64</v>
      </c>
      <c r="D159">
        <v>45.14</v>
      </c>
    </row>
    <row r="160" spans="2:4" x14ac:dyDescent="0.2">
      <c r="B160">
        <v>158</v>
      </c>
      <c r="C160" t="s">
        <v>85</v>
      </c>
      <c r="D160">
        <v>45.12</v>
      </c>
    </row>
    <row r="161" spans="2:4" x14ac:dyDescent="0.2">
      <c r="B161">
        <v>159</v>
      </c>
      <c r="C161" t="s">
        <v>53</v>
      </c>
      <c r="D161">
        <v>44.94</v>
      </c>
    </row>
    <row r="162" spans="2:4" x14ac:dyDescent="0.2">
      <c r="B162">
        <v>160</v>
      </c>
      <c r="C162" t="s">
        <v>62</v>
      </c>
      <c r="D162">
        <v>44.81</v>
      </c>
    </row>
    <row r="163" spans="2:4" x14ac:dyDescent="0.2">
      <c r="B163">
        <v>161</v>
      </c>
      <c r="C163" t="s">
        <v>92</v>
      </c>
      <c r="D163">
        <v>44.49</v>
      </c>
    </row>
    <row r="164" spans="2:4" x14ac:dyDescent="0.2">
      <c r="B164">
        <v>162</v>
      </c>
      <c r="C164" t="s">
        <v>113</v>
      </c>
      <c r="D164">
        <v>44.17</v>
      </c>
    </row>
    <row r="165" spans="2:4" x14ac:dyDescent="0.2">
      <c r="B165">
        <v>163</v>
      </c>
      <c r="C165" t="s">
        <v>322</v>
      </c>
      <c r="D165">
        <v>44.02</v>
      </c>
    </row>
    <row r="166" spans="2:4" x14ac:dyDescent="0.2">
      <c r="B166">
        <v>164</v>
      </c>
      <c r="C166" t="s">
        <v>39</v>
      </c>
      <c r="D166">
        <v>43.74</v>
      </c>
    </row>
    <row r="167" spans="2:4" x14ac:dyDescent="0.2">
      <c r="B167">
        <v>165</v>
      </c>
      <c r="C167" t="s">
        <v>79</v>
      </c>
      <c r="D167">
        <v>43.49</v>
      </c>
    </row>
    <row r="168" spans="2:4" x14ac:dyDescent="0.2">
      <c r="B168">
        <v>166</v>
      </c>
      <c r="C168" t="s">
        <v>137</v>
      </c>
      <c r="D168">
        <v>43.24</v>
      </c>
    </row>
    <row r="169" spans="2:4" x14ac:dyDescent="0.2">
      <c r="B169">
        <v>167</v>
      </c>
      <c r="C169" t="s">
        <v>55</v>
      </c>
      <c r="D169">
        <v>42.91</v>
      </c>
    </row>
    <row r="170" spans="2:4" x14ac:dyDescent="0.2">
      <c r="B170">
        <v>168</v>
      </c>
      <c r="C170" t="s">
        <v>66</v>
      </c>
      <c r="D170">
        <v>41.78</v>
      </c>
    </row>
    <row r="171" spans="2:4" x14ac:dyDescent="0.2">
      <c r="B171">
        <v>169</v>
      </c>
      <c r="C171" t="s">
        <v>47</v>
      </c>
      <c r="D171">
        <v>41.59</v>
      </c>
    </row>
    <row r="172" spans="2:4" x14ac:dyDescent="0.2">
      <c r="B172">
        <v>170</v>
      </c>
      <c r="C172" t="s">
        <v>73</v>
      </c>
      <c r="D172">
        <v>41.31</v>
      </c>
    </row>
    <row r="173" spans="2:4" x14ac:dyDescent="0.2">
      <c r="B173">
        <v>171</v>
      </c>
      <c r="C173" t="s">
        <v>116</v>
      </c>
      <c r="D173">
        <v>41.13</v>
      </c>
    </row>
    <row r="174" spans="2:4" x14ac:dyDescent="0.2">
      <c r="B174">
        <v>172</v>
      </c>
      <c r="C174" t="s">
        <v>42</v>
      </c>
      <c r="D174">
        <v>41.02</v>
      </c>
    </row>
    <row r="175" spans="2:4" x14ac:dyDescent="0.2">
      <c r="B175">
        <v>173</v>
      </c>
      <c r="C175" t="s">
        <v>50</v>
      </c>
      <c r="D175">
        <v>40.93</v>
      </c>
    </row>
    <row r="176" spans="2:4" x14ac:dyDescent="0.2">
      <c r="B176">
        <v>174</v>
      </c>
      <c r="C176" t="s">
        <v>54</v>
      </c>
      <c r="D176">
        <v>40.549999999999997</v>
      </c>
    </row>
    <row r="177" spans="2:4" x14ac:dyDescent="0.2">
      <c r="B177">
        <v>175</v>
      </c>
      <c r="C177" t="s">
        <v>111</v>
      </c>
      <c r="D177">
        <v>40.39</v>
      </c>
    </row>
    <row r="178" spans="2:4" x14ac:dyDescent="0.2">
      <c r="B178">
        <v>176</v>
      </c>
      <c r="C178" t="s">
        <v>130</v>
      </c>
      <c r="D178">
        <v>39.979999999999997</v>
      </c>
    </row>
    <row r="179" spans="2:4" x14ac:dyDescent="0.2">
      <c r="B179">
        <v>177</v>
      </c>
      <c r="C179" t="s">
        <v>29</v>
      </c>
      <c r="D179">
        <v>39.68</v>
      </c>
    </row>
    <row r="180" spans="2:4" x14ac:dyDescent="0.2">
      <c r="B180">
        <v>178</v>
      </c>
      <c r="C180" t="s">
        <v>78</v>
      </c>
      <c r="D180">
        <v>39</v>
      </c>
    </row>
    <row r="181" spans="2:4" x14ac:dyDescent="0.2">
      <c r="B181">
        <v>179</v>
      </c>
      <c r="C181" t="s">
        <v>37</v>
      </c>
      <c r="D181">
        <v>38.42</v>
      </c>
    </row>
    <row r="182" spans="2:4" x14ac:dyDescent="0.2">
      <c r="B182">
        <v>180</v>
      </c>
      <c r="C182" t="s">
        <v>333</v>
      </c>
      <c r="D182">
        <v>38.380000000000003</v>
      </c>
    </row>
    <row r="183" spans="2:4" x14ac:dyDescent="0.2">
      <c r="B183">
        <v>181</v>
      </c>
      <c r="C183" t="s">
        <v>127</v>
      </c>
      <c r="D183">
        <v>38.26</v>
      </c>
    </row>
    <row r="184" spans="2:4" x14ac:dyDescent="0.2">
      <c r="B184">
        <v>182</v>
      </c>
      <c r="C184" t="s">
        <v>99</v>
      </c>
      <c r="D184">
        <v>38.11</v>
      </c>
    </row>
    <row r="185" spans="2:4" x14ac:dyDescent="0.2">
      <c r="B185">
        <v>183</v>
      </c>
      <c r="C185" t="s">
        <v>105</v>
      </c>
      <c r="D185">
        <v>38.1</v>
      </c>
    </row>
    <row r="186" spans="2:4" x14ac:dyDescent="0.2">
      <c r="B186">
        <v>184</v>
      </c>
      <c r="C186" t="s">
        <v>70</v>
      </c>
      <c r="D186">
        <v>37.979999999999997</v>
      </c>
    </row>
    <row r="187" spans="2:4" x14ac:dyDescent="0.2">
      <c r="B187">
        <v>185</v>
      </c>
      <c r="C187" t="s">
        <v>93</v>
      </c>
      <c r="D187">
        <v>37.200000000000003</v>
      </c>
    </row>
    <row r="188" spans="2:4" x14ac:dyDescent="0.2">
      <c r="B188">
        <v>186</v>
      </c>
      <c r="C188" t="s">
        <v>68</v>
      </c>
      <c r="D188">
        <v>36.869999999999997</v>
      </c>
    </row>
    <row r="189" spans="2:4" x14ac:dyDescent="0.2">
      <c r="B189">
        <v>187</v>
      </c>
      <c r="C189" t="s">
        <v>117</v>
      </c>
      <c r="D189">
        <v>36.46</v>
      </c>
    </row>
    <row r="190" spans="2:4" x14ac:dyDescent="0.2">
      <c r="B190">
        <v>188</v>
      </c>
      <c r="C190" t="s">
        <v>31</v>
      </c>
      <c r="D190">
        <v>36.369999999999997</v>
      </c>
    </row>
    <row r="191" spans="2:4" x14ac:dyDescent="0.2">
      <c r="B191">
        <v>189</v>
      </c>
      <c r="C191" t="s">
        <v>131</v>
      </c>
      <c r="D191">
        <v>35.94</v>
      </c>
    </row>
    <row r="192" spans="2:4" x14ac:dyDescent="0.2">
      <c r="B192">
        <v>190</v>
      </c>
      <c r="C192" t="s">
        <v>102</v>
      </c>
      <c r="D192">
        <v>35.69</v>
      </c>
    </row>
    <row r="193" spans="2:4" x14ac:dyDescent="0.2">
      <c r="B193">
        <v>191</v>
      </c>
      <c r="C193" t="s">
        <v>115</v>
      </c>
      <c r="D193">
        <v>35.49</v>
      </c>
    </row>
    <row r="194" spans="2:4" x14ac:dyDescent="0.2">
      <c r="B194">
        <v>192</v>
      </c>
      <c r="C194" t="s">
        <v>48</v>
      </c>
      <c r="D194">
        <v>35.39</v>
      </c>
    </row>
    <row r="195" spans="2:4" x14ac:dyDescent="0.2">
      <c r="B195">
        <v>193</v>
      </c>
      <c r="C195" t="s">
        <v>87</v>
      </c>
      <c r="D195">
        <v>35.32</v>
      </c>
    </row>
    <row r="196" spans="2:4" x14ac:dyDescent="0.2">
      <c r="B196">
        <v>194</v>
      </c>
      <c r="C196" t="s">
        <v>112</v>
      </c>
      <c r="D196">
        <v>33.729999999999997</v>
      </c>
    </row>
    <row r="197" spans="2:4" x14ac:dyDescent="0.2">
      <c r="B197">
        <v>195</v>
      </c>
      <c r="C197" t="s">
        <v>104</v>
      </c>
      <c r="D197">
        <v>33.5</v>
      </c>
    </row>
    <row r="198" spans="2:4" x14ac:dyDescent="0.2">
      <c r="B198">
        <v>196</v>
      </c>
      <c r="C198" t="s">
        <v>75</v>
      </c>
      <c r="D198">
        <v>33.22</v>
      </c>
    </row>
    <row r="199" spans="2:4" x14ac:dyDescent="0.2">
      <c r="B199">
        <v>197</v>
      </c>
      <c r="C199" t="s">
        <v>114</v>
      </c>
      <c r="D199">
        <v>32.68</v>
      </c>
    </row>
    <row r="200" spans="2:4" x14ac:dyDescent="0.2">
      <c r="B200">
        <v>198</v>
      </c>
      <c r="C200" t="s">
        <v>88</v>
      </c>
      <c r="D200">
        <v>32.26</v>
      </c>
    </row>
    <row r="201" spans="2:4" x14ac:dyDescent="0.2">
      <c r="B201">
        <v>199</v>
      </c>
      <c r="C201" t="s">
        <v>129</v>
      </c>
      <c r="D201">
        <v>31.95</v>
      </c>
    </row>
    <row r="202" spans="2:4" x14ac:dyDescent="0.2">
      <c r="B202">
        <v>200</v>
      </c>
      <c r="C202" t="s">
        <v>52</v>
      </c>
      <c r="D202">
        <v>31.37</v>
      </c>
    </row>
    <row r="203" spans="2:4" x14ac:dyDescent="0.2">
      <c r="B203">
        <v>201</v>
      </c>
      <c r="C203" t="s">
        <v>81</v>
      </c>
      <c r="D203">
        <v>31.34</v>
      </c>
    </row>
    <row r="204" spans="2:4" x14ac:dyDescent="0.2">
      <c r="B204">
        <v>202</v>
      </c>
      <c r="C204" t="s">
        <v>82</v>
      </c>
      <c r="D204">
        <v>31.29</v>
      </c>
    </row>
    <row r="205" spans="2:4" x14ac:dyDescent="0.2">
      <c r="B205">
        <v>203</v>
      </c>
      <c r="C205" t="s">
        <v>63</v>
      </c>
      <c r="D205">
        <v>31.27</v>
      </c>
    </row>
    <row r="206" spans="2:4" x14ac:dyDescent="0.2">
      <c r="B206">
        <v>204</v>
      </c>
      <c r="C206" t="s">
        <v>123</v>
      </c>
      <c r="D206">
        <v>31.06</v>
      </c>
    </row>
    <row r="207" spans="2:4" x14ac:dyDescent="0.2">
      <c r="B207">
        <v>205</v>
      </c>
      <c r="C207" t="s">
        <v>80</v>
      </c>
      <c r="D207">
        <v>30.69</v>
      </c>
    </row>
    <row r="208" spans="2:4" x14ac:dyDescent="0.2">
      <c r="B208">
        <v>206</v>
      </c>
      <c r="C208" t="s">
        <v>41</v>
      </c>
      <c r="D208">
        <v>30.59</v>
      </c>
    </row>
    <row r="209" spans="2:4" x14ac:dyDescent="0.2">
      <c r="B209">
        <v>207</v>
      </c>
      <c r="C209" t="s">
        <v>100</v>
      </c>
      <c r="D209">
        <v>30.53</v>
      </c>
    </row>
    <row r="210" spans="2:4" x14ac:dyDescent="0.2">
      <c r="B210">
        <v>208</v>
      </c>
      <c r="C210" t="s">
        <v>128</v>
      </c>
      <c r="D210">
        <v>30.34</v>
      </c>
    </row>
    <row r="211" spans="2:4" x14ac:dyDescent="0.2">
      <c r="B211">
        <v>209</v>
      </c>
      <c r="C211" t="s">
        <v>139</v>
      </c>
      <c r="D211">
        <v>29.81</v>
      </c>
    </row>
    <row r="212" spans="2:4" x14ac:dyDescent="0.2">
      <c r="B212">
        <v>210</v>
      </c>
      <c r="C212" t="s">
        <v>91</v>
      </c>
      <c r="D212">
        <v>28.53</v>
      </c>
    </row>
    <row r="213" spans="2:4" x14ac:dyDescent="0.2">
      <c r="B213">
        <v>211</v>
      </c>
      <c r="C213" t="s">
        <v>135</v>
      </c>
      <c r="D213">
        <v>27.81</v>
      </c>
    </row>
    <row r="214" spans="2:4" x14ac:dyDescent="0.2">
      <c r="B214">
        <v>212</v>
      </c>
      <c r="C214" t="s">
        <v>89</v>
      </c>
      <c r="D214">
        <v>27.69</v>
      </c>
    </row>
    <row r="215" spans="2:4" x14ac:dyDescent="0.2">
      <c r="B215">
        <v>213</v>
      </c>
      <c r="C215" t="s">
        <v>136</v>
      </c>
      <c r="D215">
        <v>27.63</v>
      </c>
    </row>
    <row r="216" spans="2:4" x14ac:dyDescent="0.2">
      <c r="B216">
        <v>214</v>
      </c>
      <c r="C216" t="s">
        <v>132</v>
      </c>
      <c r="D216">
        <v>27.37</v>
      </c>
    </row>
    <row r="217" spans="2:4" x14ac:dyDescent="0.2">
      <c r="B217">
        <v>215</v>
      </c>
      <c r="C217" t="s">
        <v>118</v>
      </c>
      <c r="D217">
        <v>27.14</v>
      </c>
    </row>
    <row r="218" spans="2:4" x14ac:dyDescent="0.2">
      <c r="B218">
        <v>216</v>
      </c>
      <c r="C218" t="s">
        <v>72</v>
      </c>
      <c r="D218">
        <v>26.62</v>
      </c>
    </row>
    <row r="219" spans="2:4" x14ac:dyDescent="0.2">
      <c r="B219">
        <v>217</v>
      </c>
      <c r="C219" t="s">
        <v>109</v>
      </c>
      <c r="D219">
        <v>25.59</v>
      </c>
    </row>
    <row r="220" spans="2:4" x14ac:dyDescent="0.2">
      <c r="B220">
        <v>218</v>
      </c>
      <c r="C220" t="s">
        <v>122</v>
      </c>
      <c r="D220">
        <v>24.71</v>
      </c>
    </row>
    <row r="221" spans="2:4" x14ac:dyDescent="0.2">
      <c r="B221">
        <v>219</v>
      </c>
      <c r="C221" t="s">
        <v>83</v>
      </c>
      <c r="D221">
        <v>24.62</v>
      </c>
    </row>
    <row r="222" spans="2:4" x14ac:dyDescent="0.2">
      <c r="B222">
        <v>220</v>
      </c>
      <c r="C222" t="s">
        <v>34</v>
      </c>
      <c r="D222">
        <v>23.83</v>
      </c>
    </row>
    <row r="223" spans="2:4" x14ac:dyDescent="0.2">
      <c r="B223">
        <v>221</v>
      </c>
      <c r="C223" t="s">
        <v>120</v>
      </c>
      <c r="D223">
        <v>23.16</v>
      </c>
    </row>
    <row r="224" spans="2:4" x14ac:dyDescent="0.2">
      <c r="B224">
        <v>222</v>
      </c>
      <c r="C224" t="s">
        <v>138</v>
      </c>
      <c r="D224">
        <v>20.57</v>
      </c>
    </row>
    <row r="225" spans="2:4" x14ac:dyDescent="0.2">
      <c r="B225">
        <v>223</v>
      </c>
      <c r="C225" t="s">
        <v>124</v>
      </c>
      <c r="D225">
        <v>20.3</v>
      </c>
    </row>
    <row r="226" spans="2:4" x14ac:dyDescent="0.2">
      <c r="B226">
        <v>224</v>
      </c>
      <c r="C226" t="s">
        <v>103</v>
      </c>
      <c r="D226">
        <v>20.079999999999998</v>
      </c>
    </row>
    <row r="227" spans="2:4" x14ac:dyDescent="0.2">
      <c r="B227">
        <v>225</v>
      </c>
      <c r="C227" t="s">
        <v>141</v>
      </c>
      <c r="D227">
        <v>19.149999999999999</v>
      </c>
    </row>
    <row r="228" spans="2:4" x14ac:dyDescent="0.2">
      <c r="B228">
        <v>226</v>
      </c>
      <c r="C228" t="s">
        <v>110</v>
      </c>
      <c r="D228">
        <v>19.05</v>
      </c>
    </row>
    <row r="229" spans="2:4" x14ac:dyDescent="0.2">
      <c r="B229">
        <v>227</v>
      </c>
      <c r="C229" t="s">
        <v>98</v>
      </c>
      <c r="D229">
        <v>18.149999999999999</v>
      </c>
    </row>
    <row r="230" spans="2:4" x14ac:dyDescent="0.2">
      <c r="B230">
        <v>228</v>
      </c>
      <c r="C230" t="s">
        <v>96</v>
      </c>
      <c r="D230">
        <v>17.95</v>
      </c>
    </row>
    <row r="231" spans="2:4" x14ac:dyDescent="0.2">
      <c r="B231">
        <v>229</v>
      </c>
      <c r="C231" t="s">
        <v>133</v>
      </c>
      <c r="D231">
        <v>17.690000000000001</v>
      </c>
    </row>
    <row r="232" spans="2:4" x14ac:dyDescent="0.2">
      <c r="B232">
        <v>230</v>
      </c>
      <c r="C232" t="s">
        <v>108</v>
      </c>
      <c r="D232">
        <v>16.86</v>
      </c>
    </row>
    <row r="233" spans="2:4" x14ac:dyDescent="0.2">
      <c r="B233">
        <v>231</v>
      </c>
      <c r="C233" t="s">
        <v>134</v>
      </c>
      <c r="D233">
        <v>14.83</v>
      </c>
    </row>
    <row r="234" spans="2:4" x14ac:dyDescent="0.2">
      <c r="B234">
        <v>232</v>
      </c>
      <c r="C234" t="s">
        <v>94</v>
      </c>
      <c r="D234">
        <v>14.38</v>
      </c>
    </row>
    <row r="235" spans="2:4" x14ac:dyDescent="0.2">
      <c r="B235">
        <v>233</v>
      </c>
      <c r="C235" t="s">
        <v>84</v>
      </c>
      <c r="D235">
        <v>13.41</v>
      </c>
    </row>
    <row r="236" spans="2:4" x14ac:dyDescent="0.2">
      <c r="B236">
        <v>234</v>
      </c>
      <c r="C236" t="s">
        <v>119</v>
      </c>
      <c r="D236">
        <v>12.69</v>
      </c>
    </row>
    <row r="237" spans="2:4" x14ac:dyDescent="0.2">
      <c r="B237">
        <v>235</v>
      </c>
      <c r="C237" t="s">
        <v>95</v>
      </c>
      <c r="D237">
        <v>12.56</v>
      </c>
    </row>
    <row r="238" spans="2:4" x14ac:dyDescent="0.2">
      <c r="B238">
        <v>236</v>
      </c>
      <c r="C238" t="s">
        <v>126</v>
      </c>
      <c r="D238">
        <v>12.29</v>
      </c>
    </row>
    <row r="239" spans="2:4" x14ac:dyDescent="0.2">
      <c r="B239">
        <v>237</v>
      </c>
      <c r="C239" t="s">
        <v>144</v>
      </c>
      <c r="D239">
        <v>11.68</v>
      </c>
    </row>
    <row r="240" spans="2:4" x14ac:dyDescent="0.2">
      <c r="B240">
        <v>238</v>
      </c>
      <c r="C240" t="s">
        <v>140</v>
      </c>
      <c r="D240">
        <v>11.31</v>
      </c>
    </row>
    <row r="241" spans="2:4" x14ac:dyDescent="0.2">
      <c r="B241">
        <v>239</v>
      </c>
      <c r="C241" t="s">
        <v>125</v>
      </c>
      <c r="D241">
        <v>9.18</v>
      </c>
    </row>
    <row r="242" spans="2:4" x14ac:dyDescent="0.2">
      <c r="B242">
        <v>240</v>
      </c>
      <c r="C242" t="s">
        <v>142</v>
      </c>
      <c r="D242">
        <v>8.4600000000000009</v>
      </c>
    </row>
    <row r="243" spans="2:4" x14ac:dyDescent="0.2">
      <c r="B243">
        <v>241</v>
      </c>
      <c r="C243" t="s">
        <v>121</v>
      </c>
      <c r="D243">
        <v>5.18</v>
      </c>
    </row>
    <row r="244" spans="2:4" x14ac:dyDescent="0.2">
      <c r="B244">
        <v>242</v>
      </c>
      <c r="C244" t="s">
        <v>143</v>
      </c>
      <c r="D244">
        <v>2.27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D34"/>
  <sheetViews>
    <sheetView workbookViewId="0">
      <selection activeCell="C5" sqref="C5"/>
    </sheetView>
  </sheetViews>
  <sheetFormatPr defaultRowHeight="12.75" x14ac:dyDescent="0.2"/>
  <cols>
    <col min="2" max="2" width="6.5703125" bestFit="1" customWidth="1"/>
    <col min="3" max="3" width="24.42578125" bestFit="1" customWidth="1"/>
  </cols>
  <sheetData>
    <row r="1" spans="2:4" x14ac:dyDescent="0.2">
      <c r="B1" t="s">
        <v>223</v>
      </c>
    </row>
    <row r="3" spans="2:4" x14ac:dyDescent="0.2">
      <c r="B3" t="s">
        <v>223</v>
      </c>
      <c r="C3" t="s">
        <v>442</v>
      </c>
      <c r="D3" t="s">
        <v>224</v>
      </c>
    </row>
    <row r="4" spans="2:4" x14ac:dyDescent="0.2">
      <c r="B4">
        <v>1</v>
      </c>
      <c r="C4" t="s">
        <v>443</v>
      </c>
      <c r="D4">
        <v>35.020000000000003</v>
      </c>
    </row>
    <row r="5" spans="2:4" x14ac:dyDescent="0.2">
      <c r="B5">
        <v>2</v>
      </c>
      <c r="C5" t="s">
        <v>444</v>
      </c>
      <c r="D5">
        <v>28.87</v>
      </c>
    </row>
    <row r="6" spans="2:4" x14ac:dyDescent="0.2">
      <c r="B6">
        <v>3</v>
      </c>
      <c r="C6" t="s">
        <v>445</v>
      </c>
      <c r="D6">
        <v>26.48</v>
      </c>
    </row>
    <row r="7" spans="2:4" x14ac:dyDescent="0.2">
      <c r="B7">
        <v>4</v>
      </c>
      <c r="C7" t="s">
        <v>446</v>
      </c>
      <c r="D7">
        <v>26.25</v>
      </c>
    </row>
    <row r="8" spans="2:4" x14ac:dyDescent="0.2">
      <c r="B8">
        <v>5</v>
      </c>
      <c r="C8" t="s">
        <v>447</v>
      </c>
      <c r="D8">
        <v>25.43</v>
      </c>
    </row>
    <row r="9" spans="2:4" x14ac:dyDescent="0.2">
      <c r="B9">
        <v>6</v>
      </c>
      <c r="C9" t="s">
        <v>448</v>
      </c>
      <c r="D9">
        <v>24.99</v>
      </c>
    </row>
    <row r="10" spans="2:4" x14ac:dyDescent="0.2">
      <c r="B10">
        <v>7</v>
      </c>
      <c r="C10" t="s">
        <v>449</v>
      </c>
      <c r="D10">
        <v>24.62</v>
      </c>
    </row>
    <row r="11" spans="2:4" x14ac:dyDescent="0.2">
      <c r="B11">
        <v>8</v>
      </c>
      <c r="C11" t="s">
        <v>450</v>
      </c>
      <c r="D11">
        <v>23.79</v>
      </c>
    </row>
    <row r="12" spans="2:4" x14ac:dyDescent="0.2">
      <c r="B12">
        <v>9</v>
      </c>
      <c r="C12" t="s">
        <v>451</v>
      </c>
      <c r="D12">
        <v>23.42</v>
      </c>
    </row>
    <row r="13" spans="2:4" x14ac:dyDescent="0.2">
      <c r="B13">
        <v>10</v>
      </c>
      <c r="C13" t="s">
        <v>452</v>
      </c>
      <c r="D13">
        <v>23.09</v>
      </c>
    </row>
    <row r="14" spans="2:4" x14ac:dyDescent="0.2">
      <c r="B14">
        <v>11</v>
      </c>
      <c r="C14" t="s">
        <v>453</v>
      </c>
      <c r="D14">
        <v>22.31</v>
      </c>
    </row>
    <row r="15" spans="2:4" x14ac:dyDescent="0.2">
      <c r="B15">
        <v>12</v>
      </c>
      <c r="C15" t="s">
        <v>454</v>
      </c>
      <c r="D15">
        <v>21.89</v>
      </c>
    </row>
    <row r="16" spans="2:4" x14ac:dyDescent="0.2">
      <c r="B16">
        <v>13</v>
      </c>
      <c r="C16" t="s">
        <v>455</v>
      </c>
      <c r="D16">
        <v>20.399999999999999</v>
      </c>
    </row>
    <row r="17" spans="2:4" x14ac:dyDescent="0.2">
      <c r="B17">
        <v>14</v>
      </c>
      <c r="C17" t="s">
        <v>456</v>
      </c>
      <c r="D17">
        <v>20.02</v>
      </c>
    </row>
    <row r="18" spans="2:4" x14ac:dyDescent="0.2">
      <c r="B18">
        <v>15</v>
      </c>
      <c r="C18" t="s">
        <v>457</v>
      </c>
      <c r="D18">
        <v>19.920000000000002</v>
      </c>
    </row>
    <row r="19" spans="2:4" x14ac:dyDescent="0.2">
      <c r="B19">
        <v>16</v>
      </c>
      <c r="C19" t="s">
        <v>458</v>
      </c>
      <c r="D19">
        <v>19.559999999999999</v>
      </c>
    </row>
    <row r="20" spans="2:4" x14ac:dyDescent="0.2">
      <c r="B20">
        <v>17</v>
      </c>
      <c r="C20" t="s">
        <v>459</v>
      </c>
      <c r="D20">
        <v>19.190000000000001</v>
      </c>
    </row>
    <row r="21" spans="2:4" x14ac:dyDescent="0.2">
      <c r="B21">
        <v>18</v>
      </c>
      <c r="C21" t="s">
        <v>460</v>
      </c>
      <c r="D21">
        <v>18.96</v>
      </c>
    </row>
    <row r="22" spans="2:4" x14ac:dyDescent="0.2">
      <c r="B22">
        <v>19</v>
      </c>
      <c r="C22" t="s">
        <v>461</v>
      </c>
      <c r="D22">
        <v>18.75</v>
      </c>
    </row>
    <row r="23" spans="2:4" x14ac:dyDescent="0.2">
      <c r="B23">
        <v>20</v>
      </c>
      <c r="C23" t="s">
        <v>462</v>
      </c>
      <c r="D23">
        <v>18.45</v>
      </c>
    </row>
    <row r="24" spans="2:4" x14ac:dyDescent="0.2">
      <c r="B24">
        <v>21</v>
      </c>
      <c r="C24" t="s">
        <v>463</v>
      </c>
      <c r="D24">
        <v>17.649999999999999</v>
      </c>
    </row>
    <row r="25" spans="2:4" x14ac:dyDescent="0.2">
      <c r="B25">
        <v>22</v>
      </c>
      <c r="C25" t="s">
        <v>464</v>
      </c>
      <c r="D25">
        <v>17.28</v>
      </c>
    </row>
    <row r="26" spans="2:4" x14ac:dyDescent="0.2">
      <c r="B26">
        <v>23</v>
      </c>
      <c r="C26" t="s">
        <v>465</v>
      </c>
      <c r="D26">
        <v>16.82</v>
      </c>
    </row>
    <row r="27" spans="2:4" x14ac:dyDescent="0.2">
      <c r="B27">
        <v>24</v>
      </c>
      <c r="C27" t="s">
        <v>466</v>
      </c>
      <c r="D27">
        <v>16.34</v>
      </c>
    </row>
    <row r="28" spans="2:4" x14ac:dyDescent="0.2">
      <c r="B28">
        <v>25</v>
      </c>
      <c r="C28" t="s">
        <v>467</v>
      </c>
      <c r="D28">
        <v>15.67</v>
      </c>
    </row>
    <row r="29" spans="2:4" x14ac:dyDescent="0.2">
      <c r="B29">
        <v>26</v>
      </c>
      <c r="C29" t="s">
        <v>468</v>
      </c>
      <c r="D29">
        <v>15.13</v>
      </c>
    </row>
    <row r="30" spans="2:4" x14ac:dyDescent="0.2">
      <c r="B30">
        <v>27</v>
      </c>
      <c r="C30" t="s">
        <v>469</v>
      </c>
      <c r="D30">
        <v>14.87</v>
      </c>
    </row>
    <row r="31" spans="2:4" x14ac:dyDescent="0.2">
      <c r="B31">
        <v>28</v>
      </c>
      <c r="C31" t="s">
        <v>470</v>
      </c>
      <c r="D31">
        <v>14.2</v>
      </c>
    </row>
    <row r="32" spans="2:4" x14ac:dyDescent="0.2">
      <c r="B32">
        <v>29</v>
      </c>
      <c r="C32" t="s">
        <v>471</v>
      </c>
      <c r="D32">
        <v>11.77</v>
      </c>
    </row>
    <row r="33" spans="2:4" x14ac:dyDescent="0.2">
      <c r="B33">
        <v>30</v>
      </c>
      <c r="C33" t="s">
        <v>472</v>
      </c>
      <c r="D33">
        <v>11.4</v>
      </c>
    </row>
    <row r="34" spans="2:4" x14ac:dyDescent="0.2">
      <c r="B34">
        <v>31</v>
      </c>
      <c r="C34" t="s">
        <v>473</v>
      </c>
      <c r="D34">
        <v>7.46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L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85546875" customWidth="1"/>
    <col min="6" max="7" width="5" customWidth="1"/>
    <col min="8" max="8" width="4.28515625" customWidth="1"/>
    <col min="9" max="9" width="7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145</v>
      </c>
      <c r="J3" t="s">
        <v>1</v>
      </c>
    </row>
    <row r="5" spans="2:12" x14ac:dyDescent="0.2">
      <c r="B5" t="s">
        <v>146</v>
      </c>
      <c r="C5" t="s">
        <v>147</v>
      </c>
      <c r="D5" t="s">
        <v>148</v>
      </c>
      <c r="E5" t="s">
        <v>149</v>
      </c>
      <c r="F5" t="s">
        <v>150</v>
      </c>
      <c r="G5" t="s">
        <v>151</v>
      </c>
      <c r="H5" t="s">
        <v>152</v>
      </c>
      <c r="I5" t="s">
        <v>153</v>
      </c>
      <c r="J5" t="s">
        <v>154</v>
      </c>
      <c r="K5" t="s">
        <v>155</v>
      </c>
      <c r="L5" t="s">
        <v>156</v>
      </c>
    </row>
    <row r="6" spans="2:12" x14ac:dyDescent="0.2">
      <c r="B6">
        <v>1</v>
      </c>
      <c r="C6" t="s">
        <v>228</v>
      </c>
      <c r="D6">
        <v>7</v>
      </c>
      <c r="E6">
        <v>414</v>
      </c>
      <c r="F6">
        <v>2375</v>
      </c>
      <c r="G6">
        <v>5.74</v>
      </c>
      <c r="H6">
        <v>32</v>
      </c>
      <c r="I6">
        <v>339.29</v>
      </c>
      <c r="J6">
        <v>7</v>
      </c>
      <c r="K6">
        <v>0</v>
      </c>
      <c r="L6">
        <v>0</v>
      </c>
    </row>
    <row r="7" spans="2:12" x14ac:dyDescent="0.2">
      <c r="B7">
        <v>2</v>
      </c>
      <c r="C7" t="s">
        <v>158</v>
      </c>
      <c r="D7">
        <v>5</v>
      </c>
      <c r="E7">
        <v>269</v>
      </c>
      <c r="F7">
        <v>1383</v>
      </c>
      <c r="G7">
        <v>5.14</v>
      </c>
      <c r="H7">
        <v>13</v>
      </c>
      <c r="I7">
        <v>276.60000000000002</v>
      </c>
      <c r="J7">
        <v>1</v>
      </c>
      <c r="K7">
        <v>4</v>
      </c>
      <c r="L7">
        <v>0</v>
      </c>
    </row>
    <row r="8" spans="2:12" x14ac:dyDescent="0.2">
      <c r="B8">
        <v>3</v>
      </c>
      <c r="C8" t="s">
        <v>299</v>
      </c>
      <c r="D8">
        <v>6</v>
      </c>
      <c r="E8">
        <v>385</v>
      </c>
      <c r="F8">
        <v>1622</v>
      </c>
      <c r="G8">
        <v>4.21</v>
      </c>
      <c r="H8">
        <v>12</v>
      </c>
      <c r="I8">
        <v>270.33</v>
      </c>
      <c r="J8">
        <v>5</v>
      </c>
      <c r="K8">
        <v>1</v>
      </c>
      <c r="L8">
        <v>0</v>
      </c>
    </row>
    <row r="9" spans="2:12" x14ac:dyDescent="0.2">
      <c r="B9">
        <v>4</v>
      </c>
      <c r="C9" t="s">
        <v>286</v>
      </c>
      <c r="D9">
        <v>5</v>
      </c>
      <c r="E9">
        <v>289</v>
      </c>
      <c r="F9">
        <v>1281</v>
      </c>
      <c r="G9">
        <v>4.43</v>
      </c>
      <c r="H9">
        <v>15</v>
      </c>
      <c r="I9">
        <v>256.2</v>
      </c>
      <c r="J9">
        <v>4</v>
      </c>
      <c r="K9">
        <v>1</v>
      </c>
      <c r="L9">
        <v>0</v>
      </c>
    </row>
    <row r="10" spans="2:12" x14ac:dyDescent="0.2">
      <c r="B10">
        <v>5</v>
      </c>
      <c r="C10" t="s">
        <v>261</v>
      </c>
      <c r="D10">
        <v>5</v>
      </c>
      <c r="E10">
        <v>241</v>
      </c>
      <c r="F10">
        <v>1201</v>
      </c>
      <c r="G10">
        <v>4.9800000000000004</v>
      </c>
      <c r="H10">
        <v>19</v>
      </c>
      <c r="I10">
        <v>240.2</v>
      </c>
      <c r="J10">
        <v>5</v>
      </c>
      <c r="K10">
        <v>0</v>
      </c>
      <c r="L10">
        <v>0</v>
      </c>
    </row>
    <row r="11" spans="2:12" x14ac:dyDescent="0.2">
      <c r="B11">
        <v>6</v>
      </c>
      <c r="C11" t="s">
        <v>157</v>
      </c>
      <c r="D11">
        <v>6</v>
      </c>
      <c r="E11">
        <v>273</v>
      </c>
      <c r="F11">
        <v>1437</v>
      </c>
      <c r="G11">
        <v>5.26</v>
      </c>
      <c r="H11">
        <v>19</v>
      </c>
      <c r="I11">
        <v>239.5</v>
      </c>
      <c r="J11">
        <v>5</v>
      </c>
      <c r="K11">
        <v>1</v>
      </c>
      <c r="L11">
        <v>0</v>
      </c>
    </row>
    <row r="12" spans="2:12" x14ac:dyDescent="0.2">
      <c r="B12">
        <v>7</v>
      </c>
      <c r="C12" t="s">
        <v>289</v>
      </c>
      <c r="D12">
        <v>6</v>
      </c>
      <c r="E12">
        <v>339</v>
      </c>
      <c r="F12">
        <v>1413</v>
      </c>
      <c r="G12">
        <v>4.17</v>
      </c>
      <c r="H12">
        <v>13</v>
      </c>
      <c r="I12">
        <v>235.5</v>
      </c>
      <c r="J12">
        <v>3</v>
      </c>
      <c r="K12">
        <v>3</v>
      </c>
      <c r="L12">
        <v>0</v>
      </c>
    </row>
    <row r="13" spans="2:12" x14ac:dyDescent="0.2">
      <c r="B13">
        <v>8</v>
      </c>
      <c r="C13" t="s">
        <v>236</v>
      </c>
      <c r="D13">
        <v>6</v>
      </c>
      <c r="E13">
        <v>305</v>
      </c>
      <c r="F13">
        <v>1404</v>
      </c>
      <c r="G13">
        <v>4.5999999999999996</v>
      </c>
      <c r="H13">
        <v>16</v>
      </c>
      <c r="I13">
        <v>234</v>
      </c>
      <c r="J13">
        <v>6</v>
      </c>
      <c r="K13">
        <v>0</v>
      </c>
      <c r="L13">
        <v>0</v>
      </c>
    </row>
    <row r="14" spans="2:12" x14ac:dyDescent="0.2">
      <c r="B14">
        <v>9</v>
      </c>
      <c r="C14" t="s">
        <v>264</v>
      </c>
      <c r="D14">
        <v>6</v>
      </c>
      <c r="E14">
        <v>272</v>
      </c>
      <c r="F14">
        <v>1376</v>
      </c>
      <c r="G14">
        <v>5.0599999999999996</v>
      </c>
      <c r="H14">
        <v>11</v>
      </c>
      <c r="I14">
        <v>229.33</v>
      </c>
      <c r="J14">
        <v>3</v>
      </c>
      <c r="K14">
        <v>3</v>
      </c>
      <c r="L14">
        <v>0</v>
      </c>
    </row>
    <row r="15" spans="2:12" x14ac:dyDescent="0.2">
      <c r="B15">
        <v>10</v>
      </c>
      <c r="C15" t="s">
        <v>319</v>
      </c>
      <c r="D15">
        <v>7</v>
      </c>
      <c r="E15">
        <v>358</v>
      </c>
      <c r="F15">
        <v>1601</v>
      </c>
      <c r="G15">
        <v>4.47</v>
      </c>
      <c r="H15">
        <v>13</v>
      </c>
      <c r="I15">
        <v>228.71</v>
      </c>
      <c r="J15">
        <v>3</v>
      </c>
      <c r="K15">
        <v>4</v>
      </c>
      <c r="L15">
        <v>0</v>
      </c>
    </row>
    <row r="16" spans="2:12" x14ac:dyDescent="0.2">
      <c r="B16">
        <v>11</v>
      </c>
      <c r="C16" t="s">
        <v>253</v>
      </c>
      <c r="D16">
        <v>6</v>
      </c>
      <c r="E16">
        <v>230</v>
      </c>
      <c r="F16">
        <v>1372</v>
      </c>
      <c r="G16">
        <v>5.97</v>
      </c>
      <c r="H16">
        <v>21</v>
      </c>
      <c r="I16">
        <v>228.67</v>
      </c>
      <c r="J16">
        <v>6</v>
      </c>
      <c r="K16">
        <v>0</v>
      </c>
      <c r="L16">
        <v>0</v>
      </c>
    </row>
    <row r="17" spans="2:12" x14ac:dyDescent="0.2">
      <c r="B17">
        <v>12</v>
      </c>
      <c r="C17" t="s">
        <v>288</v>
      </c>
      <c r="D17">
        <v>5</v>
      </c>
      <c r="E17">
        <v>208</v>
      </c>
      <c r="F17">
        <v>1134</v>
      </c>
      <c r="G17">
        <v>5.45</v>
      </c>
      <c r="H17">
        <v>13</v>
      </c>
      <c r="I17">
        <v>226.8</v>
      </c>
      <c r="J17">
        <v>1</v>
      </c>
      <c r="K17">
        <v>4</v>
      </c>
      <c r="L17">
        <v>0</v>
      </c>
    </row>
    <row r="18" spans="2:12" x14ac:dyDescent="0.2">
      <c r="B18">
        <v>13</v>
      </c>
      <c r="C18" t="s">
        <v>246</v>
      </c>
      <c r="D18">
        <v>6</v>
      </c>
      <c r="E18">
        <v>285</v>
      </c>
      <c r="F18">
        <v>1348</v>
      </c>
      <c r="G18">
        <v>4.7300000000000004</v>
      </c>
      <c r="H18">
        <v>10</v>
      </c>
      <c r="I18">
        <v>224.67</v>
      </c>
      <c r="J18">
        <v>5</v>
      </c>
      <c r="K18">
        <v>1</v>
      </c>
      <c r="L18">
        <v>0</v>
      </c>
    </row>
    <row r="19" spans="2:12" x14ac:dyDescent="0.2">
      <c r="B19">
        <v>14</v>
      </c>
      <c r="C19" t="s">
        <v>238</v>
      </c>
      <c r="D19">
        <v>5</v>
      </c>
      <c r="E19">
        <v>239</v>
      </c>
      <c r="F19">
        <v>1114</v>
      </c>
      <c r="G19">
        <v>4.66</v>
      </c>
      <c r="H19">
        <v>11</v>
      </c>
      <c r="I19">
        <v>222.8</v>
      </c>
      <c r="J19">
        <v>5</v>
      </c>
      <c r="K19">
        <v>0</v>
      </c>
      <c r="L19">
        <v>0</v>
      </c>
    </row>
    <row r="20" spans="2:12" x14ac:dyDescent="0.2">
      <c r="B20">
        <v>15</v>
      </c>
      <c r="C20" t="s">
        <v>161</v>
      </c>
      <c r="D20">
        <v>6</v>
      </c>
      <c r="E20">
        <v>215</v>
      </c>
      <c r="F20">
        <v>1309</v>
      </c>
      <c r="G20">
        <v>6.09</v>
      </c>
      <c r="H20">
        <v>14</v>
      </c>
      <c r="I20">
        <v>218.17</v>
      </c>
      <c r="J20">
        <v>3</v>
      </c>
      <c r="K20">
        <v>3</v>
      </c>
      <c r="L20">
        <v>0</v>
      </c>
    </row>
    <row r="21" spans="2:12" x14ac:dyDescent="0.2">
      <c r="B21">
        <v>16</v>
      </c>
      <c r="C21" t="s">
        <v>306</v>
      </c>
      <c r="D21">
        <v>6</v>
      </c>
      <c r="E21">
        <v>287</v>
      </c>
      <c r="F21">
        <v>1307</v>
      </c>
      <c r="G21">
        <v>4.55</v>
      </c>
      <c r="H21">
        <v>10</v>
      </c>
      <c r="I21">
        <v>217.83</v>
      </c>
      <c r="J21">
        <v>2</v>
      </c>
      <c r="K21">
        <v>4</v>
      </c>
      <c r="L21">
        <v>0</v>
      </c>
    </row>
    <row r="22" spans="2:12" x14ac:dyDescent="0.2">
      <c r="B22">
        <v>17</v>
      </c>
      <c r="C22" t="s">
        <v>327</v>
      </c>
      <c r="D22">
        <v>5</v>
      </c>
      <c r="E22">
        <v>218</v>
      </c>
      <c r="F22">
        <v>1082</v>
      </c>
      <c r="G22">
        <v>4.96</v>
      </c>
      <c r="H22">
        <v>7</v>
      </c>
      <c r="I22">
        <v>216.4</v>
      </c>
      <c r="J22">
        <v>1</v>
      </c>
      <c r="K22">
        <v>4</v>
      </c>
      <c r="L22">
        <v>0</v>
      </c>
    </row>
    <row r="23" spans="2:12" x14ac:dyDescent="0.2">
      <c r="B23">
        <v>18</v>
      </c>
      <c r="C23" t="s">
        <v>284</v>
      </c>
      <c r="D23">
        <v>5</v>
      </c>
      <c r="E23">
        <v>228</v>
      </c>
      <c r="F23">
        <v>1065</v>
      </c>
      <c r="G23">
        <v>4.67</v>
      </c>
      <c r="H23">
        <v>14</v>
      </c>
      <c r="I23">
        <v>213</v>
      </c>
      <c r="J23">
        <v>4</v>
      </c>
      <c r="K23">
        <v>1</v>
      </c>
      <c r="L23">
        <v>0</v>
      </c>
    </row>
    <row r="24" spans="2:12" x14ac:dyDescent="0.2">
      <c r="B24">
        <v>19</v>
      </c>
      <c r="C24" t="s">
        <v>291</v>
      </c>
      <c r="D24">
        <v>5</v>
      </c>
      <c r="E24">
        <v>222</v>
      </c>
      <c r="F24">
        <v>1056</v>
      </c>
      <c r="G24">
        <v>4.76</v>
      </c>
      <c r="H24">
        <v>7</v>
      </c>
      <c r="I24">
        <v>211.2</v>
      </c>
      <c r="J24">
        <v>1</v>
      </c>
      <c r="K24">
        <v>4</v>
      </c>
      <c r="L24">
        <v>0</v>
      </c>
    </row>
    <row r="25" spans="2:12" x14ac:dyDescent="0.2">
      <c r="B25">
        <v>20</v>
      </c>
      <c r="C25" t="s">
        <v>281</v>
      </c>
      <c r="D25">
        <v>6</v>
      </c>
      <c r="E25">
        <v>290</v>
      </c>
      <c r="F25">
        <v>1254</v>
      </c>
      <c r="G25">
        <v>4.32</v>
      </c>
      <c r="H25">
        <v>16</v>
      </c>
      <c r="I25">
        <v>209</v>
      </c>
      <c r="J25">
        <v>6</v>
      </c>
      <c r="K25">
        <v>0</v>
      </c>
      <c r="L25">
        <v>0</v>
      </c>
    </row>
    <row r="26" spans="2:12" x14ac:dyDescent="0.2">
      <c r="B26">
        <v>21</v>
      </c>
      <c r="C26" t="s">
        <v>226</v>
      </c>
      <c r="D26">
        <v>5</v>
      </c>
      <c r="E26">
        <v>242</v>
      </c>
      <c r="F26">
        <v>1026</v>
      </c>
      <c r="G26">
        <v>4.24</v>
      </c>
      <c r="H26">
        <v>14</v>
      </c>
      <c r="I26">
        <v>205.2</v>
      </c>
      <c r="J26">
        <v>2</v>
      </c>
      <c r="K26">
        <v>3</v>
      </c>
      <c r="L26">
        <v>0</v>
      </c>
    </row>
    <row r="27" spans="2:12" x14ac:dyDescent="0.2">
      <c r="B27">
        <v>22</v>
      </c>
      <c r="C27" t="s">
        <v>245</v>
      </c>
      <c r="D27">
        <v>4</v>
      </c>
      <c r="E27">
        <v>183</v>
      </c>
      <c r="F27">
        <v>805</v>
      </c>
      <c r="G27">
        <v>4.4000000000000004</v>
      </c>
      <c r="H27">
        <v>8</v>
      </c>
      <c r="I27">
        <v>201.25</v>
      </c>
      <c r="J27">
        <v>3</v>
      </c>
      <c r="K27">
        <v>1</v>
      </c>
      <c r="L27">
        <v>0</v>
      </c>
    </row>
    <row r="28" spans="2:12" x14ac:dyDescent="0.2">
      <c r="B28">
        <v>23</v>
      </c>
      <c r="C28" t="s">
        <v>279</v>
      </c>
      <c r="D28">
        <v>5</v>
      </c>
      <c r="E28">
        <v>221</v>
      </c>
      <c r="F28">
        <v>1003</v>
      </c>
      <c r="G28">
        <v>4.54</v>
      </c>
      <c r="H28">
        <v>11</v>
      </c>
      <c r="I28">
        <v>200.6</v>
      </c>
      <c r="J28">
        <v>4</v>
      </c>
      <c r="K28">
        <v>1</v>
      </c>
      <c r="L28">
        <v>0</v>
      </c>
    </row>
    <row r="29" spans="2:12" x14ac:dyDescent="0.2">
      <c r="B29">
        <v>24</v>
      </c>
      <c r="C29" t="s">
        <v>266</v>
      </c>
      <c r="D29">
        <v>5</v>
      </c>
      <c r="E29">
        <v>238</v>
      </c>
      <c r="F29">
        <v>1002</v>
      </c>
      <c r="G29">
        <v>4.21</v>
      </c>
      <c r="H29">
        <v>14</v>
      </c>
      <c r="I29">
        <v>200.4</v>
      </c>
      <c r="J29">
        <v>4</v>
      </c>
      <c r="K29">
        <v>1</v>
      </c>
      <c r="L29">
        <v>0</v>
      </c>
    </row>
    <row r="30" spans="2:12" x14ac:dyDescent="0.2">
      <c r="B30">
        <v>25</v>
      </c>
      <c r="C30" t="s">
        <v>159</v>
      </c>
      <c r="D30">
        <v>5</v>
      </c>
      <c r="E30">
        <v>195</v>
      </c>
      <c r="F30">
        <v>971</v>
      </c>
      <c r="G30">
        <v>4.9800000000000004</v>
      </c>
      <c r="H30">
        <v>12</v>
      </c>
      <c r="I30">
        <v>194.2</v>
      </c>
      <c r="J30">
        <v>5</v>
      </c>
      <c r="K30">
        <v>0</v>
      </c>
      <c r="L30">
        <v>0</v>
      </c>
    </row>
    <row r="31" spans="2:12" x14ac:dyDescent="0.2">
      <c r="B31">
        <v>26</v>
      </c>
      <c r="C31" t="s">
        <v>265</v>
      </c>
      <c r="D31">
        <v>5</v>
      </c>
      <c r="E31">
        <v>236</v>
      </c>
      <c r="F31">
        <v>964</v>
      </c>
      <c r="G31">
        <v>4.08</v>
      </c>
      <c r="H31">
        <v>11</v>
      </c>
      <c r="I31">
        <v>192.8</v>
      </c>
      <c r="J31">
        <v>4</v>
      </c>
      <c r="K31">
        <v>1</v>
      </c>
      <c r="L31">
        <v>0</v>
      </c>
    </row>
    <row r="32" spans="2:12" x14ac:dyDescent="0.2">
      <c r="B32">
        <v>27</v>
      </c>
      <c r="C32" t="s">
        <v>244</v>
      </c>
      <c r="D32">
        <v>5</v>
      </c>
      <c r="E32">
        <v>247</v>
      </c>
      <c r="F32">
        <v>962</v>
      </c>
      <c r="G32">
        <v>3.89</v>
      </c>
      <c r="H32">
        <v>11</v>
      </c>
      <c r="I32">
        <v>192.4</v>
      </c>
      <c r="J32">
        <v>3</v>
      </c>
      <c r="K32">
        <v>2</v>
      </c>
      <c r="L32">
        <v>0</v>
      </c>
    </row>
    <row r="33" spans="2:12" x14ac:dyDescent="0.2">
      <c r="B33">
        <v>28</v>
      </c>
      <c r="C33" t="s">
        <v>235</v>
      </c>
      <c r="D33">
        <v>6</v>
      </c>
      <c r="E33">
        <v>239</v>
      </c>
      <c r="F33">
        <v>1150</v>
      </c>
      <c r="G33">
        <v>4.8099999999999996</v>
      </c>
      <c r="H33">
        <v>16</v>
      </c>
      <c r="I33">
        <v>191.67</v>
      </c>
      <c r="J33">
        <v>6</v>
      </c>
      <c r="K33">
        <v>0</v>
      </c>
      <c r="L33">
        <v>0</v>
      </c>
    </row>
    <row r="34" spans="2:12" x14ac:dyDescent="0.2">
      <c r="B34">
        <v>29</v>
      </c>
      <c r="C34" t="s">
        <v>18</v>
      </c>
      <c r="D34">
        <v>5</v>
      </c>
      <c r="E34">
        <v>234</v>
      </c>
      <c r="F34">
        <v>939</v>
      </c>
      <c r="G34">
        <v>4.01</v>
      </c>
      <c r="H34">
        <v>7</v>
      </c>
      <c r="I34">
        <v>187.8</v>
      </c>
      <c r="J34">
        <v>1</v>
      </c>
      <c r="K34">
        <v>4</v>
      </c>
      <c r="L34">
        <v>0</v>
      </c>
    </row>
    <row r="35" spans="2:12" x14ac:dyDescent="0.2">
      <c r="B35">
        <v>30</v>
      </c>
      <c r="C35" t="s">
        <v>258</v>
      </c>
      <c r="D35">
        <v>6</v>
      </c>
      <c r="E35">
        <v>243</v>
      </c>
      <c r="F35">
        <v>1125</v>
      </c>
      <c r="G35">
        <v>4.63</v>
      </c>
      <c r="H35">
        <v>8</v>
      </c>
      <c r="I35">
        <v>187.5</v>
      </c>
      <c r="J35">
        <v>4</v>
      </c>
      <c r="K35">
        <v>2</v>
      </c>
      <c r="L35">
        <v>0</v>
      </c>
    </row>
    <row r="36" spans="2:12" x14ac:dyDescent="0.2">
      <c r="B36">
        <v>31</v>
      </c>
      <c r="C36" t="s">
        <v>163</v>
      </c>
      <c r="D36">
        <v>5</v>
      </c>
      <c r="E36">
        <v>241</v>
      </c>
      <c r="F36">
        <v>907</v>
      </c>
      <c r="G36">
        <v>3.76</v>
      </c>
      <c r="H36">
        <v>6</v>
      </c>
      <c r="I36">
        <v>181.4</v>
      </c>
      <c r="J36">
        <v>2</v>
      </c>
      <c r="K36">
        <v>3</v>
      </c>
      <c r="L36">
        <v>0</v>
      </c>
    </row>
    <row r="37" spans="2:12" x14ac:dyDescent="0.2">
      <c r="B37">
        <v>32</v>
      </c>
      <c r="C37" t="s">
        <v>242</v>
      </c>
      <c r="D37">
        <v>7</v>
      </c>
      <c r="E37">
        <v>301</v>
      </c>
      <c r="F37">
        <v>1259</v>
      </c>
      <c r="G37">
        <v>4.18</v>
      </c>
      <c r="H37">
        <v>9</v>
      </c>
      <c r="I37">
        <v>179.86</v>
      </c>
      <c r="J37">
        <v>4</v>
      </c>
      <c r="K37">
        <v>3</v>
      </c>
      <c r="L37">
        <v>0</v>
      </c>
    </row>
    <row r="38" spans="2:12" x14ac:dyDescent="0.2">
      <c r="B38">
        <v>33</v>
      </c>
      <c r="C38" t="s">
        <v>229</v>
      </c>
      <c r="D38">
        <v>4</v>
      </c>
      <c r="E38">
        <v>185</v>
      </c>
      <c r="F38">
        <v>716</v>
      </c>
      <c r="G38">
        <v>3.87</v>
      </c>
      <c r="H38">
        <v>6</v>
      </c>
      <c r="I38">
        <v>179</v>
      </c>
      <c r="J38">
        <v>3</v>
      </c>
      <c r="K38">
        <v>1</v>
      </c>
      <c r="L38">
        <v>0</v>
      </c>
    </row>
    <row r="39" spans="2:12" x14ac:dyDescent="0.2">
      <c r="B39">
        <v>34</v>
      </c>
      <c r="C39" t="s">
        <v>272</v>
      </c>
      <c r="D39">
        <v>6</v>
      </c>
      <c r="E39">
        <v>238</v>
      </c>
      <c r="F39">
        <v>1068</v>
      </c>
      <c r="G39">
        <v>4.49</v>
      </c>
      <c r="H39">
        <v>8</v>
      </c>
      <c r="I39">
        <v>178</v>
      </c>
      <c r="J39">
        <v>2</v>
      </c>
      <c r="K39">
        <v>4</v>
      </c>
      <c r="L39">
        <v>0</v>
      </c>
    </row>
    <row r="40" spans="2:12" x14ac:dyDescent="0.2">
      <c r="B40">
        <v>35</v>
      </c>
      <c r="C40" t="s">
        <v>296</v>
      </c>
      <c r="D40">
        <v>6</v>
      </c>
      <c r="E40">
        <v>266</v>
      </c>
      <c r="F40">
        <v>1058</v>
      </c>
      <c r="G40">
        <v>3.98</v>
      </c>
      <c r="H40">
        <v>7</v>
      </c>
      <c r="I40">
        <v>176.33</v>
      </c>
      <c r="J40">
        <v>2</v>
      </c>
      <c r="K40">
        <v>4</v>
      </c>
      <c r="L40">
        <v>0</v>
      </c>
    </row>
    <row r="41" spans="2:12" x14ac:dyDescent="0.2">
      <c r="B41">
        <v>36</v>
      </c>
      <c r="C41" t="s">
        <v>301</v>
      </c>
      <c r="D41">
        <v>6</v>
      </c>
      <c r="E41">
        <v>264</v>
      </c>
      <c r="F41">
        <v>1050</v>
      </c>
      <c r="G41">
        <v>3.98</v>
      </c>
      <c r="H41">
        <v>9</v>
      </c>
      <c r="I41">
        <v>175</v>
      </c>
      <c r="J41">
        <v>2</v>
      </c>
      <c r="K41">
        <v>4</v>
      </c>
      <c r="L41">
        <v>0</v>
      </c>
    </row>
    <row r="42" spans="2:12" x14ac:dyDescent="0.2">
      <c r="B42">
        <v>37</v>
      </c>
      <c r="C42" t="s">
        <v>250</v>
      </c>
      <c r="D42">
        <v>7</v>
      </c>
      <c r="E42">
        <v>317</v>
      </c>
      <c r="F42">
        <v>1212</v>
      </c>
      <c r="G42">
        <v>3.82</v>
      </c>
      <c r="H42">
        <v>16</v>
      </c>
      <c r="I42">
        <v>173.14</v>
      </c>
      <c r="J42">
        <v>5</v>
      </c>
      <c r="K42">
        <v>2</v>
      </c>
      <c r="L42">
        <v>0</v>
      </c>
    </row>
    <row r="43" spans="2:12" x14ac:dyDescent="0.2">
      <c r="B43">
        <v>38</v>
      </c>
      <c r="C43" t="s">
        <v>233</v>
      </c>
      <c r="D43">
        <v>5</v>
      </c>
      <c r="E43">
        <v>232</v>
      </c>
      <c r="F43">
        <v>863</v>
      </c>
      <c r="G43">
        <v>3.72</v>
      </c>
      <c r="H43">
        <v>8</v>
      </c>
      <c r="I43">
        <v>172.6</v>
      </c>
      <c r="J43">
        <v>2</v>
      </c>
      <c r="K43">
        <v>3</v>
      </c>
      <c r="L43">
        <v>0</v>
      </c>
    </row>
    <row r="44" spans="2:12" x14ac:dyDescent="0.2">
      <c r="B44">
        <v>39</v>
      </c>
      <c r="C44" t="s">
        <v>302</v>
      </c>
      <c r="D44">
        <v>6</v>
      </c>
      <c r="E44">
        <v>255</v>
      </c>
      <c r="F44">
        <v>1035</v>
      </c>
      <c r="G44">
        <v>4.0599999999999996</v>
      </c>
      <c r="H44">
        <v>11</v>
      </c>
      <c r="I44">
        <v>172.5</v>
      </c>
      <c r="J44">
        <v>4</v>
      </c>
      <c r="K44">
        <v>2</v>
      </c>
      <c r="L44">
        <v>0</v>
      </c>
    </row>
    <row r="45" spans="2:12" x14ac:dyDescent="0.2">
      <c r="B45">
        <v>40</v>
      </c>
      <c r="C45" t="s">
        <v>61</v>
      </c>
      <c r="D45">
        <v>6</v>
      </c>
      <c r="E45">
        <v>238</v>
      </c>
      <c r="F45">
        <v>1024</v>
      </c>
      <c r="G45">
        <v>4.3</v>
      </c>
      <c r="H45">
        <v>7</v>
      </c>
      <c r="I45">
        <v>170.67</v>
      </c>
      <c r="J45">
        <v>2</v>
      </c>
      <c r="K45">
        <v>4</v>
      </c>
      <c r="L45">
        <v>0</v>
      </c>
    </row>
    <row r="46" spans="2:12" x14ac:dyDescent="0.2">
      <c r="B46">
        <v>41</v>
      </c>
      <c r="C46" t="s">
        <v>237</v>
      </c>
      <c r="D46">
        <v>6</v>
      </c>
      <c r="E46">
        <v>239</v>
      </c>
      <c r="F46">
        <v>1000</v>
      </c>
      <c r="G46">
        <v>4.18</v>
      </c>
      <c r="H46">
        <v>14</v>
      </c>
      <c r="I46">
        <v>166.67</v>
      </c>
      <c r="J46">
        <v>5</v>
      </c>
      <c r="K46">
        <v>1</v>
      </c>
      <c r="L46">
        <v>0</v>
      </c>
    </row>
    <row r="47" spans="2:12" x14ac:dyDescent="0.2">
      <c r="B47">
        <v>42</v>
      </c>
      <c r="C47" t="s">
        <v>162</v>
      </c>
      <c r="D47">
        <v>6</v>
      </c>
      <c r="E47">
        <v>228</v>
      </c>
      <c r="F47">
        <v>998</v>
      </c>
      <c r="G47">
        <v>4.38</v>
      </c>
      <c r="H47">
        <v>7</v>
      </c>
      <c r="I47">
        <v>166.33</v>
      </c>
      <c r="J47">
        <v>4</v>
      </c>
      <c r="K47">
        <v>2</v>
      </c>
      <c r="L47">
        <v>0</v>
      </c>
    </row>
    <row r="48" spans="2:12" x14ac:dyDescent="0.2">
      <c r="B48">
        <v>43</v>
      </c>
      <c r="C48" t="s">
        <v>257</v>
      </c>
      <c r="D48">
        <v>5</v>
      </c>
      <c r="E48">
        <v>191</v>
      </c>
      <c r="F48">
        <v>822</v>
      </c>
      <c r="G48">
        <v>4.3</v>
      </c>
      <c r="H48">
        <v>8</v>
      </c>
      <c r="I48">
        <v>164.4</v>
      </c>
      <c r="J48">
        <v>3</v>
      </c>
      <c r="K48">
        <v>2</v>
      </c>
      <c r="L48">
        <v>0</v>
      </c>
    </row>
    <row r="49" spans="2:12" x14ac:dyDescent="0.2">
      <c r="B49">
        <v>44</v>
      </c>
      <c r="C49" t="s">
        <v>312</v>
      </c>
      <c r="D49">
        <v>7</v>
      </c>
      <c r="E49">
        <v>259</v>
      </c>
      <c r="F49">
        <v>1148</v>
      </c>
      <c r="G49">
        <v>4.43</v>
      </c>
      <c r="H49">
        <v>7</v>
      </c>
      <c r="I49">
        <v>164</v>
      </c>
      <c r="J49">
        <v>2</v>
      </c>
      <c r="K49">
        <v>5</v>
      </c>
      <c r="L49">
        <v>0</v>
      </c>
    </row>
    <row r="50" spans="2:12" x14ac:dyDescent="0.2">
      <c r="B50">
        <v>45</v>
      </c>
      <c r="C50" t="s">
        <v>239</v>
      </c>
      <c r="D50">
        <v>6</v>
      </c>
      <c r="E50">
        <v>220</v>
      </c>
      <c r="F50">
        <v>974</v>
      </c>
      <c r="G50">
        <v>4.43</v>
      </c>
      <c r="H50">
        <v>7</v>
      </c>
      <c r="I50">
        <v>162.33000000000001</v>
      </c>
      <c r="J50">
        <v>6</v>
      </c>
      <c r="K50">
        <v>0</v>
      </c>
      <c r="L50">
        <v>0</v>
      </c>
    </row>
    <row r="51" spans="2:12" x14ac:dyDescent="0.2">
      <c r="B51">
        <v>46</v>
      </c>
      <c r="C51" t="s">
        <v>241</v>
      </c>
      <c r="D51">
        <v>6</v>
      </c>
      <c r="E51">
        <v>268</v>
      </c>
      <c r="F51">
        <v>973</v>
      </c>
      <c r="G51">
        <v>3.63</v>
      </c>
      <c r="H51">
        <v>15</v>
      </c>
      <c r="I51">
        <v>162.16999999999999</v>
      </c>
      <c r="J51">
        <v>4</v>
      </c>
      <c r="K51">
        <v>2</v>
      </c>
      <c r="L51">
        <v>0</v>
      </c>
    </row>
    <row r="52" spans="2:12" x14ac:dyDescent="0.2">
      <c r="B52">
        <v>47</v>
      </c>
      <c r="C52" t="s">
        <v>324</v>
      </c>
      <c r="D52">
        <v>6</v>
      </c>
      <c r="E52">
        <v>257</v>
      </c>
      <c r="F52">
        <v>968</v>
      </c>
      <c r="G52">
        <v>3.77</v>
      </c>
      <c r="H52">
        <v>11</v>
      </c>
      <c r="I52">
        <v>161.33000000000001</v>
      </c>
      <c r="J52">
        <v>4</v>
      </c>
      <c r="K52">
        <v>2</v>
      </c>
      <c r="L52">
        <v>0</v>
      </c>
    </row>
    <row r="53" spans="2:12" x14ac:dyDescent="0.2">
      <c r="B53">
        <v>48</v>
      </c>
      <c r="C53" t="s">
        <v>263</v>
      </c>
      <c r="D53">
        <v>5</v>
      </c>
      <c r="E53">
        <v>192</v>
      </c>
      <c r="F53">
        <v>805</v>
      </c>
      <c r="G53">
        <v>4.1900000000000004</v>
      </c>
      <c r="H53">
        <v>11</v>
      </c>
      <c r="I53">
        <v>161</v>
      </c>
      <c r="J53">
        <v>3</v>
      </c>
      <c r="K53">
        <v>2</v>
      </c>
      <c r="L53">
        <v>0</v>
      </c>
    </row>
    <row r="54" spans="2:12" x14ac:dyDescent="0.2">
      <c r="B54">
        <v>49</v>
      </c>
      <c r="C54" t="s">
        <v>227</v>
      </c>
      <c r="D54">
        <v>5</v>
      </c>
      <c r="E54">
        <v>207</v>
      </c>
      <c r="F54">
        <v>791</v>
      </c>
      <c r="G54">
        <v>3.82</v>
      </c>
      <c r="H54">
        <v>11</v>
      </c>
      <c r="I54">
        <v>158.19999999999999</v>
      </c>
      <c r="J54">
        <v>3</v>
      </c>
      <c r="K54">
        <v>2</v>
      </c>
      <c r="L54">
        <v>0</v>
      </c>
    </row>
    <row r="55" spans="2:12" x14ac:dyDescent="0.2">
      <c r="B55">
        <v>50</v>
      </c>
      <c r="C55" t="s">
        <v>254</v>
      </c>
      <c r="D55">
        <v>6</v>
      </c>
      <c r="E55">
        <v>268</v>
      </c>
      <c r="F55">
        <v>938</v>
      </c>
      <c r="G55">
        <v>3.5</v>
      </c>
      <c r="H55">
        <v>8</v>
      </c>
      <c r="I55">
        <v>156.33000000000001</v>
      </c>
      <c r="J55">
        <v>6</v>
      </c>
      <c r="K55">
        <v>0</v>
      </c>
      <c r="L55">
        <v>0</v>
      </c>
    </row>
    <row r="56" spans="2:12" x14ac:dyDescent="0.2">
      <c r="B56">
        <v>51</v>
      </c>
      <c r="C56" t="s">
        <v>17</v>
      </c>
      <c r="D56">
        <v>5</v>
      </c>
      <c r="E56">
        <v>177</v>
      </c>
      <c r="F56">
        <v>772</v>
      </c>
      <c r="G56">
        <v>4.3600000000000003</v>
      </c>
      <c r="H56">
        <v>7</v>
      </c>
      <c r="I56">
        <v>154.4</v>
      </c>
      <c r="J56">
        <v>1</v>
      </c>
      <c r="K56">
        <v>4</v>
      </c>
      <c r="L56">
        <v>0</v>
      </c>
    </row>
    <row r="57" spans="2:12" x14ac:dyDescent="0.2">
      <c r="B57">
        <v>52</v>
      </c>
      <c r="C57" t="s">
        <v>255</v>
      </c>
      <c r="D57">
        <v>6</v>
      </c>
      <c r="E57">
        <v>246</v>
      </c>
      <c r="F57">
        <v>918</v>
      </c>
      <c r="G57">
        <v>3.73</v>
      </c>
      <c r="H57">
        <v>11</v>
      </c>
      <c r="I57">
        <v>153</v>
      </c>
      <c r="J57">
        <v>5</v>
      </c>
      <c r="K57">
        <v>1</v>
      </c>
      <c r="L57">
        <v>0</v>
      </c>
    </row>
    <row r="58" spans="2:12" x14ac:dyDescent="0.2">
      <c r="B58">
        <v>53</v>
      </c>
      <c r="C58" t="s">
        <v>295</v>
      </c>
      <c r="D58">
        <v>6</v>
      </c>
      <c r="E58">
        <v>237</v>
      </c>
      <c r="F58">
        <v>913</v>
      </c>
      <c r="G58">
        <v>3.85</v>
      </c>
      <c r="H58">
        <v>10</v>
      </c>
      <c r="I58">
        <v>152.16999999999999</v>
      </c>
      <c r="J58">
        <v>2</v>
      </c>
      <c r="K58">
        <v>4</v>
      </c>
      <c r="L58">
        <v>0</v>
      </c>
    </row>
    <row r="59" spans="2:12" x14ac:dyDescent="0.2">
      <c r="B59">
        <v>54</v>
      </c>
      <c r="C59" t="s">
        <v>323</v>
      </c>
      <c r="D59">
        <v>6</v>
      </c>
      <c r="E59">
        <v>247</v>
      </c>
      <c r="F59">
        <v>911</v>
      </c>
      <c r="G59">
        <v>3.69</v>
      </c>
      <c r="H59">
        <v>10</v>
      </c>
      <c r="I59">
        <v>151.83000000000001</v>
      </c>
      <c r="J59">
        <v>2</v>
      </c>
      <c r="K59">
        <v>4</v>
      </c>
      <c r="L59">
        <v>0</v>
      </c>
    </row>
    <row r="60" spans="2:12" x14ac:dyDescent="0.2">
      <c r="B60">
        <v>55</v>
      </c>
      <c r="C60" t="s">
        <v>317</v>
      </c>
      <c r="D60">
        <v>5</v>
      </c>
      <c r="E60">
        <v>180</v>
      </c>
      <c r="F60">
        <v>759</v>
      </c>
      <c r="G60">
        <v>4.22</v>
      </c>
      <c r="H60">
        <v>4</v>
      </c>
      <c r="I60">
        <v>151.80000000000001</v>
      </c>
      <c r="J60">
        <v>2</v>
      </c>
      <c r="K60">
        <v>3</v>
      </c>
      <c r="L60">
        <v>0</v>
      </c>
    </row>
    <row r="61" spans="2:12" x14ac:dyDescent="0.2">
      <c r="B61">
        <v>56</v>
      </c>
      <c r="C61" t="s">
        <v>231</v>
      </c>
      <c r="D61">
        <v>6</v>
      </c>
      <c r="E61">
        <v>254</v>
      </c>
      <c r="F61">
        <v>907</v>
      </c>
      <c r="G61">
        <v>3.57</v>
      </c>
      <c r="H61">
        <v>12</v>
      </c>
      <c r="I61">
        <v>151.16999999999999</v>
      </c>
      <c r="J61">
        <v>5</v>
      </c>
      <c r="K61">
        <v>1</v>
      </c>
      <c r="L61">
        <v>0</v>
      </c>
    </row>
    <row r="62" spans="2:12" x14ac:dyDescent="0.2">
      <c r="B62">
        <v>57</v>
      </c>
      <c r="C62" t="s">
        <v>285</v>
      </c>
      <c r="D62">
        <v>5</v>
      </c>
      <c r="E62">
        <v>202</v>
      </c>
      <c r="F62">
        <v>753</v>
      </c>
      <c r="G62">
        <v>3.73</v>
      </c>
      <c r="H62">
        <v>12</v>
      </c>
      <c r="I62">
        <v>150.6</v>
      </c>
      <c r="J62">
        <v>3</v>
      </c>
      <c r="K62">
        <v>2</v>
      </c>
      <c r="L62">
        <v>0</v>
      </c>
    </row>
    <row r="63" spans="2:12" x14ac:dyDescent="0.2">
      <c r="B63">
        <v>58</v>
      </c>
      <c r="C63" t="s">
        <v>294</v>
      </c>
      <c r="D63">
        <v>6</v>
      </c>
      <c r="E63">
        <v>226</v>
      </c>
      <c r="F63">
        <v>898</v>
      </c>
      <c r="G63">
        <v>3.97</v>
      </c>
      <c r="H63">
        <v>10</v>
      </c>
      <c r="I63">
        <v>149.66999999999999</v>
      </c>
      <c r="J63">
        <v>2</v>
      </c>
      <c r="K63">
        <v>4</v>
      </c>
      <c r="L63">
        <v>0</v>
      </c>
    </row>
    <row r="64" spans="2:12" x14ac:dyDescent="0.2">
      <c r="B64">
        <v>59</v>
      </c>
      <c r="C64" t="s">
        <v>172</v>
      </c>
      <c r="D64">
        <v>5</v>
      </c>
      <c r="E64">
        <v>195</v>
      </c>
      <c r="F64">
        <v>742</v>
      </c>
      <c r="G64">
        <v>3.81</v>
      </c>
      <c r="H64">
        <v>2</v>
      </c>
      <c r="I64">
        <v>148.4</v>
      </c>
      <c r="J64">
        <v>1</v>
      </c>
      <c r="K64">
        <v>4</v>
      </c>
      <c r="L64">
        <v>0</v>
      </c>
    </row>
    <row r="65" spans="2:12" x14ac:dyDescent="0.2">
      <c r="B65">
        <v>60</v>
      </c>
      <c r="C65" t="s">
        <v>270</v>
      </c>
      <c r="D65">
        <v>6</v>
      </c>
      <c r="E65">
        <v>245</v>
      </c>
      <c r="F65">
        <v>880</v>
      </c>
      <c r="G65">
        <v>3.59</v>
      </c>
      <c r="H65">
        <v>8</v>
      </c>
      <c r="I65">
        <v>146.66999999999999</v>
      </c>
      <c r="J65">
        <v>5</v>
      </c>
      <c r="K65">
        <v>1</v>
      </c>
      <c r="L65">
        <v>0</v>
      </c>
    </row>
    <row r="66" spans="2:12" x14ac:dyDescent="0.2">
      <c r="B66">
        <v>61</v>
      </c>
      <c r="C66" t="s">
        <v>276</v>
      </c>
      <c r="D66">
        <v>5</v>
      </c>
      <c r="E66">
        <v>185</v>
      </c>
      <c r="F66">
        <v>726</v>
      </c>
      <c r="G66">
        <v>3.92</v>
      </c>
      <c r="H66">
        <v>13</v>
      </c>
      <c r="I66">
        <v>145.19999999999999</v>
      </c>
      <c r="J66">
        <v>4</v>
      </c>
      <c r="K66">
        <v>1</v>
      </c>
      <c r="L66">
        <v>0</v>
      </c>
    </row>
    <row r="67" spans="2:12" x14ac:dyDescent="0.2">
      <c r="B67">
        <v>62</v>
      </c>
      <c r="C67" t="s">
        <v>259</v>
      </c>
      <c r="D67">
        <v>6</v>
      </c>
      <c r="E67">
        <v>217</v>
      </c>
      <c r="F67">
        <v>871</v>
      </c>
      <c r="G67">
        <v>4.01</v>
      </c>
      <c r="H67">
        <v>11</v>
      </c>
      <c r="I67">
        <v>145.16999999999999</v>
      </c>
      <c r="J67">
        <v>5</v>
      </c>
      <c r="K67">
        <v>1</v>
      </c>
      <c r="L67">
        <v>0</v>
      </c>
    </row>
    <row r="68" spans="2:12" x14ac:dyDescent="0.2">
      <c r="B68">
        <v>63</v>
      </c>
      <c r="C68" t="s">
        <v>320</v>
      </c>
      <c r="D68">
        <v>5</v>
      </c>
      <c r="E68">
        <v>164</v>
      </c>
      <c r="F68">
        <v>724</v>
      </c>
      <c r="G68">
        <v>4.41</v>
      </c>
      <c r="H68">
        <v>7</v>
      </c>
      <c r="I68">
        <v>144.80000000000001</v>
      </c>
      <c r="J68">
        <v>1</v>
      </c>
      <c r="K68">
        <v>4</v>
      </c>
      <c r="L68">
        <v>0</v>
      </c>
    </row>
    <row r="69" spans="2:12" x14ac:dyDescent="0.2">
      <c r="B69">
        <v>64</v>
      </c>
      <c r="C69" t="s">
        <v>277</v>
      </c>
      <c r="D69">
        <v>6</v>
      </c>
      <c r="E69">
        <v>256</v>
      </c>
      <c r="F69">
        <v>867</v>
      </c>
      <c r="G69">
        <v>3.39</v>
      </c>
      <c r="H69">
        <v>6</v>
      </c>
      <c r="I69">
        <v>144.5</v>
      </c>
      <c r="J69">
        <v>2</v>
      </c>
      <c r="K69">
        <v>4</v>
      </c>
      <c r="L69">
        <v>0</v>
      </c>
    </row>
    <row r="70" spans="2:12" x14ac:dyDescent="0.2">
      <c r="B70">
        <v>65</v>
      </c>
      <c r="C70" t="s">
        <v>28</v>
      </c>
      <c r="D70">
        <v>5</v>
      </c>
      <c r="E70">
        <v>190</v>
      </c>
      <c r="F70">
        <v>712</v>
      </c>
      <c r="G70">
        <v>3.75</v>
      </c>
      <c r="H70">
        <v>5</v>
      </c>
      <c r="I70">
        <v>142.4</v>
      </c>
      <c r="J70">
        <v>1</v>
      </c>
      <c r="K70">
        <v>4</v>
      </c>
      <c r="L70">
        <v>0</v>
      </c>
    </row>
    <row r="71" spans="2:12" x14ac:dyDescent="0.2">
      <c r="B71">
        <v>66</v>
      </c>
      <c r="C71" t="s">
        <v>13</v>
      </c>
      <c r="D71">
        <v>6</v>
      </c>
      <c r="E71">
        <v>236</v>
      </c>
      <c r="F71">
        <v>853</v>
      </c>
      <c r="G71">
        <v>3.61</v>
      </c>
      <c r="H71">
        <v>3</v>
      </c>
      <c r="I71">
        <v>142.16999999999999</v>
      </c>
      <c r="J71">
        <v>1</v>
      </c>
      <c r="K71">
        <v>5</v>
      </c>
      <c r="L71">
        <v>0</v>
      </c>
    </row>
    <row r="72" spans="2:12" x14ac:dyDescent="0.2">
      <c r="B72">
        <v>67</v>
      </c>
      <c r="C72" t="s">
        <v>27</v>
      </c>
      <c r="D72">
        <v>5</v>
      </c>
      <c r="E72">
        <v>223</v>
      </c>
      <c r="F72">
        <v>705</v>
      </c>
      <c r="G72">
        <v>3.16</v>
      </c>
      <c r="H72">
        <v>6</v>
      </c>
      <c r="I72">
        <v>141</v>
      </c>
      <c r="J72">
        <v>0</v>
      </c>
      <c r="K72">
        <v>5</v>
      </c>
      <c r="L72">
        <v>0</v>
      </c>
    </row>
    <row r="73" spans="2:12" x14ac:dyDescent="0.2">
      <c r="B73">
        <v>68</v>
      </c>
      <c r="C73" t="s">
        <v>234</v>
      </c>
      <c r="D73">
        <v>6</v>
      </c>
      <c r="E73">
        <v>191</v>
      </c>
      <c r="F73">
        <v>844</v>
      </c>
      <c r="G73">
        <v>4.42</v>
      </c>
      <c r="H73">
        <v>10</v>
      </c>
      <c r="I73">
        <v>140.66999999999999</v>
      </c>
      <c r="J73">
        <v>6</v>
      </c>
      <c r="K73">
        <v>0</v>
      </c>
      <c r="L73">
        <v>0</v>
      </c>
    </row>
    <row r="74" spans="2:12" x14ac:dyDescent="0.2">
      <c r="B74">
        <v>69</v>
      </c>
      <c r="C74" t="s">
        <v>267</v>
      </c>
      <c r="D74">
        <v>5</v>
      </c>
      <c r="E74">
        <v>180</v>
      </c>
      <c r="F74">
        <v>693</v>
      </c>
      <c r="G74">
        <v>3.85</v>
      </c>
      <c r="H74">
        <v>7</v>
      </c>
      <c r="I74">
        <v>138.6</v>
      </c>
      <c r="J74">
        <v>4</v>
      </c>
      <c r="K74">
        <v>1</v>
      </c>
      <c r="L74">
        <v>0</v>
      </c>
    </row>
    <row r="75" spans="2:12" x14ac:dyDescent="0.2">
      <c r="B75">
        <v>70</v>
      </c>
      <c r="C75" t="s">
        <v>160</v>
      </c>
      <c r="D75">
        <v>6</v>
      </c>
      <c r="E75">
        <v>254</v>
      </c>
      <c r="F75">
        <v>830</v>
      </c>
      <c r="G75">
        <v>3.27</v>
      </c>
      <c r="H75">
        <v>6</v>
      </c>
      <c r="I75">
        <v>138.33000000000001</v>
      </c>
      <c r="J75">
        <v>2</v>
      </c>
      <c r="K75">
        <v>4</v>
      </c>
      <c r="L75">
        <v>0</v>
      </c>
    </row>
    <row r="76" spans="2:12" x14ac:dyDescent="0.2">
      <c r="B76">
        <v>71</v>
      </c>
      <c r="C76" t="s">
        <v>308</v>
      </c>
      <c r="D76">
        <v>5</v>
      </c>
      <c r="E76">
        <v>138</v>
      </c>
      <c r="F76">
        <v>675</v>
      </c>
      <c r="G76">
        <v>4.8899999999999997</v>
      </c>
      <c r="H76">
        <v>7</v>
      </c>
      <c r="I76">
        <v>135</v>
      </c>
      <c r="J76">
        <v>0</v>
      </c>
      <c r="K76">
        <v>5</v>
      </c>
      <c r="L76">
        <v>0</v>
      </c>
    </row>
    <row r="77" spans="2:12" x14ac:dyDescent="0.2">
      <c r="B77">
        <v>72</v>
      </c>
      <c r="C77" t="s">
        <v>262</v>
      </c>
      <c r="D77">
        <v>6</v>
      </c>
      <c r="E77">
        <v>247</v>
      </c>
      <c r="F77">
        <v>809</v>
      </c>
      <c r="G77">
        <v>3.28</v>
      </c>
      <c r="H77">
        <v>8</v>
      </c>
      <c r="I77">
        <v>134.83000000000001</v>
      </c>
      <c r="J77">
        <v>3</v>
      </c>
      <c r="K77">
        <v>3</v>
      </c>
      <c r="L77">
        <v>0</v>
      </c>
    </row>
    <row r="78" spans="2:12" x14ac:dyDescent="0.2">
      <c r="B78">
        <v>73</v>
      </c>
      <c r="C78" t="s">
        <v>303</v>
      </c>
      <c r="D78">
        <v>5</v>
      </c>
      <c r="E78">
        <v>214</v>
      </c>
      <c r="F78">
        <v>673</v>
      </c>
      <c r="G78">
        <v>3.14</v>
      </c>
      <c r="H78">
        <v>4</v>
      </c>
      <c r="I78">
        <v>134.6</v>
      </c>
      <c r="J78">
        <v>2</v>
      </c>
      <c r="K78">
        <v>3</v>
      </c>
      <c r="L78">
        <v>0</v>
      </c>
    </row>
    <row r="79" spans="2:12" x14ac:dyDescent="0.2">
      <c r="B79">
        <v>74</v>
      </c>
      <c r="C79" t="s">
        <v>252</v>
      </c>
      <c r="D79">
        <v>6</v>
      </c>
      <c r="E79">
        <v>201</v>
      </c>
      <c r="F79">
        <v>800</v>
      </c>
      <c r="G79">
        <v>3.98</v>
      </c>
      <c r="H79">
        <v>7</v>
      </c>
      <c r="I79">
        <v>133.33000000000001</v>
      </c>
      <c r="J79">
        <v>3</v>
      </c>
      <c r="K79">
        <v>3</v>
      </c>
      <c r="L79">
        <v>0</v>
      </c>
    </row>
    <row r="80" spans="2:12" x14ac:dyDescent="0.2">
      <c r="B80">
        <v>75</v>
      </c>
      <c r="C80" t="s">
        <v>297</v>
      </c>
      <c r="D80">
        <v>5</v>
      </c>
      <c r="E80">
        <v>165</v>
      </c>
      <c r="F80">
        <v>657</v>
      </c>
      <c r="G80">
        <v>3.98</v>
      </c>
      <c r="H80">
        <v>4</v>
      </c>
      <c r="I80">
        <v>131.4</v>
      </c>
      <c r="J80">
        <v>0</v>
      </c>
      <c r="K80">
        <v>5</v>
      </c>
      <c r="L80">
        <v>0</v>
      </c>
    </row>
    <row r="81" spans="2:12" x14ac:dyDescent="0.2">
      <c r="B81">
        <v>76</v>
      </c>
      <c r="C81" t="s">
        <v>275</v>
      </c>
      <c r="D81">
        <v>5</v>
      </c>
      <c r="E81">
        <v>177</v>
      </c>
      <c r="F81">
        <v>656</v>
      </c>
      <c r="G81">
        <v>3.71</v>
      </c>
      <c r="H81">
        <v>6</v>
      </c>
      <c r="I81">
        <v>131.19999999999999</v>
      </c>
      <c r="J81">
        <v>4</v>
      </c>
      <c r="K81">
        <v>1</v>
      </c>
      <c r="L81">
        <v>0</v>
      </c>
    </row>
    <row r="82" spans="2:12" x14ac:dyDescent="0.2">
      <c r="B82">
        <v>77</v>
      </c>
      <c r="C82" t="s">
        <v>274</v>
      </c>
      <c r="D82">
        <v>4</v>
      </c>
      <c r="E82">
        <v>170</v>
      </c>
      <c r="F82">
        <v>521</v>
      </c>
      <c r="G82">
        <v>3.06</v>
      </c>
      <c r="H82">
        <v>5</v>
      </c>
      <c r="I82">
        <v>130.25</v>
      </c>
      <c r="J82">
        <v>3</v>
      </c>
      <c r="K82">
        <v>1</v>
      </c>
      <c r="L82">
        <v>0</v>
      </c>
    </row>
    <row r="83" spans="2:12" x14ac:dyDescent="0.2">
      <c r="B83">
        <v>78</v>
      </c>
      <c r="C83" t="s">
        <v>293</v>
      </c>
      <c r="D83">
        <v>6</v>
      </c>
      <c r="E83">
        <v>215</v>
      </c>
      <c r="F83">
        <v>779</v>
      </c>
      <c r="G83">
        <v>3.62</v>
      </c>
      <c r="H83">
        <v>9</v>
      </c>
      <c r="I83">
        <v>129.83000000000001</v>
      </c>
      <c r="J83">
        <v>3</v>
      </c>
      <c r="K83">
        <v>3</v>
      </c>
      <c r="L83">
        <v>0</v>
      </c>
    </row>
    <row r="84" spans="2:12" x14ac:dyDescent="0.2">
      <c r="B84">
        <v>78</v>
      </c>
      <c r="C84" t="s">
        <v>309</v>
      </c>
      <c r="D84">
        <v>6</v>
      </c>
      <c r="E84">
        <v>167</v>
      </c>
      <c r="F84">
        <v>779</v>
      </c>
      <c r="G84">
        <v>4.66</v>
      </c>
      <c r="H84">
        <v>7</v>
      </c>
      <c r="I84">
        <v>129.83000000000001</v>
      </c>
      <c r="J84">
        <v>1</v>
      </c>
      <c r="K84">
        <v>5</v>
      </c>
      <c r="L84">
        <v>0</v>
      </c>
    </row>
    <row r="85" spans="2:12" x14ac:dyDescent="0.2">
      <c r="B85">
        <v>80</v>
      </c>
      <c r="C85" t="s">
        <v>280</v>
      </c>
      <c r="D85">
        <v>7</v>
      </c>
      <c r="E85">
        <v>304</v>
      </c>
      <c r="F85">
        <v>875</v>
      </c>
      <c r="G85">
        <v>2.88</v>
      </c>
      <c r="H85">
        <v>6</v>
      </c>
      <c r="I85">
        <v>125</v>
      </c>
      <c r="J85">
        <v>4</v>
      </c>
      <c r="K85">
        <v>3</v>
      </c>
      <c r="L85">
        <v>0</v>
      </c>
    </row>
    <row r="86" spans="2:12" x14ac:dyDescent="0.2">
      <c r="B86">
        <v>81</v>
      </c>
      <c r="C86" t="s">
        <v>240</v>
      </c>
      <c r="D86">
        <v>5</v>
      </c>
      <c r="E86">
        <v>180</v>
      </c>
      <c r="F86">
        <v>610</v>
      </c>
      <c r="G86">
        <v>3.39</v>
      </c>
      <c r="H86">
        <v>5</v>
      </c>
      <c r="I86">
        <v>122</v>
      </c>
      <c r="J86">
        <v>4</v>
      </c>
      <c r="K86">
        <v>1</v>
      </c>
      <c r="L86">
        <v>0</v>
      </c>
    </row>
    <row r="87" spans="2:12" x14ac:dyDescent="0.2">
      <c r="B87">
        <v>82</v>
      </c>
      <c r="C87" t="s">
        <v>256</v>
      </c>
      <c r="D87">
        <v>6</v>
      </c>
      <c r="E87">
        <v>224</v>
      </c>
      <c r="F87">
        <v>725</v>
      </c>
      <c r="G87">
        <v>3.24</v>
      </c>
      <c r="H87">
        <v>9</v>
      </c>
      <c r="I87">
        <v>120.83</v>
      </c>
      <c r="J87">
        <v>5</v>
      </c>
      <c r="K87">
        <v>1</v>
      </c>
      <c r="L87">
        <v>0</v>
      </c>
    </row>
    <row r="88" spans="2:12" x14ac:dyDescent="0.2">
      <c r="B88">
        <v>83</v>
      </c>
      <c r="C88" t="s">
        <v>260</v>
      </c>
      <c r="D88">
        <v>6</v>
      </c>
      <c r="E88">
        <v>224</v>
      </c>
      <c r="F88">
        <v>719</v>
      </c>
      <c r="G88">
        <v>3.21</v>
      </c>
      <c r="H88">
        <v>7</v>
      </c>
      <c r="I88">
        <v>119.83</v>
      </c>
      <c r="J88">
        <v>3</v>
      </c>
      <c r="K88">
        <v>3</v>
      </c>
      <c r="L88">
        <v>0</v>
      </c>
    </row>
    <row r="89" spans="2:12" x14ac:dyDescent="0.2">
      <c r="B89">
        <v>84</v>
      </c>
      <c r="C89" t="s">
        <v>290</v>
      </c>
      <c r="D89">
        <v>5</v>
      </c>
      <c r="E89">
        <v>189</v>
      </c>
      <c r="F89">
        <v>595</v>
      </c>
      <c r="G89">
        <v>3.15</v>
      </c>
      <c r="H89">
        <v>5</v>
      </c>
      <c r="I89">
        <v>119</v>
      </c>
      <c r="J89">
        <v>3</v>
      </c>
      <c r="K89">
        <v>2</v>
      </c>
      <c r="L89">
        <v>0</v>
      </c>
    </row>
    <row r="90" spans="2:12" x14ac:dyDescent="0.2">
      <c r="B90">
        <v>85</v>
      </c>
      <c r="C90" t="s">
        <v>230</v>
      </c>
      <c r="D90">
        <v>5</v>
      </c>
      <c r="E90">
        <v>195</v>
      </c>
      <c r="F90">
        <v>587</v>
      </c>
      <c r="G90">
        <v>3.01</v>
      </c>
      <c r="H90">
        <v>6</v>
      </c>
      <c r="I90">
        <v>117.4</v>
      </c>
      <c r="J90">
        <v>4</v>
      </c>
      <c r="K90">
        <v>1</v>
      </c>
      <c r="L90">
        <v>0</v>
      </c>
    </row>
    <row r="91" spans="2:12" x14ac:dyDescent="0.2">
      <c r="B91">
        <v>86</v>
      </c>
      <c r="C91" t="s">
        <v>251</v>
      </c>
      <c r="D91">
        <v>5</v>
      </c>
      <c r="E91">
        <v>184</v>
      </c>
      <c r="F91">
        <v>579</v>
      </c>
      <c r="G91">
        <v>3.15</v>
      </c>
      <c r="H91">
        <v>2</v>
      </c>
      <c r="I91">
        <v>115.8</v>
      </c>
      <c r="J91">
        <v>1</v>
      </c>
      <c r="K91">
        <v>4</v>
      </c>
      <c r="L91">
        <v>0</v>
      </c>
    </row>
    <row r="92" spans="2:12" x14ac:dyDescent="0.2">
      <c r="B92">
        <v>87</v>
      </c>
      <c r="C92" t="s">
        <v>247</v>
      </c>
      <c r="D92">
        <v>5</v>
      </c>
      <c r="E92">
        <v>176</v>
      </c>
      <c r="F92">
        <v>577</v>
      </c>
      <c r="G92">
        <v>3.28</v>
      </c>
      <c r="H92">
        <v>7</v>
      </c>
      <c r="I92">
        <v>115.4</v>
      </c>
      <c r="J92">
        <v>2</v>
      </c>
      <c r="K92">
        <v>3</v>
      </c>
      <c r="L92">
        <v>0</v>
      </c>
    </row>
    <row r="93" spans="2:12" x14ac:dyDescent="0.2">
      <c r="B93">
        <v>88</v>
      </c>
      <c r="C93" t="s">
        <v>311</v>
      </c>
      <c r="D93">
        <v>6</v>
      </c>
      <c r="E93">
        <v>209</v>
      </c>
      <c r="F93">
        <v>692</v>
      </c>
      <c r="G93">
        <v>3.31</v>
      </c>
      <c r="H93">
        <v>6</v>
      </c>
      <c r="I93">
        <v>115.33</v>
      </c>
      <c r="J93">
        <v>2</v>
      </c>
      <c r="K93">
        <v>4</v>
      </c>
      <c r="L93">
        <v>0</v>
      </c>
    </row>
    <row r="94" spans="2:12" x14ac:dyDescent="0.2">
      <c r="B94">
        <v>89</v>
      </c>
      <c r="C94" t="s">
        <v>273</v>
      </c>
      <c r="D94">
        <v>6</v>
      </c>
      <c r="E94">
        <v>194</v>
      </c>
      <c r="F94">
        <v>691</v>
      </c>
      <c r="G94">
        <v>3.56</v>
      </c>
      <c r="H94">
        <v>9</v>
      </c>
      <c r="I94">
        <v>115.17</v>
      </c>
      <c r="J94">
        <v>5</v>
      </c>
      <c r="K94">
        <v>1</v>
      </c>
      <c r="L94">
        <v>0</v>
      </c>
    </row>
    <row r="95" spans="2:12" x14ac:dyDescent="0.2">
      <c r="B95">
        <v>90</v>
      </c>
      <c r="C95" t="s">
        <v>268</v>
      </c>
      <c r="D95">
        <v>6</v>
      </c>
      <c r="E95">
        <v>191</v>
      </c>
      <c r="F95">
        <v>690</v>
      </c>
      <c r="G95">
        <v>3.61</v>
      </c>
      <c r="H95">
        <v>3</v>
      </c>
      <c r="I95">
        <v>115</v>
      </c>
      <c r="J95">
        <v>3</v>
      </c>
      <c r="K95">
        <v>3</v>
      </c>
      <c r="L95">
        <v>0</v>
      </c>
    </row>
    <row r="96" spans="2:12" x14ac:dyDescent="0.2">
      <c r="B96">
        <v>91</v>
      </c>
      <c r="C96" t="s">
        <v>232</v>
      </c>
      <c r="D96">
        <v>6</v>
      </c>
      <c r="E96">
        <v>165</v>
      </c>
      <c r="F96">
        <v>672</v>
      </c>
      <c r="G96">
        <v>4.07</v>
      </c>
      <c r="H96">
        <v>8</v>
      </c>
      <c r="I96">
        <v>112</v>
      </c>
      <c r="J96">
        <v>5</v>
      </c>
      <c r="K96">
        <v>1</v>
      </c>
      <c r="L96">
        <v>0</v>
      </c>
    </row>
    <row r="97" spans="2:12" x14ac:dyDescent="0.2">
      <c r="B97">
        <v>92</v>
      </c>
      <c r="C97" t="s">
        <v>298</v>
      </c>
      <c r="D97">
        <v>6</v>
      </c>
      <c r="E97">
        <v>188</v>
      </c>
      <c r="F97">
        <v>664</v>
      </c>
      <c r="G97">
        <v>3.53</v>
      </c>
      <c r="H97">
        <v>7</v>
      </c>
      <c r="I97">
        <v>110.67</v>
      </c>
      <c r="J97">
        <v>0</v>
      </c>
      <c r="K97">
        <v>6</v>
      </c>
      <c r="L97">
        <v>0</v>
      </c>
    </row>
    <row r="98" spans="2:12" x14ac:dyDescent="0.2">
      <c r="B98">
        <v>93</v>
      </c>
      <c r="C98" t="s">
        <v>325</v>
      </c>
      <c r="D98">
        <v>6</v>
      </c>
      <c r="E98">
        <v>245</v>
      </c>
      <c r="F98">
        <v>648</v>
      </c>
      <c r="G98">
        <v>2.64</v>
      </c>
      <c r="H98">
        <v>2</v>
      </c>
      <c r="I98">
        <v>108</v>
      </c>
      <c r="J98">
        <v>1</v>
      </c>
      <c r="K98">
        <v>5</v>
      </c>
      <c r="L98">
        <v>0</v>
      </c>
    </row>
    <row r="99" spans="2:12" x14ac:dyDescent="0.2">
      <c r="B99">
        <v>94</v>
      </c>
      <c r="C99" t="s">
        <v>321</v>
      </c>
      <c r="D99">
        <v>5</v>
      </c>
      <c r="E99">
        <v>189</v>
      </c>
      <c r="F99">
        <v>537</v>
      </c>
      <c r="G99">
        <v>2.84</v>
      </c>
      <c r="H99">
        <v>3</v>
      </c>
      <c r="I99">
        <v>107.4</v>
      </c>
      <c r="J99">
        <v>2</v>
      </c>
      <c r="K99">
        <v>3</v>
      </c>
      <c r="L99">
        <v>0</v>
      </c>
    </row>
    <row r="100" spans="2:12" x14ac:dyDescent="0.2">
      <c r="B100">
        <v>95</v>
      </c>
      <c r="C100" t="s">
        <v>300</v>
      </c>
      <c r="D100">
        <v>5</v>
      </c>
      <c r="E100">
        <v>156</v>
      </c>
      <c r="F100">
        <v>523</v>
      </c>
      <c r="G100">
        <v>3.35</v>
      </c>
      <c r="H100">
        <v>2</v>
      </c>
      <c r="I100">
        <v>104.6</v>
      </c>
      <c r="J100">
        <v>0</v>
      </c>
      <c r="K100">
        <v>5</v>
      </c>
      <c r="L100">
        <v>0</v>
      </c>
    </row>
    <row r="101" spans="2:12" x14ac:dyDescent="0.2">
      <c r="B101">
        <v>96</v>
      </c>
      <c r="C101" t="s">
        <v>25</v>
      </c>
      <c r="D101">
        <v>5</v>
      </c>
      <c r="E101">
        <v>162</v>
      </c>
      <c r="F101">
        <v>521</v>
      </c>
      <c r="G101">
        <v>3.22</v>
      </c>
      <c r="H101">
        <v>8</v>
      </c>
      <c r="I101">
        <v>104.2</v>
      </c>
      <c r="J101">
        <v>1</v>
      </c>
      <c r="K101">
        <v>4</v>
      </c>
      <c r="L101">
        <v>0</v>
      </c>
    </row>
    <row r="102" spans="2:12" x14ac:dyDescent="0.2">
      <c r="B102">
        <v>97</v>
      </c>
      <c r="C102" t="s">
        <v>314</v>
      </c>
      <c r="D102">
        <v>5</v>
      </c>
      <c r="E102">
        <v>161</v>
      </c>
      <c r="F102">
        <v>516</v>
      </c>
      <c r="G102">
        <v>3.2</v>
      </c>
      <c r="H102">
        <v>7</v>
      </c>
      <c r="I102">
        <v>103.2</v>
      </c>
      <c r="J102">
        <v>1</v>
      </c>
      <c r="K102">
        <v>4</v>
      </c>
      <c r="L102">
        <v>0</v>
      </c>
    </row>
    <row r="103" spans="2:12" x14ac:dyDescent="0.2">
      <c r="B103">
        <v>98</v>
      </c>
      <c r="C103" t="s">
        <v>316</v>
      </c>
      <c r="D103">
        <v>6</v>
      </c>
      <c r="E103">
        <v>217</v>
      </c>
      <c r="F103">
        <v>614</v>
      </c>
      <c r="G103">
        <v>2.83</v>
      </c>
      <c r="H103">
        <v>6</v>
      </c>
      <c r="I103">
        <v>102.33</v>
      </c>
      <c r="J103">
        <v>0</v>
      </c>
      <c r="K103">
        <v>6</v>
      </c>
      <c r="L103">
        <v>0</v>
      </c>
    </row>
    <row r="104" spans="2:12" x14ac:dyDescent="0.2">
      <c r="B104">
        <v>99</v>
      </c>
      <c r="C104" t="s">
        <v>167</v>
      </c>
      <c r="D104">
        <v>6</v>
      </c>
      <c r="E104">
        <v>197</v>
      </c>
      <c r="F104">
        <v>609</v>
      </c>
      <c r="G104">
        <v>3.09</v>
      </c>
      <c r="H104">
        <v>1</v>
      </c>
      <c r="I104">
        <v>101.5</v>
      </c>
      <c r="J104">
        <v>1</v>
      </c>
      <c r="K104">
        <v>5</v>
      </c>
      <c r="L104">
        <v>0</v>
      </c>
    </row>
    <row r="105" spans="2:12" x14ac:dyDescent="0.2">
      <c r="B105">
        <v>100</v>
      </c>
      <c r="C105" t="s">
        <v>326</v>
      </c>
      <c r="D105">
        <v>5</v>
      </c>
      <c r="E105">
        <v>147</v>
      </c>
      <c r="F105">
        <v>505</v>
      </c>
      <c r="G105">
        <v>3.44</v>
      </c>
      <c r="H105">
        <v>8</v>
      </c>
      <c r="I105">
        <v>101</v>
      </c>
      <c r="J105">
        <v>3</v>
      </c>
      <c r="K105">
        <v>2</v>
      </c>
      <c r="L105">
        <v>0</v>
      </c>
    </row>
    <row r="106" spans="2:12" x14ac:dyDescent="0.2">
      <c r="B106">
        <v>101</v>
      </c>
      <c r="C106" t="s">
        <v>170</v>
      </c>
      <c r="D106">
        <v>6</v>
      </c>
      <c r="E106">
        <v>193</v>
      </c>
      <c r="F106">
        <v>597</v>
      </c>
      <c r="G106">
        <v>3.09</v>
      </c>
      <c r="H106">
        <v>12</v>
      </c>
      <c r="I106">
        <v>99.5</v>
      </c>
      <c r="J106">
        <v>3</v>
      </c>
      <c r="K106">
        <v>3</v>
      </c>
      <c r="L106">
        <v>0</v>
      </c>
    </row>
    <row r="107" spans="2:12" x14ac:dyDescent="0.2">
      <c r="B107">
        <v>102</v>
      </c>
      <c r="C107" t="s">
        <v>283</v>
      </c>
      <c r="D107">
        <v>6</v>
      </c>
      <c r="E107">
        <v>229</v>
      </c>
      <c r="F107">
        <v>592</v>
      </c>
      <c r="G107">
        <v>2.59</v>
      </c>
      <c r="H107">
        <v>6</v>
      </c>
      <c r="I107">
        <v>98.67</v>
      </c>
      <c r="J107">
        <v>2</v>
      </c>
      <c r="K107">
        <v>4</v>
      </c>
      <c r="L107">
        <v>0</v>
      </c>
    </row>
    <row r="108" spans="2:12" x14ac:dyDescent="0.2">
      <c r="B108">
        <v>103</v>
      </c>
      <c r="C108" t="s">
        <v>164</v>
      </c>
      <c r="D108">
        <v>6</v>
      </c>
      <c r="E108">
        <v>203</v>
      </c>
      <c r="F108">
        <v>585</v>
      </c>
      <c r="G108">
        <v>2.88</v>
      </c>
      <c r="H108">
        <v>8</v>
      </c>
      <c r="I108">
        <v>97.5</v>
      </c>
      <c r="J108">
        <v>2</v>
      </c>
      <c r="K108">
        <v>4</v>
      </c>
      <c r="L108">
        <v>0</v>
      </c>
    </row>
    <row r="109" spans="2:12" x14ac:dyDescent="0.2">
      <c r="B109">
        <v>104</v>
      </c>
      <c r="C109" t="s">
        <v>166</v>
      </c>
      <c r="D109">
        <v>6</v>
      </c>
      <c r="E109">
        <v>176</v>
      </c>
      <c r="F109">
        <v>554</v>
      </c>
      <c r="G109">
        <v>3.15</v>
      </c>
      <c r="H109">
        <v>6</v>
      </c>
      <c r="I109">
        <v>92.33</v>
      </c>
      <c r="J109">
        <v>4</v>
      </c>
      <c r="K109">
        <v>2</v>
      </c>
      <c r="L109">
        <v>0</v>
      </c>
    </row>
    <row r="110" spans="2:12" x14ac:dyDescent="0.2">
      <c r="B110">
        <v>105</v>
      </c>
      <c r="C110" t="s">
        <v>322</v>
      </c>
      <c r="D110">
        <v>5</v>
      </c>
      <c r="E110">
        <v>130</v>
      </c>
      <c r="F110">
        <v>459</v>
      </c>
      <c r="G110">
        <v>3.53</v>
      </c>
      <c r="H110">
        <v>6</v>
      </c>
      <c r="I110">
        <v>91.8</v>
      </c>
      <c r="J110">
        <v>0</v>
      </c>
      <c r="K110">
        <v>5</v>
      </c>
      <c r="L110">
        <v>0</v>
      </c>
    </row>
    <row r="111" spans="2:12" x14ac:dyDescent="0.2">
      <c r="B111">
        <v>106</v>
      </c>
      <c r="C111" t="s">
        <v>168</v>
      </c>
      <c r="D111">
        <v>6</v>
      </c>
      <c r="E111">
        <v>184</v>
      </c>
      <c r="F111">
        <v>532</v>
      </c>
      <c r="G111">
        <v>2.89</v>
      </c>
      <c r="H111">
        <v>7</v>
      </c>
      <c r="I111">
        <v>88.67</v>
      </c>
      <c r="J111">
        <v>3</v>
      </c>
      <c r="K111">
        <v>3</v>
      </c>
      <c r="L111">
        <v>0</v>
      </c>
    </row>
    <row r="112" spans="2:12" x14ac:dyDescent="0.2">
      <c r="B112">
        <v>107</v>
      </c>
      <c r="C112" t="s">
        <v>76</v>
      </c>
      <c r="D112">
        <v>6</v>
      </c>
      <c r="E112">
        <v>187</v>
      </c>
      <c r="F112">
        <v>515</v>
      </c>
      <c r="G112">
        <v>2.75</v>
      </c>
      <c r="H112">
        <v>6</v>
      </c>
      <c r="I112">
        <v>85.83</v>
      </c>
      <c r="J112">
        <v>1</v>
      </c>
      <c r="K112">
        <v>5</v>
      </c>
      <c r="L112">
        <v>0</v>
      </c>
    </row>
    <row r="113" spans="2:12" x14ac:dyDescent="0.2">
      <c r="B113">
        <v>108</v>
      </c>
      <c r="C113" t="s">
        <v>304</v>
      </c>
      <c r="D113">
        <v>5</v>
      </c>
      <c r="E113">
        <v>135</v>
      </c>
      <c r="F113">
        <v>411</v>
      </c>
      <c r="G113">
        <v>3.04</v>
      </c>
      <c r="H113">
        <v>4</v>
      </c>
      <c r="I113">
        <v>82.2</v>
      </c>
      <c r="J113">
        <v>3</v>
      </c>
      <c r="K113">
        <v>2</v>
      </c>
      <c r="L113">
        <v>0</v>
      </c>
    </row>
    <row r="114" spans="2:12" x14ac:dyDescent="0.2">
      <c r="B114">
        <v>109</v>
      </c>
      <c r="C114" t="s">
        <v>165</v>
      </c>
      <c r="D114">
        <v>5</v>
      </c>
      <c r="E114">
        <v>149</v>
      </c>
      <c r="F114">
        <v>405</v>
      </c>
      <c r="G114">
        <v>2.72</v>
      </c>
      <c r="H114">
        <v>4</v>
      </c>
      <c r="I114">
        <v>81</v>
      </c>
      <c r="J114">
        <v>3</v>
      </c>
      <c r="K114">
        <v>2</v>
      </c>
      <c r="L114">
        <v>0</v>
      </c>
    </row>
    <row r="115" spans="2:12" x14ac:dyDescent="0.2">
      <c r="B115">
        <v>110</v>
      </c>
      <c r="C115" t="s">
        <v>169</v>
      </c>
      <c r="D115">
        <v>6</v>
      </c>
      <c r="E115">
        <v>183</v>
      </c>
      <c r="F115">
        <v>485</v>
      </c>
      <c r="G115">
        <v>2.65</v>
      </c>
      <c r="H115">
        <v>6</v>
      </c>
      <c r="I115">
        <v>80.83</v>
      </c>
      <c r="J115">
        <v>1</v>
      </c>
      <c r="K115">
        <v>5</v>
      </c>
      <c r="L115">
        <v>0</v>
      </c>
    </row>
    <row r="116" spans="2:12" x14ac:dyDescent="0.2">
      <c r="B116">
        <v>111</v>
      </c>
      <c r="C116" t="s">
        <v>278</v>
      </c>
      <c r="D116">
        <v>5</v>
      </c>
      <c r="E116">
        <v>119</v>
      </c>
      <c r="F116">
        <v>387</v>
      </c>
      <c r="G116">
        <v>3.25</v>
      </c>
      <c r="H116">
        <v>5</v>
      </c>
      <c r="I116">
        <v>77.400000000000006</v>
      </c>
      <c r="J116">
        <v>3</v>
      </c>
      <c r="K116">
        <v>2</v>
      </c>
      <c r="L116">
        <v>0</v>
      </c>
    </row>
    <row r="117" spans="2:12" x14ac:dyDescent="0.2">
      <c r="B117">
        <v>112</v>
      </c>
      <c r="C117" t="s">
        <v>14</v>
      </c>
      <c r="D117">
        <v>5</v>
      </c>
      <c r="E117">
        <v>176</v>
      </c>
      <c r="F117">
        <v>374</v>
      </c>
      <c r="G117">
        <v>2.13</v>
      </c>
      <c r="H117">
        <v>2</v>
      </c>
      <c r="I117">
        <v>74.8</v>
      </c>
      <c r="J117">
        <v>2</v>
      </c>
      <c r="K117">
        <v>3</v>
      </c>
      <c r="L117">
        <v>0</v>
      </c>
    </row>
    <row r="118" spans="2:12" x14ac:dyDescent="0.2">
      <c r="B118">
        <v>113</v>
      </c>
      <c r="C118" t="s">
        <v>171</v>
      </c>
      <c r="D118">
        <v>4</v>
      </c>
      <c r="E118">
        <v>157</v>
      </c>
      <c r="F118">
        <v>299</v>
      </c>
      <c r="G118">
        <v>1.9</v>
      </c>
      <c r="H118">
        <v>5</v>
      </c>
      <c r="I118">
        <v>74.75</v>
      </c>
      <c r="J118">
        <v>3</v>
      </c>
      <c r="K118">
        <v>1</v>
      </c>
      <c r="L118">
        <v>0</v>
      </c>
    </row>
    <row r="119" spans="2:12" x14ac:dyDescent="0.2">
      <c r="B119">
        <v>114</v>
      </c>
      <c r="C119" t="s">
        <v>173</v>
      </c>
      <c r="D119">
        <v>5</v>
      </c>
      <c r="E119">
        <v>133</v>
      </c>
      <c r="F119">
        <v>339</v>
      </c>
      <c r="G119">
        <v>2.5499999999999998</v>
      </c>
      <c r="H119">
        <v>4</v>
      </c>
      <c r="I119">
        <v>67.8</v>
      </c>
      <c r="J119">
        <v>1</v>
      </c>
      <c r="K119">
        <v>4</v>
      </c>
      <c r="L119">
        <v>0</v>
      </c>
    </row>
    <row r="120" spans="2:12" x14ac:dyDescent="0.2">
      <c r="B120">
        <v>115</v>
      </c>
      <c r="C120" t="s">
        <v>243</v>
      </c>
      <c r="D120">
        <v>4</v>
      </c>
      <c r="E120">
        <v>111</v>
      </c>
      <c r="F120">
        <v>163</v>
      </c>
      <c r="G120">
        <v>1.47</v>
      </c>
      <c r="H120">
        <v>0</v>
      </c>
      <c r="I120">
        <v>40.75</v>
      </c>
      <c r="J120">
        <v>0</v>
      </c>
      <c r="K120">
        <v>4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Q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4.42578125" customWidth="1"/>
    <col min="6" max="6" width="5.85546875" customWidth="1"/>
    <col min="7" max="7" width="3" customWidth="1"/>
    <col min="8" max="8" width="6" customWidth="1"/>
    <col min="9" max="9" width="5" customWidth="1"/>
    <col min="10" max="10" width="12.85546875" bestFit="1" customWidth="1"/>
    <col min="11" max="11" width="4.28515625" customWidth="1"/>
    <col min="12" max="12" width="7.85546875" customWidth="1"/>
    <col min="13" max="13" width="5.5703125" customWidth="1"/>
    <col min="14" max="14" width="7.85546875" customWidth="1"/>
    <col min="15" max="15" width="5.28515625" customWidth="1"/>
    <col min="16" max="16" width="7" customWidth="1"/>
    <col min="17" max="17" width="4.42578125" customWidth="1"/>
  </cols>
  <sheetData>
    <row r="3" spans="2:17" x14ac:dyDescent="0.2">
      <c r="B3" t="s">
        <v>145</v>
      </c>
      <c r="J3" t="s">
        <v>1</v>
      </c>
    </row>
    <row r="5" spans="2:17" x14ac:dyDescent="0.2">
      <c r="B5" t="s">
        <v>146</v>
      </c>
      <c r="C5" t="s">
        <v>147</v>
      </c>
      <c r="D5" t="s">
        <v>148</v>
      </c>
      <c r="E5" t="s">
        <v>174</v>
      </c>
      <c r="F5" t="s">
        <v>175</v>
      </c>
      <c r="G5" t="s">
        <v>176</v>
      </c>
      <c r="H5" t="s">
        <v>177</v>
      </c>
      <c r="I5" t="s">
        <v>178</v>
      </c>
      <c r="J5" t="s">
        <v>179</v>
      </c>
      <c r="K5" t="s">
        <v>152</v>
      </c>
      <c r="L5" t="s">
        <v>180</v>
      </c>
      <c r="M5" t="s">
        <v>181</v>
      </c>
      <c r="N5" t="s">
        <v>182</v>
      </c>
      <c r="O5" t="s">
        <v>154</v>
      </c>
      <c r="P5" t="s">
        <v>155</v>
      </c>
      <c r="Q5" t="s">
        <v>156</v>
      </c>
    </row>
    <row r="6" spans="2:17" x14ac:dyDescent="0.2">
      <c r="B6">
        <v>1</v>
      </c>
      <c r="C6" t="s">
        <v>232</v>
      </c>
      <c r="D6">
        <v>6</v>
      </c>
      <c r="E6">
        <v>259</v>
      </c>
      <c r="F6">
        <v>163</v>
      </c>
      <c r="G6">
        <v>8</v>
      </c>
      <c r="H6">
        <v>62.93</v>
      </c>
      <c r="I6">
        <v>2634</v>
      </c>
      <c r="J6">
        <v>10.17</v>
      </c>
      <c r="K6">
        <v>27</v>
      </c>
      <c r="L6">
        <v>439</v>
      </c>
      <c r="M6">
        <v>3.09</v>
      </c>
      <c r="N6">
        <v>16.16</v>
      </c>
      <c r="O6">
        <v>5</v>
      </c>
      <c r="P6">
        <v>1</v>
      </c>
      <c r="Q6">
        <v>0</v>
      </c>
    </row>
    <row r="7" spans="2:17" x14ac:dyDescent="0.2">
      <c r="B7">
        <v>2</v>
      </c>
      <c r="C7" t="s">
        <v>326</v>
      </c>
      <c r="D7">
        <v>5</v>
      </c>
      <c r="E7">
        <v>239</v>
      </c>
      <c r="F7">
        <v>137</v>
      </c>
      <c r="G7">
        <v>10</v>
      </c>
      <c r="H7">
        <v>57.32</v>
      </c>
      <c r="I7">
        <v>1769</v>
      </c>
      <c r="J7">
        <v>7.4</v>
      </c>
      <c r="K7">
        <v>11</v>
      </c>
      <c r="L7">
        <v>353.8</v>
      </c>
      <c r="M7">
        <v>4.18</v>
      </c>
      <c r="N7">
        <v>12.91</v>
      </c>
      <c r="O7">
        <v>3</v>
      </c>
      <c r="P7">
        <v>2</v>
      </c>
      <c r="Q7">
        <v>0</v>
      </c>
    </row>
    <row r="8" spans="2:17" x14ac:dyDescent="0.2">
      <c r="B8">
        <v>3</v>
      </c>
      <c r="C8" t="s">
        <v>304</v>
      </c>
      <c r="D8">
        <v>5</v>
      </c>
      <c r="E8">
        <v>240</v>
      </c>
      <c r="F8">
        <v>144</v>
      </c>
      <c r="G8">
        <v>5</v>
      </c>
      <c r="H8">
        <v>60</v>
      </c>
      <c r="I8">
        <v>1706</v>
      </c>
      <c r="J8">
        <v>7.11</v>
      </c>
      <c r="K8">
        <v>14</v>
      </c>
      <c r="L8">
        <v>341.2</v>
      </c>
      <c r="M8">
        <v>2.08</v>
      </c>
      <c r="N8">
        <v>11.85</v>
      </c>
      <c r="O8">
        <v>3</v>
      </c>
      <c r="P8">
        <v>2</v>
      </c>
      <c r="Q8">
        <v>0</v>
      </c>
    </row>
    <row r="9" spans="2:17" x14ac:dyDescent="0.2">
      <c r="B9">
        <v>4</v>
      </c>
      <c r="C9" t="s">
        <v>298</v>
      </c>
      <c r="D9">
        <v>6</v>
      </c>
      <c r="E9">
        <v>277</v>
      </c>
      <c r="F9">
        <v>161</v>
      </c>
      <c r="G9">
        <v>11</v>
      </c>
      <c r="H9">
        <v>58.12</v>
      </c>
      <c r="I9">
        <v>1910</v>
      </c>
      <c r="J9">
        <v>6.9</v>
      </c>
      <c r="K9">
        <v>13</v>
      </c>
      <c r="L9">
        <v>318.3</v>
      </c>
      <c r="M9">
        <v>3.97</v>
      </c>
      <c r="N9">
        <v>11.86</v>
      </c>
      <c r="O9">
        <v>0</v>
      </c>
      <c r="P9">
        <v>6</v>
      </c>
      <c r="Q9">
        <v>0</v>
      </c>
    </row>
    <row r="10" spans="2:17" x14ac:dyDescent="0.2">
      <c r="B10">
        <v>5</v>
      </c>
      <c r="C10" t="s">
        <v>278</v>
      </c>
      <c r="D10">
        <v>5</v>
      </c>
      <c r="E10">
        <v>248</v>
      </c>
      <c r="F10">
        <v>162</v>
      </c>
      <c r="G10">
        <v>6</v>
      </c>
      <c r="H10">
        <v>65.319999999999993</v>
      </c>
      <c r="I10">
        <v>1576</v>
      </c>
      <c r="J10">
        <v>6.35</v>
      </c>
      <c r="K10">
        <v>12</v>
      </c>
      <c r="L10">
        <v>315.2</v>
      </c>
      <c r="M10">
        <v>2.42</v>
      </c>
      <c r="N10">
        <v>9.73</v>
      </c>
      <c r="O10">
        <v>3</v>
      </c>
      <c r="P10">
        <v>2</v>
      </c>
      <c r="Q10">
        <v>0</v>
      </c>
    </row>
    <row r="11" spans="2:17" x14ac:dyDescent="0.2">
      <c r="B11">
        <v>6</v>
      </c>
      <c r="C11" t="s">
        <v>275</v>
      </c>
      <c r="D11">
        <v>5</v>
      </c>
      <c r="E11">
        <v>188</v>
      </c>
      <c r="F11">
        <v>123</v>
      </c>
      <c r="G11">
        <v>4</v>
      </c>
      <c r="H11">
        <v>65.430000000000007</v>
      </c>
      <c r="I11">
        <v>1571</v>
      </c>
      <c r="J11">
        <v>8.36</v>
      </c>
      <c r="K11">
        <v>15</v>
      </c>
      <c r="L11">
        <v>314.2</v>
      </c>
      <c r="M11">
        <v>2.13</v>
      </c>
      <c r="N11">
        <v>12.77</v>
      </c>
      <c r="O11">
        <v>4</v>
      </c>
      <c r="P11">
        <v>1</v>
      </c>
      <c r="Q11">
        <v>0</v>
      </c>
    </row>
    <row r="12" spans="2:17" x14ac:dyDescent="0.2">
      <c r="B12">
        <v>7</v>
      </c>
      <c r="C12" t="s">
        <v>166</v>
      </c>
      <c r="D12">
        <v>6</v>
      </c>
      <c r="E12">
        <v>251</v>
      </c>
      <c r="F12">
        <v>157</v>
      </c>
      <c r="G12">
        <v>5</v>
      </c>
      <c r="H12">
        <v>62.55</v>
      </c>
      <c r="I12">
        <v>1859</v>
      </c>
      <c r="J12">
        <v>7.41</v>
      </c>
      <c r="K12">
        <v>14</v>
      </c>
      <c r="L12">
        <v>309.8</v>
      </c>
      <c r="M12">
        <v>1.99</v>
      </c>
      <c r="N12">
        <v>11.84</v>
      </c>
      <c r="O12">
        <v>4</v>
      </c>
      <c r="P12">
        <v>2</v>
      </c>
      <c r="Q12">
        <v>0</v>
      </c>
    </row>
    <row r="13" spans="2:17" x14ac:dyDescent="0.2">
      <c r="B13">
        <v>8</v>
      </c>
      <c r="C13" t="s">
        <v>254</v>
      </c>
      <c r="D13">
        <v>6</v>
      </c>
      <c r="E13">
        <v>208</v>
      </c>
      <c r="F13">
        <v>115</v>
      </c>
      <c r="G13">
        <v>5</v>
      </c>
      <c r="H13">
        <v>55.29</v>
      </c>
      <c r="I13">
        <v>1856</v>
      </c>
      <c r="J13">
        <v>8.92</v>
      </c>
      <c r="K13">
        <v>19</v>
      </c>
      <c r="L13">
        <v>309.3</v>
      </c>
      <c r="M13">
        <v>2.4</v>
      </c>
      <c r="N13">
        <v>16.14</v>
      </c>
      <c r="O13">
        <v>6</v>
      </c>
      <c r="P13">
        <v>0</v>
      </c>
      <c r="Q13">
        <v>0</v>
      </c>
    </row>
    <row r="14" spans="2:17" x14ac:dyDescent="0.2">
      <c r="B14">
        <v>9</v>
      </c>
      <c r="C14" t="s">
        <v>322</v>
      </c>
      <c r="D14">
        <v>5</v>
      </c>
      <c r="E14">
        <v>203</v>
      </c>
      <c r="F14">
        <v>117</v>
      </c>
      <c r="G14">
        <v>6</v>
      </c>
      <c r="H14">
        <v>57.64</v>
      </c>
      <c r="I14">
        <v>1526</v>
      </c>
      <c r="J14">
        <v>7.52</v>
      </c>
      <c r="K14">
        <v>9</v>
      </c>
      <c r="L14">
        <v>305.2</v>
      </c>
      <c r="M14">
        <v>2.96</v>
      </c>
      <c r="N14">
        <v>13.04</v>
      </c>
      <c r="O14">
        <v>0</v>
      </c>
      <c r="P14">
        <v>5</v>
      </c>
      <c r="Q14">
        <v>0</v>
      </c>
    </row>
    <row r="15" spans="2:17" x14ac:dyDescent="0.2">
      <c r="B15">
        <v>10</v>
      </c>
      <c r="C15" t="s">
        <v>253</v>
      </c>
      <c r="D15">
        <v>6</v>
      </c>
      <c r="E15">
        <v>215</v>
      </c>
      <c r="F15">
        <v>141</v>
      </c>
      <c r="G15">
        <v>2</v>
      </c>
      <c r="H15">
        <v>65.58</v>
      </c>
      <c r="I15">
        <v>1824</v>
      </c>
      <c r="J15">
        <v>8.48</v>
      </c>
      <c r="K15">
        <v>17</v>
      </c>
      <c r="L15">
        <v>304</v>
      </c>
      <c r="M15">
        <v>0.93</v>
      </c>
      <c r="N15">
        <v>12.94</v>
      </c>
      <c r="O15">
        <v>6</v>
      </c>
      <c r="P15">
        <v>0</v>
      </c>
      <c r="Q15">
        <v>0</v>
      </c>
    </row>
    <row r="16" spans="2:17" x14ac:dyDescent="0.2">
      <c r="B16">
        <v>11</v>
      </c>
      <c r="C16" t="s">
        <v>263</v>
      </c>
      <c r="D16">
        <v>5</v>
      </c>
      <c r="E16">
        <v>175</v>
      </c>
      <c r="F16">
        <v>100</v>
      </c>
      <c r="G16">
        <v>5</v>
      </c>
      <c r="H16">
        <v>57.14</v>
      </c>
      <c r="I16">
        <v>1516</v>
      </c>
      <c r="J16">
        <v>8.66</v>
      </c>
      <c r="K16">
        <v>6</v>
      </c>
      <c r="L16">
        <v>303.2</v>
      </c>
      <c r="M16">
        <v>2.86</v>
      </c>
      <c r="N16">
        <v>15.16</v>
      </c>
      <c r="O16">
        <v>3</v>
      </c>
      <c r="P16">
        <v>2</v>
      </c>
      <c r="Q16">
        <v>0</v>
      </c>
    </row>
    <row r="17" spans="2:17" x14ac:dyDescent="0.2">
      <c r="B17">
        <v>12</v>
      </c>
      <c r="C17" t="s">
        <v>239</v>
      </c>
      <c r="D17">
        <v>6</v>
      </c>
      <c r="E17">
        <v>216</v>
      </c>
      <c r="F17">
        <v>140</v>
      </c>
      <c r="G17">
        <v>2</v>
      </c>
      <c r="H17">
        <v>64.81</v>
      </c>
      <c r="I17">
        <v>1800</v>
      </c>
      <c r="J17">
        <v>8.33</v>
      </c>
      <c r="K17">
        <v>14</v>
      </c>
      <c r="L17">
        <v>300</v>
      </c>
      <c r="M17">
        <v>0.93</v>
      </c>
      <c r="N17">
        <v>12.86</v>
      </c>
      <c r="O17">
        <v>6</v>
      </c>
      <c r="P17">
        <v>0</v>
      </c>
      <c r="Q17">
        <v>0</v>
      </c>
    </row>
    <row r="18" spans="2:17" x14ac:dyDescent="0.2">
      <c r="B18">
        <v>13</v>
      </c>
      <c r="C18" t="s">
        <v>170</v>
      </c>
      <c r="D18">
        <v>6</v>
      </c>
      <c r="E18">
        <v>215</v>
      </c>
      <c r="F18">
        <v>122</v>
      </c>
      <c r="G18">
        <v>7</v>
      </c>
      <c r="H18">
        <v>56.74</v>
      </c>
      <c r="I18">
        <v>1791</v>
      </c>
      <c r="J18">
        <v>8.33</v>
      </c>
      <c r="K18">
        <v>9</v>
      </c>
      <c r="L18">
        <v>298.5</v>
      </c>
      <c r="M18">
        <v>3.26</v>
      </c>
      <c r="N18">
        <v>14.68</v>
      </c>
      <c r="O18">
        <v>3</v>
      </c>
      <c r="P18">
        <v>3</v>
      </c>
      <c r="Q18">
        <v>0</v>
      </c>
    </row>
    <row r="19" spans="2:17" x14ac:dyDescent="0.2">
      <c r="B19">
        <v>14</v>
      </c>
      <c r="C19" t="s">
        <v>312</v>
      </c>
      <c r="D19">
        <v>7</v>
      </c>
      <c r="E19">
        <v>313</v>
      </c>
      <c r="F19">
        <v>171</v>
      </c>
      <c r="G19">
        <v>7</v>
      </c>
      <c r="H19">
        <v>54.63</v>
      </c>
      <c r="I19">
        <v>2085</v>
      </c>
      <c r="J19">
        <v>6.66</v>
      </c>
      <c r="K19">
        <v>18</v>
      </c>
      <c r="L19">
        <v>297.89999999999998</v>
      </c>
      <c r="M19">
        <v>2.2400000000000002</v>
      </c>
      <c r="N19">
        <v>12.19</v>
      </c>
      <c r="O19">
        <v>2</v>
      </c>
      <c r="P19">
        <v>5</v>
      </c>
      <c r="Q19">
        <v>0</v>
      </c>
    </row>
    <row r="20" spans="2:17" x14ac:dyDescent="0.2">
      <c r="B20">
        <v>15</v>
      </c>
      <c r="C20" t="s">
        <v>311</v>
      </c>
      <c r="D20">
        <v>6</v>
      </c>
      <c r="E20">
        <v>221</v>
      </c>
      <c r="F20">
        <v>118</v>
      </c>
      <c r="G20">
        <v>10</v>
      </c>
      <c r="H20">
        <v>53.39</v>
      </c>
      <c r="I20">
        <v>1777</v>
      </c>
      <c r="J20">
        <v>8.0399999999999991</v>
      </c>
      <c r="K20">
        <v>7</v>
      </c>
      <c r="L20">
        <v>296.2</v>
      </c>
      <c r="M20">
        <v>4.5199999999999996</v>
      </c>
      <c r="N20">
        <v>15.06</v>
      </c>
      <c r="O20">
        <v>2</v>
      </c>
      <c r="P20">
        <v>4</v>
      </c>
      <c r="Q20">
        <v>0</v>
      </c>
    </row>
    <row r="21" spans="2:17" x14ac:dyDescent="0.2">
      <c r="B21">
        <v>16</v>
      </c>
      <c r="C21" t="s">
        <v>267</v>
      </c>
      <c r="D21">
        <v>5</v>
      </c>
      <c r="E21">
        <v>171</v>
      </c>
      <c r="F21">
        <v>107</v>
      </c>
      <c r="G21">
        <v>4</v>
      </c>
      <c r="H21">
        <v>62.57</v>
      </c>
      <c r="I21">
        <v>1461</v>
      </c>
      <c r="J21">
        <v>8.5399999999999991</v>
      </c>
      <c r="K21">
        <v>9</v>
      </c>
      <c r="L21">
        <v>292.2</v>
      </c>
      <c r="M21">
        <v>2.34</v>
      </c>
      <c r="N21">
        <v>13.65</v>
      </c>
      <c r="O21">
        <v>4</v>
      </c>
      <c r="P21">
        <v>1</v>
      </c>
      <c r="Q21">
        <v>0</v>
      </c>
    </row>
    <row r="22" spans="2:17" x14ac:dyDescent="0.2">
      <c r="B22">
        <v>17</v>
      </c>
      <c r="C22" t="s">
        <v>159</v>
      </c>
      <c r="D22">
        <v>5</v>
      </c>
      <c r="E22">
        <v>151</v>
      </c>
      <c r="F22">
        <v>89</v>
      </c>
      <c r="G22">
        <v>3</v>
      </c>
      <c r="H22">
        <v>58.94</v>
      </c>
      <c r="I22">
        <v>1459</v>
      </c>
      <c r="J22">
        <v>9.66</v>
      </c>
      <c r="K22">
        <v>11</v>
      </c>
      <c r="L22">
        <v>291.8</v>
      </c>
      <c r="M22">
        <v>1.99</v>
      </c>
      <c r="N22">
        <v>16.39</v>
      </c>
      <c r="O22">
        <v>5</v>
      </c>
      <c r="P22">
        <v>0</v>
      </c>
      <c r="Q22">
        <v>0</v>
      </c>
    </row>
    <row r="23" spans="2:17" x14ac:dyDescent="0.2">
      <c r="B23">
        <v>18</v>
      </c>
      <c r="C23" t="s">
        <v>293</v>
      </c>
      <c r="D23">
        <v>6</v>
      </c>
      <c r="E23">
        <v>178</v>
      </c>
      <c r="F23">
        <v>111</v>
      </c>
      <c r="G23">
        <v>5</v>
      </c>
      <c r="H23">
        <v>62.36</v>
      </c>
      <c r="I23">
        <v>1734</v>
      </c>
      <c r="J23">
        <v>9.74</v>
      </c>
      <c r="K23">
        <v>15</v>
      </c>
      <c r="L23">
        <v>289</v>
      </c>
      <c r="M23">
        <v>2.81</v>
      </c>
      <c r="N23">
        <v>15.62</v>
      </c>
      <c r="O23">
        <v>3</v>
      </c>
      <c r="P23">
        <v>3</v>
      </c>
      <c r="Q23">
        <v>0</v>
      </c>
    </row>
    <row r="24" spans="2:17" x14ac:dyDescent="0.2">
      <c r="B24">
        <v>19</v>
      </c>
      <c r="C24" t="s">
        <v>276</v>
      </c>
      <c r="D24">
        <v>5</v>
      </c>
      <c r="E24">
        <v>176</v>
      </c>
      <c r="F24">
        <v>108</v>
      </c>
      <c r="G24">
        <v>1</v>
      </c>
      <c r="H24">
        <v>61.36</v>
      </c>
      <c r="I24">
        <v>1430</v>
      </c>
      <c r="J24">
        <v>8.1300000000000008</v>
      </c>
      <c r="K24">
        <v>11</v>
      </c>
      <c r="L24">
        <v>286</v>
      </c>
      <c r="M24">
        <v>0.56999999999999995</v>
      </c>
      <c r="N24">
        <v>13.24</v>
      </c>
      <c r="O24">
        <v>4</v>
      </c>
      <c r="P24">
        <v>1</v>
      </c>
      <c r="Q24">
        <v>0</v>
      </c>
    </row>
    <row r="25" spans="2:17" x14ac:dyDescent="0.2">
      <c r="B25">
        <v>20</v>
      </c>
      <c r="C25" t="s">
        <v>241</v>
      </c>
      <c r="D25">
        <v>6</v>
      </c>
      <c r="E25">
        <v>191</v>
      </c>
      <c r="F25">
        <v>119</v>
      </c>
      <c r="G25">
        <v>9</v>
      </c>
      <c r="H25">
        <v>62.3</v>
      </c>
      <c r="I25">
        <v>1697</v>
      </c>
      <c r="J25">
        <v>8.8800000000000008</v>
      </c>
      <c r="K25">
        <v>11</v>
      </c>
      <c r="L25">
        <v>282.8</v>
      </c>
      <c r="M25">
        <v>4.71</v>
      </c>
      <c r="N25">
        <v>14.26</v>
      </c>
      <c r="O25">
        <v>4</v>
      </c>
      <c r="P25">
        <v>2</v>
      </c>
      <c r="Q25">
        <v>0</v>
      </c>
    </row>
    <row r="26" spans="2:17" x14ac:dyDescent="0.2">
      <c r="B26">
        <v>21</v>
      </c>
      <c r="C26" t="s">
        <v>308</v>
      </c>
      <c r="D26">
        <v>5</v>
      </c>
      <c r="E26">
        <v>233</v>
      </c>
      <c r="F26">
        <v>136</v>
      </c>
      <c r="G26">
        <v>11</v>
      </c>
      <c r="H26">
        <v>58.37</v>
      </c>
      <c r="I26">
        <v>1404</v>
      </c>
      <c r="J26">
        <v>6.03</v>
      </c>
      <c r="K26">
        <v>10</v>
      </c>
      <c r="L26">
        <v>280.8</v>
      </c>
      <c r="M26">
        <v>4.72</v>
      </c>
      <c r="N26">
        <v>10.32</v>
      </c>
      <c r="O26">
        <v>0</v>
      </c>
      <c r="P26">
        <v>5</v>
      </c>
      <c r="Q26">
        <v>0</v>
      </c>
    </row>
    <row r="27" spans="2:17" x14ac:dyDescent="0.2">
      <c r="B27">
        <v>22</v>
      </c>
      <c r="C27" t="s">
        <v>257</v>
      </c>
      <c r="D27">
        <v>5</v>
      </c>
      <c r="E27">
        <v>157</v>
      </c>
      <c r="F27">
        <v>93</v>
      </c>
      <c r="G27">
        <v>8</v>
      </c>
      <c r="H27">
        <v>59.24</v>
      </c>
      <c r="I27">
        <v>1401</v>
      </c>
      <c r="J27">
        <v>8.92</v>
      </c>
      <c r="K27">
        <v>16</v>
      </c>
      <c r="L27">
        <v>280.2</v>
      </c>
      <c r="M27">
        <v>5.0999999999999996</v>
      </c>
      <c r="N27">
        <v>15.06</v>
      </c>
      <c r="O27">
        <v>3</v>
      </c>
      <c r="P27">
        <v>2</v>
      </c>
      <c r="Q27">
        <v>0</v>
      </c>
    </row>
    <row r="28" spans="2:17" x14ac:dyDescent="0.2">
      <c r="B28">
        <v>23</v>
      </c>
      <c r="C28" t="s">
        <v>168</v>
      </c>
      <c r="D28">
        <v>6</v>
      </c>
      <c r="E28">
        <v>283</v>
      </c>
      <c r="F28">
        <v>151</v>
      </c>
      <c r="G28">
        <v>8</v>
      </c>
      <c r="H28">
        <v>53.36</v>
      </c>
      <c r="I28">
        <v>1654</v>
      </c>
      <c r="J28">
        <v>5.84</v>
      </c>
      <c r="K28">
        <v>11</v>
      </c>
      <c r="L28">
        <v>275.7</v>
      </c>
      <c r="M28">
        <v>2.83</v>
      </c>
      <c r="N28">
        <v>10.95</v>
      </c>
      <c r="O28">
        <v>3</v>
      </c>
      <c r="P28">
        <v>3</v>
      </c>
      <c r="Q28">
        <v>0</v>
      </c>
    </row>
    <row r="29" spans="2:17" x14ac:dyDescent="0.2">
      <c r="B29">
        <v>24</v>
      </c>
      <c r="C29" t="s">
        <v>157</v>
      </c>
      <c r="D29">
        <v>6</v>
      </c>
      <c r="E29">
        <v>172</v>
      </c>
      <c r="F29">
        <v>124</v>
      </c>
      <c r="G29">
        <v>4</v>
      </c>
      <c r="H29">
        <v>72.09</v>
      </c>
      <c r="I29">
        <v>1642</v>
      </c>
      <c r="J29">
        <v>9.5500000000000007</v>
      </c>
      <c r="K29">
        <v>14</v>
      </c>
      <c r="L29">
        <v>273.7</v>
      </c>
      <c r="M29">
        <v>2.33</v>
      </c>
      <c r="N29">
        <v>13.24</v>
      </c>
      <c r="O29">
        <v>5</v>
      </c>
      <c r="P29">
        <v>1</v>
      </c>
      <c r="Q29">
        <v>0</v>
      </c>
    </row>
    <row r="30" spans="2:17" x14ac:dyDescent="0.2">
      <c r="B30">
        <v>25</v>
      </c>
      <c r="C30" t="s">
        <v>300</v>
      </c>
      <c r="D30">
        <v>5</v>
      </c>
      <c r="E30">
        <v>211</v>
      </c>
      <c r="F30">
        <v>111</v>
      </c>
      <c r="G30">
        <v>8</v>
      </c>
      <c r="H30">
        <v>52.61</v>
      </c>
      <c r="I30">
        <v>1328</v>
      </c>
      <c r="J30">
        <v>6.29</v>
      </c>
      <c r="K30">
        <v>9</v>
      </c>
      <c r="L30">
        <v>265.60000000000002</v>
      </c>
      <c r="M30">
        <v>3.79</v>
      </c>
      <c r="N30">
        <v>11.96</v>
      </c>
      <c r="O30">
        <v>0</v>
      </c>
      <c r="P30">
        <v>5</v>
      </c>
      <c r="Q30">
        <v>0</v>
      </c>
    </row>
    <row r="31" spans="2:17" x14ac:dyDescent="0.2">
      <c r="B31">
        <v>26</v>
      </c>
      <c r="C31" t="s">
        <v>273</v>
      </c>
      <c r="D31">
        <v>6</v>
      </c>
      <c r="E31">
        <v>185</v>
      </c>
      <c r="F31">
        <v>110</v>
      </c>
      <c r="G31">
        <v>6</v>
      </c>
      <c r="H31">
        <v>59.46</v>
      </c>
      <c r="I31">
        <v>1587</v>
      </c>
      <c r="J31">
        <v>8.58</v>
      </c>
      <c r="K31">
        <v>10</v>
      </c>
      <c r="L31">
        <v>264.5</v>
      </c>
      <c r="M31">
        <v>3.24</v>
      </c>
      <c r="N31">
        <v>14.43</v>
      </c>
      <c r="O31">
        <v>5</v>
      </c>
      <c r="P31">
        <v>1</v>
      </c>
      <c r="Q31">
        <v>0</v>
      </c>
    </row>
    <row r="32" spans="2:17" x14ac:dyDescent="0.2">
      <c r="B32">
        <v>27</v>
      </c>
      <c r="C32" t="s">
        <v>25</v>
      </c>
      <c r="D32">
        <v>5</v>
      </c>
      <c r="E32">
        <v>202</v>
      </c>
      <c r="F32">
        <v>125</v>
      </c>
      <c r="G32">
        <v>5</v>
      </c>
      <c r="H32">
        <v>61.88</v>
      </c>
      <c r="I32">
        <v>1314</v>
      </c>
      <c r="J32">
        <v>6.5</v>
      </c>
      <c r="K32">
        <v>4</v>
      </c>
      <c r="L32">
        <v>262.8</v>
      </c>
      <c r="M32">
        <v>2.48</v>
      </c>
      <c r="N32">
        <v>10.51</v>
      </c>
      <c r="O32">
        <v>1</v>
      </c>
      <c r="P32">
        <v>4</v>
      </c>
      <c r="Q32">
        <v>0</v>
      </c>
    </row>
    <row r="33" spans="2:17" x14ac:dyDescent="0.2">
      <c r="B33">
        <v>28</v>
      </c>
      <c r="C33" t="s">
        <v>235</v>
      </c>
      <c r="D33">
        <v>6</v>
      </c>
      <c r="E33">
        <v>190</v>
      </c>
      <c r="F33">
        <v>115</v>
      </c>
      <c r="G33">
        <v>3</v>
      </c>
      <c r="H33">
        <v>60.53</v>
      </c>
      <c r="I33">
        <v>1564</v>
      </c>
      <c r="J33">
        <v>8.23</v>
      </c>
      <c r="K33">
        <v>14</v>
      </c>
      <c r="L33">
        <v>260.7</v>
      </c>
      <c r="M33">
        <v>1.58</v>
      </c>
      <c r="N33">
        <v>13.6</v>
      </c>
      <c r="O33">
        <v>6</v>
      </c>
      <c r="P33">
        <v>0</v>
      </c>
      <c r="Q33">
        <v>0</v>
      </c>
    </row>
    <row r="34" spans="2:17" x14ac:dyDescent="0.2">
      <c r="B34">
        <v>29</v>
      </c>
      <c r="C34" t="s">
        <v>230</v>
      </c>
      <c r="D34">
        <v>5</v>
      </c>
      <c r="E34">
        <v>160</v>
      </c>
      <c r="F34">
        <v>91</v>
      </c>
      <c r="G34">
        <v>3</v>
      </c>
      <c r="H34">
        <v>56.88</v>
      </c>
      <c r="I34">
        <v>1294</v>
      </c>
      <c r="J34">
        <v>8.09</v>
      </c>
      <c r="K34">
        <v>7</v>
      </c>
      <c r="L34">
        <v>258.8</v>
      </c>
      <c r="M34">
        <v>1.88</v>
      </c>
      <c r="N34">
        <v>14.22</v>
      </c>
      <c r="O34">
        <v>4</v>
      </c>
      <c r="P34">
        <v>1</v>
      </c>
      <c r="Q34">
        <v>0</v>
      </c>
    </row>
    <row r="35" spans="2:17" x14ac:dyDescent="0.2">
      <c r="B35">
        <v>30</v>
      </c>
      <c r="C35" t="s">
        <v>268</v>
      </c>
      <c r="D35">
        <v>6</v>
      </c>
      <c r="E35">
        <v>232</v>
      </c>
      <c r="F35">
        <v>135</v>
      </c>
      <c r="G35">
        <v>7</v>
      </c>
      <c r="H35">
        <v>58.19</v>
      </c>
      <c r="I35">
        <v>1546</v>
      </c>
      <c r="J35">
        <v>6.66</v>
      </c>
      <c r="K35">
        <v>14</v>
      </c>
      <c r="L35">
        <v>257.7</v>
      </c>
      <c r="M35">
        <v>3.02</v>
      </c>
      <c r="N35">
        <v>11.45</v>
      </c>
      <c r="O35">
        <v>3</v>
      </c>
      <c r="P35">
        <v>3</v>
      </c>
      <c r="Q35">
        <v>0</v>
      </c>
    </row>
    <row r="36" spans="2:17" x14ac:dyDescent="0.2">
      <c r="B36">
        <v>31</v>
      </c>
      <c r="C36" t="s">
        <v>165</v>
      </c>
      <c r="D36">
        <v>5</v>
      </c>
      <c r="E36">
        <v>190</v>
      </c>
      <c r="F36">
        <v>113</v>
      </c>
      <c r="G36">
        <v>2</v>
      </c>
      <c r="H36">
        <v>59.47</v>
      </c>
      <c r="I36">
        <v>1278</v>
      </c>
      <c r="J36">
        <v>6.73</v>
      </c>
      <c r="K36">
        <v>10</v>
      </c>
      <c r="L36">
        <v>255.6</v>
      </c>
      <c r="M36">
        <v>1.05</v>
      </c>
      <c r="N36">
        <v>11.31</v>
      </c>
      <c r="O36">
        <v>3</v>
      </c>
      <c r="P36">
        <v>2</v>
      </c>
      <c r="Q36">
        <v>0</v>
      </c>
    </row>
    <row r="37" spans="2:17" x14ac:dyDescent="0.2">
      <c r="B37">
        <v>32</v>
      </c>
      <c r="C37" t="s">
        <v>266</v>
      </c>
      <c r="D37">
        <v>5</v>
      </c>
      <c r="E37">
        <v>155</v>
      </c>
      <c r="F37">
        <v>107</v>
      </c>
      <c r="G37">
        <v>4</v>
      </c>
      <c r="H37">
        <v>69.03</v>
      </c>
      <c r="I37">
        <v>1272</v>
      </c>
      <c r="J37">
        <v>8.2100000000000009</v>
      </c>
      <c r="K37">
        <v>9</v>
      </c>
      <c r="L37">
        <v>254.4</v>
      </c>
      <c r="M37">
        <v>2.58</v>
      </c>
      <c r="N37">
        <v>11.89</v>
      </c>
      <c r="O37">
        <v>4</v>
      </c>
      <c r="P37">
        <v>1</v>
      </c>
      <c r="Q37">
        <v>0</v>
      </c>
    </row>
    <row r="38" spans="2:17" x14ac:dyDescent="0.2">
      <c r="B38">
        <v>33</v>
      </c>
      <c r="C38" t="s">
        <v>320</v>
      </c>
      <c r="D38">
        <v>5</v>
      </c>
      <c r="E38">
        <v>192</v>
      </c>
      <c r="F38">
        <v>94</v>
      </c>
      <c r="G38">
        <v>1</v>
      </c>
      <c r="H38">
        <v>48.96</v>
      </c>
      <c r="I38">
        <v>1267</v>
      </c>
      <c r="J38">
        <v>6.6</v>
      </c>
      <c r="K38">
        <v>6</v>
      </c>
      <c r="L38">
        <v>253.4</v>
      </c>
      <c r="M38">
        <v>0.52</v>
      </c>
      <c r="N38">
        <v>13.48</v>
      </c>
      <c r="O38">
        <v>1</v>
      </c>
      <c r="P38">
        <v>4</v>
      </c>
      <c r="Q38">
        <v>0</v>
      </c>
    </row>
    <row r="39" spans="2:17" x14ac:dyDescent="0.2">
      <c r="B39">
        <v>34</v>
      </c>
      <c r="C39" t="s">
        <v>231</v>
      </c>
      <c r="D39">
        <v>6</v>
      </c>
      <c r="E39">
        <v>200</v>
      </c>
      <c r="F39">
        <v>119</v>
      </c>
      <c r="G39">
        <v>3</v>
      </c>
      <c r="H39">
        <v>59.5</v>
      </c>
      <c r="I39">
        <v>1510</v>
      </c>
      <c r="J39">
        <v>7.55</v>
      </c>
      <c r="K39">
        <v>10</v>
      </c>
      <c r="L39">
        <v>251.7</v>
      </c>
      <c r="M39">
        <v>1.5</v>
      </c>
      <c r="N39">
        <v>12.69</v>
      </c>
      <c r="O39">
        <v>5</v>
      </c>
      <c r="P39">
        <v>1</v>
      </c>
      <c r="Q39">
        <v>0</v>
      </c>
    </row>
    <row r="40" spans="2:17" x14ac:dyDescent="0.2">
      <c r="B40">
        <v>35</v>
      </c>
      <c r="C40" t="s">
        <v>164</v>
      </c>
      <c r="D40">
        <v>6</v>
      </c>
      <c r="E40">
        <v>186</v>
      </c>
      <c r="F40">
        <v>110</v>
      </c>
      <c r="G40">
        <v>6</v>
      </c>
      <c r="H40">
        <v>59.14</v>
      </c>
      <c r="I40">
        <v>1508</v>
      </c>
      <c r="J40">
        <v>8.11</v>
      </c>
      <c r="K40">
        <v>7</v>
      </c>
      <c r="L40">
        <v>251.3</v>
      </c>
      <c r="M40">
        <v>3.23</v>
      </c>
      <c r="N40">
        <v>13.71</v>
      </c>
      <c r="O40">
        <v>2</v>
      </c>
      <c r="P40">
        <v>4</v>
      </c>
      <c r="Q40">
        <v>0</v>
      </c>
    </row>
    <row r="41" spans="2:17" x14ac:dyDescent="0.2">
      <c r="B41">
        <v>36</v>
      </c>
      <c r="C41" t="s">
        <v>290</v>
      </c>
      <c r="D41">
        <v>5</v>
      </c>
      <c r="E41">
        <v>169</v>
      </c>
      <c r="F41">
        <v>109</v>
      </c>
      <c r="G41">
        <v>5</v>
      </c>
      <c r="H41">
        <v>64.5</v>
      </c>
      <c r="I41">
        <v>1225</v>
      </c>
      <c r="J41">
        <v>7.25</v>
      </c>
      <c r="K41">
        <v>10</v>
      </c>
      <c r="L41">
        <v>245</v>
      </c>
      <c r="M41">
        <v>2.96</v>
      </c>
      <c r="N41">
        <v>11.24</v>
      </c>
      <c r="O41">
        <v>3</v>
      </c>
      <c r="P41">
        <v>2</v>
      </c>
      <c r="Q41">
        <v>0</v>
      </c>
    </row>
    <row r="42" spans="2:17" x14ac:dyDescent="0.2">
      <c r="B42">
        <v>37</v>
      </c>
      <c r="C42" t="s">
        <v>270</v>
      </c>
      <c r="D42">
        <v>6</v>
      </c>
      <c r="E42">
        <v>199</v>
      </c>
      <c r="F42">
        <v>105</v>
      </c>
      <c r="G42">
        <v>5</v>
      </c>
      <c r="H42">
        <v>52.76</v>
      </c>
      <c r="I42">
        <v>1469</v>
      </c>
      <c r="J42">
        <v>7.38</v>
      </c>
      <c r="K42">
        <v>11</v>
      </c>
      <c r="L42">
        <v>244.8</v>
      </c>
      <c r="M42">
        <v>2.5099999999999998</v>
      </c>
      <c r="N42">
        <v>13.99</v>
      </c>
      <c r="O42">
        <v>5</v>
      </c>
      <c r="P42">
        <v>1</v>
      </c>
      <c r="Q42">
        <v>0</v>
      </c>
    </row>
    <row r="43" spans="2:17" x14ac:dyDescent="0.2">
      <c r="B43">
        <v>38</v>
      </c>
      <c r="C43" t="s">
        <v>256</v>
      </c>
      <c r="D43">
        <v>6</v>
      </c>
      <c r="E43">
        <v>220</v>
      </c>
      <c r="F43">
        <v>134</v>
      </c>
      <c r="G43">
        <v>5</v>
      </c>
      <c r="H43">
        <v>60.91</v>
      </c>
      <c r="I43">
        <v>1458</v>
      </c>
      <c r="J43">
        <v>6.63</v>
      </c>
      <c r="K43">
        <v>7</v>
      </c>
      <c r="L43">
        <v>243</v>
      </c>
      <c r="M43">
        <v>2.27</v>
      </c>
      <c r="N43">
        <v>10.88</v>
      </c>
      <c r="O43">
        <v>5</v>
      </c>
      <c r="P43">
        <v>1</v>
      </c>
      <c r="Q43">
        <v>0</v>
      </c>
    </row>
    <row r="44" spans="2:17" x14ac:dyDescent="0.2">
      <c r="B44">
        <v>39</v>
      </c>
      <c r="C44" t="s">
        <v>245</v>
      </c>
      <c r="D44">
        <v>4</v>
      </c>
      <c r="E44">
        <v>124</v>
      </c>
      <c r="F44">
        <v>65</v>
      </c>
      <c r="G44">
        <v>3</v>
      </c>
      <c r="H44">
        <v>52.42</v>
      </c>
      <c r="I44">
        <v>971</v>
      </c>
      <c r="J44">
        <v>7.83</v>
      </c>
      <c r="K44">
        <v>12</v>
      </c>
      <c r="L44">
        <v>242.8</v>
      </c>
      <c r="M44">
        <v>2.42</v>
      </c>
      <c r="N44">
        <v>14.94</v>
      </c>
      <c r="O44">
        <v>3</v>
      </c>
      <c r="P44">
        <v>1</v>
      </c>
      <c r="Q44">
        <v>0</v>
      </c>
    </row>
    <row r="45" spans="2:17" x14ac:dyDescent="0.2">
      <c r="B45">
        <v>40</v>
      </c>
      <c r="C45" t="s">
        <v>162</v>
      </c>
      <c r="D45">
        <v>6</v>
      </c>
      <c r="E45">
        <v>183</v>
      </c>
      <c r="F45">
        <v>113</v>
      </c>
      <c r="G45">
        <v>8</v>
      </c>
      <c r="H45">
        <v>61.75</v>
      </c>
      <c r="I45">
        <v>1443</v>
      </c>
      <c r="J45">
        <v>7.89</v>
      </c>
      <c r="K45">
        <v>12</v>
      </c>
      <c r="L45">
        <v>240.5</v>
      </c>
      <c r="M45">
        <v>4.37</v>
      </c>
      <c r="N45">
        <v>12.77</v>
      </c>
      <c r="O45">
        <v>4</v>
      </c>
      <c r="P45">
        <v>2</v>
      </c>
      <c r="Q45">
        <v>0</v>
      </c>
    </row>
    <row r="46" spans="2:17" x14ac:dyDescent="0.2">
      <c r="B46">
        <v>41</v>
      </c>
      <c r="C46" t="s">
        <v>227</v>
      </c>
      <c r="D46">
        <v>5</v>
      </c>
      <c r="E46">
        <v>143</v>
      </c>
      <c r="F46">
        <v>74</v>
      </c>
      <c r="G46">
        <v>6</v>
      </c>
      <c r="H46">
        <v>51.75</v>
      </c>
      <c r="I46">
        <v>1191</v>
      </c>
      <c r="J46">
        <v>8.33</v>
      </c>
      <c r="K46">
        <v>8</v>
      </c>
      <c r="L46">
        <v>238.2</v>
      </c>
      <c r="M46">
        <v>4.2</v>
      </c>
      <c r="N46">
        <v>16.09</v>
      </c>
      <c r="O46">
        <v>3</v>
      </c>
      <c r="P46">
        <v>2</v>
      </c>
      <c r="Q46">
        <v>0</v>
      </c>
    </row>
    <row r="47" spans="2:17" x14ac:dyDescent="0.2">
      <c r="B47">
        <v>42</v>
      </c>
      <c r="C47" t="s">
        <v>261</v>
      </c>
      <c r="D47">
        <v>5</v>
      </c>
      <c r="E47">
        <v>145</v>
      </c>
      <c r="F47">
        <v>99</v>
      </c>
      <c r="G47">
        <v>5</v>
      </c>
      <c r="H47">
        <v>68.28</v>
      </c>
      <c r="I47">
        <v>1190</v>
      </c>
      <c r="J47">
        <v>8.2100000000000009</v>
      </c>
      <c r="K47">
        <v>9</v>
      </c>
      <c r="L47">
        <v>238</v>
      </c>
      <c r="M47">
        <v>3.45</v>
      </c>
      <c r="N47">
        <v>12.02</v>
      </c>
      <c r="O47">
        <v>5</v>
      </c>
      <c r="P47">
        <v>0</v>
      </c>
      <c r="Q47">
        <v>0</v>
      </c>
    </row>
    <row r="48" spans="2:17" x14ac:dyDescent="0.2">
      <c r="B48">
        <v>43</v>
      </c>
      <c r="C48" t="s">
        <v>274</v>
      </c>
      <c r="D48">
        <v>4</v>
      </c>
      <c r="E48">
        <v>113</v>
      </c>
      <c r="F48">
        <v>68</v>
      </c>
      <c r="G48">
        <v>2</v>
      </c>
      <c r="H48">
        <v>60.18</v>
      </c>
      <c r="I48">
        <v>951</v>
      </c>
      <c r="J48">
        <v>8.42</v>
      </c>
      <c r="K48">
        <v>7</v>
      </c>
      <c r="L48">
        <v>237.8</v>
      </c>
      <c r="M48">
        <v>1.77</v>
      </c>
      <c r="N48">
        <v>13.99</v>
      </c>
      <c r="O48">
        <v>3</v>
      </c>
      <c r="P48">
        <v>1</v>
      </c>
      <c r="Q48">
        <v>0</v>
      </c>
    </row>
    <row r="49" spans="2:17" x14ac:dyDescent="0.2">
      <c r="B49">
        <v>44</v>
      </c>
      <c r="C49" t="s">
        <v>237</v>
      </c>
      <c r="D49">
        <v>6</v>
      </c>
      <c r="E49">
        <v>211</v>
      </c>
      <c r="F49">
        <v>124</v>
      </c>
      <c r="G49">
        <v>7</v>
      </c>
      <c r="H49">
        <v>58.77</v>
      </c>
      <c r="I49">
        <v>1396</v>
      </c>
      <c r="J49">
        <v>6.62</v>
      </c>
      <c r="K49">
        <v>12</v>
      </c>
      <c r="L49">
        <v>232.7</v>
      </c>
      <c r="M49">
        <v>3.32</v>
      </c>
      <c r="N49">
        <v>11.26</v>
      </c>
      <c r="O49">
        <v>5</v>
      </c>
      <c r="P49">
        <v>1</v>
      </c>
      <c r="Q49">
        <v>0</v>
      </c>
    </row>
    <row r="50" spans="2:17" x14ac:dyDescent="0.2">
      <c r="B50">
        <v>45</v>
      </c>
      <c r="C50" t="s">
        <v>265</v>
      </c>
      <c r="D50">
        <v>5</v>
      </c>
      <c r="E50">
        <v>189</v>
      </c>
      <c r="F50">
        <v>110</v>
      </c>
      <c r="G50">
        <v>4</v>
      </c>
      <c r="H50">
        <v>58.2</v>
      </c>
      <c r="I50">
        <v>1163</v>
      </c>
      <c r="J50">
        <v>6.15</v>
      </c>
      <c r="K50">
        <v>7</v>
      </c>
      <c r="L50">
        <v>232.6</v>
      </c>
      <c r="M50">
        <v>2.12</v>
      </c>
      <c r="N50">
        <v>10.57</v>
      </c>
      <c r="O50">
        <v>4</v>
      </c>
      <c r="P50">
        <v>1</v>
      </c>
      <c r="Q50">
        <v>0</v>
      </c>
    </row>
    <row r="51" spans="2:17" x14ac:dyDescent="0.2">
      <c r="B51">
        <v>46</v>
      </c>
      <c r="C51" t="s">
        <v>279</v>
      </c>
      <c r="D51">
        <v>5</v>
      </c>
      <c r="E51">
        <v>167</v>
      </c>
      <c r="F51">
        <v>94</v>
      </c>
      <c r="G51">
        <v>3</v>
      </c>
      <c r="H51">
        <v>56.29</v>
      </c>
      <c r="I51">
        <v>1151</v>
      </c>
      <c r="J51">
        <v>6.89</v>
      </c>
      <c r="K51">
        <v>7</v>
      </c>
      <c r="L51">
        <v>230.2</v>
      </c>
      <c r="M51">
        <v>1.8</v>
      </c>
      <c r="N51">
        <v>12.24</v>
      </c>
      <c r="O51">
        <v>4</v>
      </c>
      <c r="P51">
        <v>1</v>
      </c>
      <c r="Q51">
        <v>0</v>
      </c>
    </row>
    <row r="52" spans="2:17" x14ac:dyDescent="0.2">
      <c r="B52">
        <v>47</v>
      </c>
      <c r="C52" t="s">
        <v>285</v>
      </c>
      <c r="D52">
        <v>5</v>
      </c>
      <c r="E52">
        <v>154</v>
      </c>
      <c r="F52">
        <v>97</v>
      </c>
      <c r="G52">
        <v>7</v>
      </c>
      <c r="H52">
        <v>62.99</v>
      </c>
      <c r="I52">
        <v>1125</v>
      </c>
      <c r="J52">
        <v>7.31</v>
      </c>
      <c r="K52">
        <v>8</v>
      </c>
      <c r="L52">
        <v>225</v>
      </c>
      <c r="M52">
        <v>4.55</v>
      </c>
      <c r="N52">
        <v>11.6</v>
      </c>
      <c r="O52">
        <v>3</v>
      </c>
      <c r="P52">
        <v>2</v>
      </c>
      <c r="Q52">
        <v>0</v>
      </c>
    </row>
    <row r="53" spans="2:17" x14ac:dyDescent="0.2">
      <c r="B53">
        <v>48</v>
      </c>
      <c r="C53" t="s">
        <v>247</v>
      </c>
      <c r="D53">
        <v>5</v>
      </c>
      <c r="E53">
        <v>173</v>
      </c>
      <c r="F53">
        <v>87</v>
      </c>
      <c r="G53">
        <v>8</v>
      </c>
      <c r="H53">
        <v>50.29</v>
      </c>
      <c r="I53">
        <v>1105</v>
      </c>
      <c r="J53">
        <v>6.39</v>
      </c>
      <c r="K53">
        <v>5</v>
      </c>
      <c r="L53">
        <v>221</v>
      </c>
      <c r="M53">
        <v>4.62</v>
      </c>
      <c r="N53">
        <v>12.7</v>
      </c>
      <c r="O53">
        <v>2</v>
      </c>
      <c r="P53">
        <v>3</v>
      </c>
      <c r="Q53">
        <v>0</v>
      </c>
    </row>
    <row r="54" spans="2:17" x14ac:dyDescent="0.2">
      <c r="B54">
        <v>49</v>
      </c>
      <c r="C54" t="s">
        <v>234</v>
      </c>
      <c r="D54">
        <v>6</v>
      </c>
      <c r="E54">
        <v>216</v>
      </c>
      <c r="F54">
        <v>125</v>
      </c>
      <c r="G54">
        <v>8</v>
      </c>
      <c r="H54">
        <v>57.87</v>
      </c>
      <c r="I54">
        <v>1317</v>
      </c>
      <c r="J54">
        <v>6.1</v>
      </c>
      <c r="K54">
        <v>11</v>
      </c>
      <c r="L54">
        <v>219.5</v>
      </c>
      <c r="M54">
        <v>3.7</v>
      </c>
      <c r="N54">
        <v>10.54</v>
      </c>
      <c r="O54">
        <v>6</v>
      </c>
      <c r="P54">
        <v>0</v>
      </c>
      <c r="Q54">
        <v>0</v>
      </c>
    </row>
    <row r="55" spans="2:17" x14ac:dyDescent="0.2">
      <c r="B55">
        <v>50</v>
      </c>
      <c r="C55" t="s">
        <v>229</v>
      </c>
      <c r="D55">
        <v>4</v>
      </c>
      <c r="E55">
        <v>112</v>
      </c>
      <c r="F55">
        <v>69</v>
      </c>
      <c r="G55">
        <v>4</v>
      </c>
      <c r="H55">
        <v>61.61</v>
      </c>
      <c r="I55">
        <v>876</v>
      </c>
      <c r="J55">
        <v>7.82</v>
      </c>
      <c r="K55">
        <v>5</v>
      </c>
      <c r="L55">
        <v>219</v>
      </c>
      <c r="M55">
        <v>3.57</v>
      </c>
      <c r="N55">
        <v>12.7</v>
      </c>
      <c r="O55">
        <v>3</v>
      </c>
      <c r="P55">
        <v>1</v>
      </c>
      <c r="Q55">
        <v>0</v>
      </c>
    </row>
    <row r="56" spans="2:17" x14ac:dyDescent="0.2">
      <c r="B56">
        <v>51</v>
      </c>
      <c r="C56" t="s">
        <v>314</v>
      </c>
      <c r="D56">
        <v>5</v>
      </c>
      <c r="E56">
        <v>166</v>
      </c>
      <c r="F56">
        <v>88</v>
      </c>
      <c r="G56">
        <v>8</v>
      </c>
      <c r="H56">
        <v>53.01</v>
      </c>
      <c r="I56">
        <v>1093</v>
      </c>
      <c r="J56">
        <v>6.58</v>
      </c>
      <c r="K56">
        <v>6</v>
      </c>
      <c r="L56">
        <v>218.6</v>
      </c>
      <c r="M56">
        <v>4.82</v>
      </c>
      <c r="N56">
        <v>12.42</v>
      </c>
      <c r="O56">
        <v>1</v>
      </c>
      <c r="P56">
        <v>4</v>
      </c>
      <c r="Q56">
        <v>0</v>
      </c>
    </row>
    <row r="57" spans="2:17" x14ac:dyDescent="0.2">
      <c r="B57">
        <v>52</v>
      </c>
      <c r="C57" t="s">
        <v>240</v>
      </c>
      <c r="D57">
        <v>5</v>
      </c>
      <c r="E57">
        <v>170</v>
      </c>
      <c r="F57">
        <v>92</v>
      </c>
      <c r="G57">
        <v>5</v>
      </c>
      <c r="H57">
        <v>54.12</v>
      </c>
      <c r="I57">
        <v>1091</v>
      </c>
      <c r="J57">
        <v>6.42</v>
      </c>
      <c r="K57">
        <v>7</v>
      </c>
      <c r="L57">
        <v>218.2</v>
      </c>
      <c r="M57">
        <v>2.94</v>
      </c>
      <c r="N57">
        <v>11.86</v>
      </c>
      <c r="O57">
        <v>4</v>
      </c>
      <c r="P57">
        <v>1</v>
      </c>
      <c r="Q57">
        <v>0</v>
      </c>
    </row>
    <row r="58" spans="2:17" x14ac:dyDescent="0.2">
      <c r="B58">
        <v>53</v>
      </c>
      <c r="C58" t="s">
        <v>171</v>
      </c>
      <c r="D58">
        <v>4</v>
      </c>
      <c r="E58">
        <v>133</v>
      </c>
      <c r="F58">
        <v>76</v>
      </c>
      <c r="G58">
        <v>4</v>
      </c>
      <c r="H58">
        <v>57.14</v>
      </c>
      <c r="I58">
        <v>871</v>
      </c>
      <c r="J58">
        <v>6.55</v>
      </c>
      <c r="K58">
        <v>3</v>
      </c>
      <c r="L58">
        <v>217.8</v>
      </c>
      <c r="M58">
        <v>3.01</v>
      </c>
      <c r="N58">
        <v>11.46</v>
      </c>
      <c r="O58">
        <v>3</v>
      </c>
      <c r="P58">
        <v>1</v>
      </c>
      <c r="Q58">
        <v>0</v>
      </c>
    </row>
    <row r="59" spans="2:17" x14ac:dyDescent="0.2">
      <c r="B59">
        <v>54</v>
      </c>
      <c r="C59" t="s">
        <v>252</v>
      </c>
      <c r="D59">
        <v>6</v>
      </c>
      <c r="E59">
        <v>184</v>
      </c>
      <c r="F59">
        <v>99</v>
      </c>
      <c r="G59">
        <v>9</v>
      </c>
      <c r="H59">
        <v>53.8</v>
      </c>
      <c r="I59">
        <v>1270</v>
      </c>
      <c r="J59">
        <v>6.9</v>
      </c>
      <c r="K59">
        <v>10</v>
      </c>
      <c r="L59">
        <v>211.7</v>
      </c>
      <c r="M59">
        <v>4.8899999999999997</v>
      </c>
      <c r="N59">
        <v>12.83</v>
      </c>
      <c r="O59">
        <v>3</v>
      </c>
      <c r="P59">
        <v>3</v>
      </c>
      <c r="Q59">
        <v>0</v>
      </c>
    </row>
    <row r="60" spans="2:17" x14ac:dyDescent="0.2">
      <c r="B60">
        <v>54</v>
      </c>
      <c r="C60" t="s">
        <v>236</v>
      </c>
      <c r="D60">
        <v>6</v>
      </c>
      <c r="E60">
        <v>165</v>
      </c>
      <c r="F60">
        <v>100</v>
      </c>
      <c r="G60">
        <v>4</v>
      </c>
      <c r="H60">
        <v>60.61</v>
      </c>
      <c r="I60">
        <v>1270</v>
      </c>
      <c r="J60">
        <v>7.7</v>
      </c>
      <c r="K60">
        <v>10</v>
      </c>
      <c r="L60">
        <v>211.7</v>
      </c>
      <c r="M60">
        <v>2.42</v>
      </c>
      <c r="N60">
        <v>12.7</v>
      </c>
      <c r="O60">
        <v>6</v>
      </c>
      <c r="P60">
        <v>0</v>
      </c>
      <c r="Q60">
        <v>0</v>
      </c>
    </row>
    <row r="61" spans="2:17" x14ac:dyDescent="0.2">
      <c r="B61">
        <v>56</v>
      </c>
      <c r="C61" t="s">
        <v>297</v>
      </c>
      <c r="D61">
        <v>5</v>
      </c>
      <c r="E61">
        <v>175</v>
      </c>
      <c r="F61">
        <v>91</v>
      </c>
      <c r="G61">
        <v>9</v>
      </c>
      <c r="H61">
        <v>52</v>
      </c>
      <c r="I61">
        <v>1033</v>
      </c>
      <c r="J61">
        <v>5.9</v>
      </c>
      <c r="K61">
        <v>5</v>
      </c>
      <c r="L61">
        <v>206.6</v>
      </c>
      <c r="M61">
        <v>5.14</v>
      </c>
      <c r="N61">
        <v>11.35</v>
      </c>
      <c r="O61">
        <v>0</v>
      </c>
      <c r="P61">
        <v>5</v>
      </c>
      <c r="Q61">
        <v>0</v>
      </c>
    </row>
    <row r="62" spans="2:17" x14ac:dyDescent="0.2">
      <c r="B62">
        <v>57</v>
      </c>
      <c r="C62" t="s">
        <v>280</v>
      </c>
      <c r="D62">
        <v>7</v>
      </c>
      <c r="E62">
        <v>210</v>
      </c>
      <c r="F62">
        <v>108</v>
      </c>
      <c r="G62">
        <v>12</v>
      </c>
      <c r="H62">
        <v>51.43</v>
      </c>
      <c r="I62">
        <v>1439</v>
      </c>
      <c r="J62">
        <v>6.85</v>
      </c>
      <c r="K62">
        <v>11</v>
      </c>
      <c r="L62">
        <v>205.6</v>
      </c>
      <c r="M62">
        <v>5.71</v>
      </c>
      <c r="N62">
        <v>13.32</v>
      </c>
      <c r="O62">
        <v>4</v>
      </c>
      <c r="P62">
        <v>3</v>
      </c>
      <c r="Q62">
        <v>0</v>
      </c>
    </row>
    <row r="63" spans="2:17" x14ac:dyDescent="0.2">
      <c r="B63">
        <v>58</v>
      </c>
      <c r="C63" t="s">
        <v>316</v>
      </c>
      <c r="D63">
        <v>6</v>
      </c>
      <c r="E63">
        <v>193</v>
      </c>
      <c r="F63">
        <v>94</v>
      </c>
      <c r="G63">
        <v>9</v>
      </c>
      <c r="H63">
        <v>48.7</v>
      </c>
      <c r="I63">
        <v>1197</v>
      </c>
      <c r="J63">
        <v>6.2</v>
      </c>
      <c r="K63">
        <v>4</v>
      </c>
      <c r="L63">
        <v>199.5</v>
      </c>
      <c r="M63">
        <v>4.66</v>
      </c>
      <c r="N63">
        <v>12.73</v>
      </c>
      <c r="O63">
        <v>0</v>
      </c>
      <c r="P63">
        <v>6</v>
      </c>
      <c r="Q63">
        <v>0</v>
      </c>
    </row>
    <row r="64" spans="2:17" x14ac:dyDescent="0.2">
      <c r="B64">
        <v>59</v>
      </c>
      <c r="C64" t="s">
        <v>169</v>
      </c>
      <c r="D64">
        <v>6</v>
      </c>
      <c r="E64">
        <v>230</v>
      </c>
      <c r="F64">
        <v>117</v>
      </c>
      <c r="G64">
        <v>7</v>
      </c>
      <c r="H64">
        <v>50.87</v>
      </c>
      <c r="I64">
        <v>1196</v>
      </c>
      <c r="J64">
        <v>5.2</v>
      </c>
      <c r="K64">
        <v>5</v>
      </c>
      <c r="L64">
        <v>199.3</v>
      </c>
      <c r="M64">
        <v>3.04</v>
      </c>
      <c r="N64">
        <v>10.220000000000001</v>
      </c>
      <c r="O64">
        <v>1</v>
      </c>
      <c r="P64">
        <v>5</v>
      </c>
      <c r="Q64">
        <v>0</v>
      </c>
    </row>
    <row r="65" spans="2:17" x14ac:dyDescent="0.2">
      <c r="B65">
        <v>60</v>
      </c>
      <c r="C65" t="s">
        <v>246</v>
      </c>
      <c r="D65">
        <v>6</v>
      </c>
      <c r="E65">
        <v>170</v>
      </c>
      <c r="F65">
        <v>99</v>
      </c>
      <c r="G65">
        <v>6</v>
      </c>
      <c r="H65">
        <v>58.24</v>
      </c>
      <c r="I65">
        <v>1194</v>
      </c>
      <c r="J65">
        <v>7.02</v>
      </c>
      <c r="K65">
        <v>7</v>
      </c>
      <c r="L65">
        <v>199</v>
      </c>
      <c r="M65">
        <v>3.53</v>
      </c>
      <c r="N65">
        <v>12.06</v>
      </c>
      <c r="O65">
        <v>5</v>
      </c>
      <c r="P65">
        <v>1</v>
      </c>
      <c r="Q65">
        <v>0</v>
      </c>
    </row>
    <row r="66" spans="2:17" x14ac:dyDescent="0.2">
      <c r="B66">
        <v>61</v>
      </c>
      <c r="C66" t="s">
        <v>327</v>
      </c>
      <c r="D66">
        <v>5</v>
      </c>
      <c r="E66">
        <v>171</v>
      </c>
      <c r="F66">
        <v>101</v>
      </c>
      <c r="G66">
        <v>7</v>
      </c>
      <c r="H66">
        <v>59.06</v>
      </c>
      <c r="I66">
        <v>992</v>
      </c>
      <c r="J66">
        <v>5.8</v>
      </c>
      <c r="K66">
        <v>5</v>
      </c>
      <c r="L66">
        <v>198.4</v>
      </c>
      <c r="M66">
        <v>4.09</v>
      </c>
      <c r="N66">
        <v>9.82</v>
      </c>
      <c r="O66">
        <v>1</v>
      </c>
      <c r="P66">
        <v>4</v>
      </c>
      <c r="Q66">
        <v>0</v>
      </c>
    </row>
    <row r="67" spans="2:17" x14ac:dyDescent="0.2">
      <c r="B67">
        <v>62</v>
      </c>
      <c r="C67" t="s">
        <v>321</v>
      </c>
      <c r="D67">
        <v>5</v>
      </c>
      <c r="E67">
        <v>159</v>
      </c>
      <c r="F67">
        <v>79</v>
      </c>
      <c r="G67">
        <v>9</v>
      </c>
      <c r="H67">
        <v>49.69</v>
      </c>
      <c r="I67">
        <v>989</v>
      </c>
      <c r="J67">
        <v>6.22</v>
      </c>
      <c r="K67">
        <v>8</v>
      </c>
      <c r="L67">
        <v>197.8</v>
      </c>
      <c r="M67">
        <v>5.66</v>
      </c>
      <c r="N67">
        <v>12.52</v>
      </c>
      <c r="O67">
        <v>2</v>
      </c>
      <c r="P67">
        <v>3</v>
      </c>
      <c r="Q67">
        <v>0</v>
      </c>
    </row>
    <row r="68" spans="2:17" x14ac:dyDescent="0.2">
      <c r="B68">
        <v>63</v>
      </c>
      <c r="C68" t="s">
        <v>160</v>
      </c>
      <c r="D68">
        <v>6</v>
      </c>
      <c r="E68">
        <v>211</v>
      </c>
      <c r="F68">
        <v>104</v>
      </c>
      <c r="G68">
        <v>7</v>
      </c>
      <c r="H68">
        <v>49.29</v>
      </c>
      <c r="I68">
        <v>1184</v>
      </c>
      <c r="J68">
        <v>5.61</v>
      </c>
      <c r="K68">
        <v>7</v>
      </c>
      <c r="L68">
        <v>197.3</v>
      </c>
      <c r="M68">
        <v>3.32</v>
      </c>
      <c r="N68">
        <v>11.38</v>
      </c>
      <c r="O68">
        <v>2</v>
      </c>
      <c r="P68">
        <v>4</v>
      </c>
      <c r="Q68">
        <v>0</v>
      </c>
    </row>
    <row r="69" spans="2:17" x14ac:dyDescent="0.2">
      <c r="B69">
        <v>64</v>
      </c>
      <c r="C69" t="s">
        <v>161</v>
      </c>
      <c r="D69">
        <v>6</v>
      </c>
      <c r="E69">
        <v>160</v>
      </c>
      <c r="F69">
        <v>80</v>
      </c>
      <c r="G69">
        <v>6</v>
      </c>
      <c r="H69">
        <v>50</v>
      </c>
      <c r="I69">
        <v>1175</v>
      </c>
      <c r="J69">
        <v>7.34</v>
      </c>
      <c r="K69">
        <v>9</v>
      </c>
      <c r="L69">
        <v>195.8</v>
      </c>
      <c r="M69">
        <v>3.75</v>
      </c>
      <c r="N69">
        <v>14.69</v>
      </c>
      <c r="O69">
        <v>3</v>
      </c>
      <c r="P69">
        <v>3</v>
      </c>
      <c r="Q69">
        <v>0</v>
      </c>
    </row>
    <row r="70" spans="2:17" x14ac:dyDescent="0.2">
      <c r="B70">
        <v>64</v>
      </c>
      <c r="C70" t="s">
        <v>277</v>
      </c>
      <c r="D70">
        <v>6</v>
      </c>
      <c r="E70">
        <v>213</v>
      </c>
      <c r="F70">
        <v>118</v>
      </c>
      <c r="G70">
        <v>11</v>
      </c>
      <c r="H70">
        <v>55.4</v>
      </c>
      <c r="I70">
        <v>1175</v>
      </c>
      <c r="J70">
        <v>5.52</v>
      </c>
      <c r="K70">
        <v>5</v>
      </c>
      <c r="L70">
        <v>195.8</v>
      </c>
      <c r="M70">
        <v>5.16</v>
      </c>
      <c r="N70">
        <v>9.9600000000000009</v>
      </c>
      <c r="O70">
        <v>2</v>
      </c>
      <c r="P70">
        <v>4</v>
      </c>
      <c r="Q70">
        <v>0</v>
      </c>
    </row>
    <row r="71" spans="2:17" x14ac:dyDescent="0.2">
      <c r="B71">
        <v>66</v>
      </c>
      <c r="C71" t="s">
        <v>76</v>
      </c>
      <c r="D71">
        <v>6</v>
      </c>
      <c r="E71">
        <v>228</v>
      </c>
      <c r="F71">
        <v>110</v>
      </c>
      <c r="G71">
        <v>9</v>
      </c>
      <c r="H71">
        <v>48.25</v>
      </c>
      <c r="I71">
        <v>1174</v>
      </c>
      <c r="J71">
        <v>5.15</v>
      </c>
      <c r="K71">
        <v>4</v>
      </c>
      <c r="L71">
        <v>195.7</v>
      </c>
      <c r="M71">
        <v>3.95</v>
      </c>
      <c r="N71">
        <v>10.67</v>
      </c>
      <c r="O71">
        <v>1</v>
      </c>
      <c r="P71">
        <v>5</v>
      </c>
      <c r="Q71">
        <v>0</v>
      </c>
    </row>
    <row r="72" spans="2:17" x14ac:dyDescent="0.2">
      <c r="B72">
        <v>67</v>
      </c>
      <c r="C72" t="s">
        <v>242</v>
      </c>
      <c r="D72">
        <v>7</v>
      </c>
      <c r="E72">
        <v>176</v>
      </c>
      <c r="F72">
        <v>87</v>
      </c>
      <c r="G72">
        <v>9</v>
      </c>
      <c r="H72">
        <v>49.43</v>
      </c>
      <c r="I72">
        <v>1350</v>
      </c>
      <c r="J72">
        <v>7.67</v>
      </c>
      <c r="K72">
        <v>10</v>
      </c>
      <c r="L72">
        <v>192.9</v>
      </c>
      <c r="M72">
        <v>5.1100000000000003</v>
      </c>
      <c r="N72">
        <v>15.52</v>
      </c>
      <c r="O72">
        <v>4</v>
      </c>
      <c r="P72">
        <v>3</v>
      </c>
      <c r="Q72">
        <v>0</v>
      </c>
    </row>
    <row r="73" spans="2:17" x14ac:dyDescent="0.2">
      <c r="B73">
        <v>68</v>
      </c>
      <c r="C73" t="s">
        <v>283</v>
      </c>
      <c r="D73">
        <v>6</v>
      </c>
      <c r="E73">
        <v>180</v>
      </c>
      <c r="F73">
        <v>112</v>
      </c>
      <c r="G73">
        <v>3</v>
      </c>
      <c r="H73">
        <v>62.22</v>
      </c>
      <c r="I73">
        <v>1157</v>
      </c>
      <c r="J73">
        <v>6.43</v>
      </c>
      <c r="K73">
        <v>6</v>
      </c>
      <c r="L73">
        <v>192.8</v>
      </c>
      <c r="M73">
        <v>1.67</v>
      </c>
      <c r="N73">
        <v>10.33</v>
      </c>
      <c r="O73">
        <v>2</v>
      </c>
      <c r="P73">
        <v>4</v>
      </c>
      <c r="Q73">
        <v>0</v>
      </c>
    </row>
    <row r="74" spans="2:17" x14ac:dyDescent="0.2">
      <c r="B74">
        <v>69</v>
      </c>
      <c r="C74" t="s">
        <v>291</v>
      </c>
      <c r="D74">
        <v>5</v>
      </c>
      <c r="E74">
        <v>159</v>
      </c>
      <c r="F74">
        <v>81</v>
      </c>
      <c r="G74">
        <v>8</v>
      </c>
      <c r="H74">
        <v>50.94</v>
      </c>
      <c r="I74">
        <v>964</v>
      </c>
      <c r="J74">
        <v>6.06</v>
      </c>
      <c r="K74">
        <v>7</v>
      </c>
      <c r="L74">
        <v>192.8</v>
      </c>
      <c r="M74">
        <v>5.03</v>
      </c>
      <c r="N74">
        <v>11.9</v>
      </c>
      <c r="O74">
        <v>1</v>
      </c>
      <c r="P74">
        <v>4</v>
      </c>
      <c r="Q74">
        <v>0</v>
      </c>
    </row>
    <row r="75" spans="2:17" x14ac:dyDescent="0.2">
      <c r="B75">
        <v>70</v>
      </c>
      <c r="C75" t="s">
        <v>264</v>
      </c>
      <c r="D75">
        <v>6</v>
      </c>
      <c r="E75">
        <v>133</v>
      </c>
      <c r="F75">
        <v>76</v>
      </c>
      <c r="G75">
        <v>3</v>
      </c>
      <c r="H75">
        <v>57.14</v>
      </c>
      <c r="I75">
        <v>1155</v>
      </c>
      <c r="J75">
        <v>8.68</v>
      </c>
      <c r="K75">
        <v>8</v>
      </c>
      <c r="L75">
        <v>192.5</v>
      </c>
      <c r="M75">
        <v>2.2599999999999998</v>
      </c>
      <c r="N75">
        <v>15.2</v>
      </c>
      <c r="O75">
        <v>3</v>
      </c>
      <c r="P75">
        <v>3</v>
      </c>
      <c r="Q75">
        <v>0</v>
      </c>
    </row>
    <row r="76" spans="2:17" x14ac:dyDescent="0.2">
      <c r="B76">
        <v>70</v>
      </c>
      <c r="C76" t="s">
        <v>324</v>
      </c>
      <c r="D76">
        <v>6</v>
      </c>
      <c r="E76">
        <v>190</v>
      </c>
      <c r="F76">
        <v>111</v>
      </c>
      <c r="G76">
        <v>10</v>
      </c>
      <c r="H76">
        <v>58.42</v>
      </c>
      <c r="I76">
        <v>1155</v>
      </c>
      <c r="J76">
        <v>6.08</v>
      </c>
      <c r="K76">
        <v>10</v>
      </c>
      <c r="L76">
        <v>192.5</v>
      </c>
      <c r="M76">
        <v>5.26</v>
      </c>
      <c r="N76">
        <v>10.41</v>
      </c>
      <c r="O76">
        <v>4</v>
      </c>
      <c r="P76">
        <v>2</v>
      </c>
      <c r="Q76">
        <v>0</v>
      </c>
    </row>
    <row r="77" spans="2:17" x14ac:dyDescent="0.2">
      <c r="B77">
        <v>72</v>
      </c>
      <c r="C77" t="s">
        <v>309</v>
      </c>
      <c r="D77">
        <v>6</v>
      </c>
      <c r="E77">
        <v>209</v>
      </c>
      <c r="F77">
        <v>108</v>
      </c>
      <c r="G77">
        <v>7</v>
      </c>
      <c r="H77">
        <v>51.67</v>
      </c>
      <c r="I77">
        <v>1151</v>
      </c>
      <c r="J77">
        <v>5.51</v>
      </c>
      <c r="K77">
        <v>6</v>
      </c>
      <c r="L77">
        <v>191.8</v>
      </c>
      <c r="M77">
        <v>3.35</v>
      </c>
      <c r="N77">
        <v>10.66</v>
      </c>
      <c r="O77">
        <v>1</v>
      </c>
      <c r="P77">
        <v>5</v>
      </c>
      <c r="Q77">
        <v>0</v>
      </c>
    </row>
    <row r="78" spans="2:17" x14ac:dyDescent="0.2">
      <c r="B78">
        <v>73</v>
      </c>
      <c r="C78" t="s">
        <v>17</v>
      </c>
      <c r="D78">
        <v>5</v>
      </c>
      <c r="E78">
        <v>161</v>
      </c>
      <c r="F78">
        <v>87</v>
      </c>
      <c r="G78">
        <v>8</v>
      </c>
      <c r="H78">
        <v>54.04</v>
      </c>
      <c r="I78">
        <v>959</v>
      </c>
      <c r="J78">
        <v>5.96</v>
      </c>
      <c r="K78">
        <v>4</v>
      </c>
      <c r="L78">
        <v>191.8</v>
      </c>
      <c r="M78">
        <v>4.97</v>
      </c>
      <c r="N78">
        <v>11.02</v>
      </c>
      <c r="O78">
        <v>1</v>
      </c>
      <c r="P78">
        <v>4</v>
      </c>
      <c r="Q78">
        <v>0</v>
      </c>
    </row>
    <row r="79" spans="2:17" x14ac:dyDescent="0.2">
      <c r="B79">
        <v>74</v>
      </c>
      <c r="C79" t="s">
        <v>284</v>
      </c>
      <c r="D79">
        <v>5</v>
      </c>
      <c r="E79">
        <v>126</v>
      </c>
      <c r="F79">
        <v>74</v>
      </c>
      <c r="G79">
        <v>5</v>
      </c>
      <c r="H79">
        <v>58.73</v>
      </c>
      <c r="I79">
        <v>957</v>
      </c>
      <c r="J79">
        <v>7.6</v>
      </c>
      <c r="K79">
        <v>5</v>
      </c>
      <c r="L79">
        <v>191.4</v>
      </c>
      <c r="M79">
        <v>3.97</v>
      </c>
      <c r="N79">
        <v>12.93</v>
      </c>
      <c r="O79">
        <v>4</v>
      </c>
      <c r="P79">
        <v>1</v>
      </c>
      <c r="Q79">
        <v>0</v>
      </c>
    </row>
    <row r="80" spans="2:17" x14ac:dyDescent="0.2">
      <c r="B80">
        <v>75</v>
      </c>
      <c r="C80" t="s">
        <v>281</v>
      </c>
      <c r="D80">
        <v>6</v>
      </c>
      <c r="E80">
        <v>182</v>
      </c>
      <c r="F80">
        <v>98</v>
      </c>
      <c r="G80">
        <v>5</v>
      </c>
      <c r="H80">
        <v>53.85</v>
      </c>
      <c r="I80">
        <v>1143</v>
      </c>
      <c r="J80">
        <v>6.28</v>
      </c>
      <c r="K80">
        <v>6</v>
      </c>
      <c r="L80">
        <v>190.5</v>
      </c>
      <c r="M80">
        <v>2.75</v>
      </c>
      <c r="N80">
        <v>11.66</v>
      </c>
      <c r="O80">
        <v>6</v>
      </c>
      <c r="P80">
        <v>0</v>
      </c>
      <c r="Q80">
        <v>0</v>
      </c>
    </row>
    <row r="81" spans="2:17" x14ac:dyDescent="0.2">
      <c r="B81">
        <v>76</v>
      </c>
      <c r="C81" t="s">
        <v>243</v>
      </c>
      <c r="D81">
        <v>4</v>
      </c>
      <c r="E81">
        <v>126</v>
      </c>
      <c r="F81">
        <v>60</v>
      </c>
      <c r="G81">
        <v>5</v>
      </c>
      <c r="H81">
        <v>47.62</v>
      </c>
      <c r="I81">
        <v>754</v>
      </c>
      <c r="J81">
        <v>5.98</v>
      </c>
      <c r="K81">
        <v>3</v>
      </c>
      <c r="L81">
        <v>188.5</v>
      </c>
      <c r="M81">
        <v>3.97</v>
      </c>
      <c r="N81">
        <v>12.57</v>
      </c>
      <c r="O81">
        <v>0</v>
      </c>
      <c r="P81">
        <v>4</v>
      </c>
      <c r="Q81">
        <v>0</v>
      </c>
    </row>
    <row r="82" spans="2:17" x14ac:dyDescent="0.2">
      <c r="B82">
        <v>77</v>
      </c>
      <c r="C82" t="s">
        <v>258</v>
      </c>
      <c r="D82">
        <v>6</v>
      </c>
      <c r="E82">
        <v>169</v>
      </c>
      <c r="F82">
        <v>93</v>
      </c>
      <c r="G82">
        <v>5</v>
      </c>
      <c r="H82">
        <v>55.03</v>
      </c>
      <c r="I82">
        <v>1120</v>
      </c>
      <c r="J82">
        <v>6.63</v>
      </c>
      <c r="K82">
        <v>14</v>
      </c>
      <c r="L82">
        <v>186.7</v>
      </c>
      <c r="M82">
        <v>2.96</v>
      </c>
      <c r="N82">
        <v>12.04</v>
      </c>
      <c r="O82">
        <v>4</v>
      </c>
      <c r="P82">
        <v>2</v>
      </c>
      <c r="Q82">
        <v>0</v>
      </c>
    </row>
    <row r="83" spans="2:17" x14ac:dyDescent="0.2">
      <c r="B83">
        <v>78</v>
      </c>
      <c r="C83" t="s">
        <v>251</v>
      </c>
      <c r="D83">
        <v>5</v>
      </c>
      <c r="E83">
        <v>164</v>
      </c>
      <c r="F83">
        <v>82</v>
      </c>
      <c r="G83">
        <v>7</v>
      </c>
      <c r="H83">
        <v>50</v>
      </c>
      <c r="I83">
        <v>925</v>
      </c>
      <c r="J83">
        <v>5.64</v>
      </c>
      <c r="K83">
        <v>5</v>
      </c>
      <c r="L83">
        <v>185</v>
      </c>
      <c r="M83">
        <v>4.2699999999999996</v>
      </c>
      <c r="N83">
        <v>11.28</v>
      </c>
      <c r="O83">
        <v>1</v>
      </c>
      <c r="P83">
        <v>4</v>
      </c>
      <c r="Q83">
        <v>0</v>
      </c>
    </row>
    <row r="84" spans="2:17" x14ac:dyDescent="0.2">
      <c r="B84">
        <v>79</v>
      </c>
      <c r="C84" t="s">
        <v>238</v>
      </c>
      <c r="D84">
        <v>5</v>
      </c>
      <c r="E84">
        <v>114</v>
      </c>
      <c r="F84">
        <v>60</v>
      </c>
      <c r="G84">
        <v>0</v>
      </c>
      <c r="H84">
        <v>52.63</v>
      </c>
      <c r="I84">
        <v>924</v>
      </c>
      <c r="J84">
        <v>8.11</v>
      </c>
      <c r="K84">
        <v>5</v>
      </c>
      <c r="L84">
        <v>184.8</v>
      </c>
      <c r="M84">
        <v>0</v>
      </c>
      <c r="N84">
        <v>15.4</v>
      </c>
      <c r="O84">
        <v>5</v>
      </c>
      <c r="P84">
        <v>0</v>
      </c>
      <c r="Q84">
        <v>0</v>
      </c>
    </row>
    <row r="85" spans="2:17" x14ac:dyDescent="0.2">
      <c r="B85">
        <v>80</v>
      </c>
      <c r="C85" t="s">
        <v>259</v>
      </c>
      <c r="D85">
        <v>6</v>
      </c>
      <c r="E85">
        <v>156</v>
      </c>
      <c r="F85">
        <v>87</v>
      </c>
      <c r="G85">
        <v>2</v>
      </c>
      <c r="H85">
        <v>55.77</v>
      </c>
      <c r="I85">
        <v>1088</v>
      </c>
      <c r="J85">
        <v>6.97</v>
      </c>
      <c r="K85">
        <v>7</v>
      </c>
      <c r="L85">
        <v>181.3</v>
      </c>
      <c r="M85">
        <v>1.28</v>
      </c>
      <c r="N85">
        <v>12.51</v>
      </c>
      <c r="O85">
        <v>5</v>
      </c>
      <c r="P85">
        <v>1</v>
      </c>
      <c r="Q85">
        <v>0</v>
      </c>
    </row>
    <row r="86" spans="2:17" x14ac:dyDescent="0.2">
      <c r="B86">
        <v>81</v>
      </c>
      <c r="C86" t="s">
        <v>14</v>
      </c>
      <c r="D86">
        <v>5</v>
      </c>
      <c r="E86">
        <v>199</v>
      </c>
      <c r="F86">
        <v>101</v>
      </c>
      <c r="G86">
        <v>10</v>
      </c>
      <c r="H86">
        <v>50.75</v>
      </c>
      <c r="I86">
        <v>897</v>
      </c>
      <c r="J86">
        <v>4.51</v>
      </c>
      <c r="K86">
        <v>2</v>
      </c>
      <c r="L86">
        <v>179.4</v>
      </c>
      <c r="M86">
        <v>5.03</v>
      </c>
      <c r="N86">
        <v>8.8800000000000008</v>
      </c>
      <c r="O86">
        <v>2</v>
      </c>
      <c r="P86">
        <v>3</v>
      </c>
      <c r="Q86">
        <v>0</v>
      </c>
    </row>
    <row r="87" spans="2:17" x14ac:dyDescent="0.2">
      <c r="B87">
        <v>82</v>
      </c>
      <c r="C87" t="s">
        <v>294</v>
      </c>
      <c r="D87">
        <v>6</v>
      </c>
      <c r="E87">
        <v>178</v>
      </c>
      <c r="F87">
        <v>91</v>
      </c>
      <c r="G87">
        <v>6</v>
      </c>
      <c r="H87">
        <v>51.12</v>
      </c>
      <c r="I87">
        <v>1055</v>
      </c>
      <c r="J87">
        <v>5.93</v>
      </c>
      <c r="K87">
        <v>2</v>
      </c>
      <c r="L87">
        <v>175.8</v>
      </c>
      <c r="M87">
        <v>3.37</v>
      </c>
      <c r="N87">
        <v>11.59</v>
      </c>
      <c r="O87">
        <v>2</v>
      </c>
      <c r="P87">
        <v>4</v>
      </c>
      <c r="Q87">
        <v>0</v>
      </c>
    </row>
    <row r="88" spans="2:17" x14ac:dyDescent="0.2">
      <c r="B88">
        <v>83</v>
      </c>
      <c r="C88" t="s">
        <v>173</v>
      </c>
      <c r="D88">
        <v>5</v>
      </c>
      <c r="E88">
        <v>162</v>
      </c>
      <c r="F88">
        <v>86</v>
      </c>
      <c r="G88">
        <v>4</v>
      </c>
      <c r="H88">
        <v>53.09</v>
      </c>
      <c r="I88">
        <v>875</v>
      </c>
      <c r="J88">
        <v>5.4</v>
      </c>
      <c r="K88">
        <v>4</v>
      </c>
      <c r="L88">
        <v>175</v>
      </c>
      <c r="M88">
        <v>2.4700000000000002</v>
      </c>
      <c r="N88">
        <v>10.17</v>
      </c>
      <c r="O88">
        <v>1</v>
      </c>
      <c r="P88">
        <v>4</v>
      </c>
      <c r="Q88">
        <v>0</v>
      </c>
    </row>
    <row r="89" spans="2:17" x14ac:dyDescent="0.2">
      <c r="B89">
        <v>84</v>
      </c>
      <c r="C89" t="s">
        <v>301</v>
      </c>
      <c r="D89">
        <v>6</v>
      </c>
      <c r="E89">
        <v>161</v>
      </c>
      <c r="F89">
        <v>96</v>
      </c>
      <c r="G89">
        <v>3</v>
      </c>
      <c r="H89">
        <v>59.63</v>
      </c>
      <c r="I89">
        <v>1044</v>
      </c>
      <c r="J89">
        <v>6.48</v>
      </c>
      <c r="K89">
        <v>4</v>
      </c>
      <c r="L89">
        <v>174</v>
      </c>
      <c r="M89">
        <v>1.86</v>
      </c>
      <c r="N89">
        <v>10.88</v>
      </c>
      <c r="O89">
        <v>2</v>
      </c>
      <c r="P89">
        <v>4</v>
      </c>
      <c r="Q89">
        <v>0</v>
      </c>
    </row>
    <row r="90" spans="2:17" x14ac:dyDescent="0.2">
      <c r="B90">
        <v>85</v>
      </c>
      <c r="C90" t="s">
        <v>255</v>
      </c>
      <c r="D90">
        <v>6</v>
      </c>
      <c r="E90">
        <v>139</v>
      </c>
      <c r="F90">
        <v>84</v>
      </c>
      <c r="G90">
        <v>3</v>
      </c>
      <c r="H90">
        <v>60.43</v>
      </c>
      <c r="I90">
        <v>1043</v>
      </c>
      <c r="J90">
        <v>7.5</v>
      </c>
      <c r="K90">
        <v>3</v>
      </c>
      <c r="L90">
        <v>173.8</v>
      </c>
      <c r="M90">
        <v>2.16</v>
      </c>
      <c r="N90">
        <v>12.42</v>
      </c>
      <c r="O90">
        <v>5</v>
      </c>
      <c r="P90">
        <v>1</v>
      </c>
      <c r="Q90">
        <v>0</v>
      </c>
    </row>
    <row r="91" spans="2:17" x14ac:dyDescent="0.2">
      <c r="B91">
        <v>86</v>
      </c>
      <c r="C91" t="s">
        <v>288</v>
      </c>
      <c r="D91">
        <v>5</v>
      </c>
      <c r="E91">
        <v>126</v>
      </c>
      <c r="F91">
        <v>72</v>
      </c>
      <c r="G91">
        <v>3</v>
      </c>
      <c r="H91">
        <v>57.14</v>
      </c>
      <c r="I91">
        <v>855</v>
      </c>
      <c r="J91">
        <v>6.79</v>
      </c>
      <c r="K91">
        <v>5</v>
      </c>
      <c r="L91">
        <v>171</v>
      </c>
      <c r="M91">
        <v>2.38</v>
      </c>
      <c r="N91">
        <v>11.88</v>
      </c>
      <c r="O91">
        <v>1</v>
      </c>
      <c r="P91">
        <v>4</v>
      </c>
      <c r="Q91">
        <v>0</v>
      </c>
    </row>
    <row r="92" spans="2:17" x14ac:dyDescent="0.2">
      <c r="B92">
        <v>87</v>
      </c>
      <c r="C92" t="s">
        <v>226</v>
      </c>
      <c r="D92">
        <v>5</v>
      </c>
      <c r="E92">
        <v>137</v>
      </c>
      <c r="F92">
        <v>57</v>
      </c>
      <c r="G92">
        <v>7</v>
      </c>
      <c r="H92">
        <v>41.61</v>
      </c>
      <c r="I92">
        <v>853</v>
      </c>
      <c r="J92">
        <v>6.23</v>
      </c>
      <c r="K92">
        <v>4</v>
      </c>
      <c r="L92">
        <v>170.6</v>
      </c>
      <c r="M92">
        <v>5.1100000000000003</v>
      </c>
      <c r="N92">
        <v>14.96</v>
      </c>
      <c r="O92">
        <v>2</v>
      </c>
      <c r="P92">
        <v>3</v>
      </c>
      <c r="Q92">
        <v>0</v>
      </c>
    </row>
    <row r="93" spans="2:17" x14ac:dyDescent="0.2">
      <c r="B93">
        <v>88</v>
      </c>
      <c r="C93" t="s">
        <v>163</v>
      </c>
      <c r="D93">
        <v>5</v>
      </c>
      <c r="E93">
        <v>162</v>
      </c>
      <c r="F93">
        <v>90</v>
      </c>
      <c r="G93">
        <v>5</v>
      </c>
      <c r="H93">
        <v>55.56</v>
      </c>
      <c r="I93">
        <v>837</v>
      </c>
      <c r="J93">
        <v>5.17</v>
      </c>
      <c r="K93">
        <v>5</v>
      </c>
      <c r="L93">
        <v>167.4</v>
      </c>
      <c r="M93">
        <v>3.09</v>
      </c>
      <c r="N93">
        <v>9.3000000000000007</v>
      </c>
      <c r="O93">
        <v>2</v>
      </c>
      <c r="P93">
        <v>3</v>
      </c>
      <c r="Q93">
        <v>0</v>
      </c>
    </row>
    <row r="94" spans="2:17" x14ac:dyDescent="0.2">
      <c r="B94">
        <v>89</v>
      </c>
      <c r="C94" t="s">
        <v>296</v>
      </c>
      <c r="D94">
        <v>6</v>
      </c>
      <c r="E94">
        <v>184</v>
      </c>
      <c r="F94">
        <v>78</v>
      </c>
      <c r="G94">
        <v>9</v>
      </c>
      <c r="H94">
        <v>42.39</v>
      </c>
      <c r="I94">
        <v>988</v>
      </c>
      <c r="J94">
        <v>5.37</v>
      </c>
      <c r="K94">
        <v>5</v>
      </c>
      <c r="L94">
        <v>164.7</v>
      </c>
      <c r="M94">
        <v>4.8899999999999997</v>
      </c>
      <c r="N94">
        <v>12.67</v>
      </c>
      <c r="O94">
        <v>2</v>
      </c>
      <c r="P94">
        <v>4</v>
      </c>
      <c r="Q94">
        <v>0</v>
      </c>
    </row>
    <row r="95" spans="2:17" x14ac:dyDescent="0.2">
      <c r="B95">
        <v>90</v>
      </c>
      <c r="C95" t="s">
        <v>317</v>
      </c>
      <c r="D95">
        <v>5</v>
      </c>
      <c r="E95">
        <v>179</v>
      </c>
      <c r="F95">
        <v>84</v>
      </c>
      <c r="G95">
        <v>3</v>
      </c>
      <c r="H95">
        <v>46.93</v>
      </c>
      <c r="I95">
        <v>811</v>
      </c>
      <c r="J95">
        <v>4.53</v>
      </c>
      <c r="K95">
        <v>7</v>
      </c>
      <c r="L95">
        <v>162.19999999999999</v>
      </c>
      <c r="M95">
        <v>1.68</v>
      </c>
      <c r="N95">
        <v>9.65</v>
      </c>
      <c r="O95">
        <v>2</v>
      </c>
      <c r="P95">
        <v>3</v>
      </c>
      <c r="Q95">
        <v>0</v>
      </c>
    </row>
    <row r="96" spans="2:17" x14ac:dyDescent="0.2">
      <c r="B96">
        <v>91</v>
      </c>
      <c r="C96" t="s">
        <v>303</v>
      </c>
      <c r="D96">
        <v>5</v>
      </c>
      <c r="E96">
        <v>145</v>
      </c>
      <c r="F96">
        <v>65</v>
      </c>
      <c r="G96">
        <v>5</v>
      </c>
      <c r="H96">
        <v>44.83</v>
      </c>
      <c r="I96">
        <v>807</v>
      </c>
      <c r="J96">
        <v>5.57</v>
      </c>
      <c r="K96">
        <v>5</v>
      </c>
      <c r="L96">
        <v>161.4</v>
      </c>
      <c r="M96">
        <v>3.45</v>
      </c>
      <c r="N96">
        <v>12.42</v>
      </c>
      <c r="O96">
        <v>2</v>
      </c>
      <c r="P96">
        <v>3</v>
      </c>
      <c r="Q96">
        <v>0</v>
      </c>
    </row>
    <row r="97" spans="2:17" x14ac:dyDescent="0.2">
      <c r="B97">
        <v>92</v>
      </c>
      <c r="C97" t="s">
        <v>289</v>
      </c>
      <c r="D97">
        <v>6</v>
      </c>
      <c r="E97">
        <v>130</v>
      </c>
      <c r="F97">
        <v>66</v>
      </c>
      <c r="G97">
        <v>6</v>
      </c>
      <c r="H97">
        <v>50.77</v>
      </c>
      <c r="I97">
        <v>961</v>
      </c>
      <c r="J97">
        <v>7.39</v>
      </c>
      <c r="K97">
        <v>4</v>
      </c>
      <c r="L97">
        <v>160.19999999999999</v>
      </c>
      <c r="M97">
        <v>4.62</v>
      </c>
      <c r="N97">
        <v>14.56</v>
      </c>
      <c r="O97">
        <v>3</v>
      </c>
      <c r="P97">
        <v>3</v>
      </c>
      <c r="Q97">
        <v>0</v>
      </c>
    </row>
    <row r="98" spans="2:17" x14ac:dyDescent="0.2">
      <c r="B98">
        <v>93</v>
      </c>
      <c r="C98" t="s">
        <v>302</v>
      </c>
      <c r="D98">
        <v>6</v>
      </c>
      <c r="E98">
        <v>159</v>
      </c>
      <c r="F98">
        <v>95</v>
      </c>
      <c r="G98">
        <v>1</v>
      </c>
      <c r="H98">
        <v>59.75</v>
      </c>
      <c r="I98">
        <v>934</v>
      </c>
      <c r="J98">
        <v>5.87</v>
      </c>
      <c r="K98">
        <v>9</v>
      </c>
      <c r="L98">
        <v>155.69999999999999</v>
      </c>
      <c r="M98">
        <v>0.63</v>
      </c>
      <c r="N98">
        <v>9.83</v>
      </c>
      <c r="O98">
        <v>4</v>
      </c>
      <c r="P98">
        <v>2</v>
      </c>
      <c r="Q98">
        <v>0</v>
      </c>
    </row>
    <row r="99" spans="2:17" x14ac:dyDescent="0.2">
      <c r="B99">
        <v>94</v>
      </c>
      <c r="C99" t="s">
        <v>323</v>
      </c>
      <c r="D99">
        <v>6</v>
      </c>
      <c r="E99">
        <v>168</v>
      </c>
      <c r="F99">
        <v>83</v>
      </c>
      <c r="G99">
        <v>10</v>
      </c>
      <c r="H99">
        <v>49.4</v>
      </c>
      <c r="I99">
        <v>932</v>
      </c>
      <c r="J99">
        <v>5.55</v>
      </c>
      <c r="K99">
        <v>4</v>
      </c>
      <c r="L99">
        <v>155.30000000000001</v>
      </c>
      <c r="M99">
        <v>5.95</v>
      </c>
      <c r="N99">
        <v>11.23</v>
      </c>
      <c r="O99">
        <v>2</v>
      </c>
      <c r="P99">
        <v>4</v>
      </c>
      <c r="Q99">
        <v>0</v>
      </c>
    </row>
    <row r="100" spans="2:17" x14ac:dyDescent="0.2">
      <c r="B100">
        <v>95</v>
      </c>
      <c r="C100" t="s">
        <v>172</v>
      </c>
      <c r="D100">
        <v>5</v>
      </c>
      <c r="E100">
        <v>145</v>
      </c>
      <c r="F100">
        <v>67</v>
      </c>
      <c r="G100">
        <v>4</v>
      </c>
      <c r="H100">
        <v>46.21</v>
      </c>
      <c r="I100">
        <v>776</v>
      </c>
      <c r="J100">
        <v>5.35</v>
      </c>
      <c r="K100">
        <v>6</v>
      </c>
      <c r="L100">
        <v>155.19999999999999</v>
      </c>
      <c r="M100">
        <v>2.76</v>
      </c>
      <c r="N100">
        <v>11.58</v>
      </c>
      <c r="O100">
        <v>1</v>
      </c>
      <c r="P100">
        <v>4</v>
      </c>
      <c r="Q100">
        <v>0</v>
      </c>
    </row>
    <row r="101" spans="2:17" x14ac:dyDescent="0.2">
      <c r="B101">
        <v>96</v>
      </c>
      <c r="C101" t="s">
        <v>250</v>
      </c>
      <c r="D101">
        <v>7</v>
      </c>
      <c r="E101">
        <v>152</v>
      </c>
      <c r="F101">
        <v>76</v>
      </c>
      <c r="G101">
        <v>7</v>
      </c>
      <c r="H101">
        <v>50</v>
      </c>
      <c r="I101">
        <v>1078</v>
      </c>
      <c r="J101">
        <v>7.09</v>
      </c>
      <c r="K101">
        <v>7</v>
      </c>
      <c r="L101">
        <v>154</v>
      </c>
      <c r="M101">
        <v>4.6100000000000003</v>
      </c>
      <c r="N101">
        <v>14.18</v>
      </c>
      <c r="O101">
        <v>5</v>
      </c>
      <c r="P101">
        <v>2</v>
      </c>
      <c r="Q101">
        <v>0</v>
      </c>
    </row>
    <row r="102" spans="2:17" x14ac:dyDescent="0.2">
      <c r="B102">
        <v>97</v>
      </c>
      <c r="C102" t="s">
        <v>244</v>
      </c>
      <c r="D102">
        <v>5</v>
      </c>
      <c r="E102">
        <v>104</v>
      </c>
      <c r="F102">
        <v>51</v>
      </c>
      <c r="G102">
        <v>5</v>
      </c>
      <c r="H102">
        <v>49.04</v>
      </c>
      <c r="I102">
        <v>769</v>
      </c>
      <c r="J102">
        <v>7.39</v>
      </c>
      <c r="K102">
        <v>2</v>
      </c>
      <c r="L102">
        <v>153.80000000000001</v>
      </c>
      <c r="M102">
        <v>4.8099999999999996</v>
      </c>
      <c r="N102">
        <v>15.08</v>
      </c>
      <c r="O102">
        <v>3</v>
      </c>
      <c r="P102">
        <v>2</v>
      </c>
      <c r="Q102">
        <v>0</v>
      </c>
    </row>
    <row r="103" spans="2:17" x14ac:dyDescent="0.2">
      <c r="B103">
        <v>98</v>
      </c>
      <c r="C103" t="s">
        <v>167</v>
      </c>
      <c r="D103">
        <v>6</v>
      </c>
      <c r="E103">
        <v>211</v>
      </c>
      <c r="F103">
        <v>102</v>
      </c>
      <c r="G103">
        <v>8</v>
      </c>
      <c r="H103">
        <v>48.34</v>
      </c>
      <c r="I103">
        <v>916</v>
      </c>
      <c r="J103">
        <v>4.34</v>
      </c>
      <c r="K103">
        <v>4</v>
      </c>
      <c r="L103">
        <v>152.69999999999999</v>
      </c>
      <c r="M103">
        <v>3.79</v>
      </c>
      <c r="N103">
        <v>8.98</v>
      </c>
      <c r="O103">
        <v>1</v>
      </c>
      <c r="P103">
        <v>5</v>
      </c>
      <c r="Q103">
        <v>0</v>
      </c>
    </row>
    <row r="104" spans="2:17" x14ac:dyDescent="0.2">
      <c r="B104">
        <v>99</v>
      </c>
      <c r="C104" t="s">
        <v>27</v>
      </c>
      <c r="D104">
        <v>5</v>
      </c>
      <c r="E104">
        <v>101</v>
      </c>
      <c r="F104">
        <v>53</v>
      </c>
      <c r="G104">
        <v>6</v>
      </c>
      <c r="H104">
        <v>52.48</v>
      </c>
      <c r="I104">
        <v>759</v>
      </c>
      <c r="J104">
        <v>7.51</v>
      </c>
      <c r="K104">
        <v>4</v>
      </c>
      <c r="L104">
        <v>151.80000000000001</v>
      </c>
      <c r="M104">
        <v>5.94</v>
      </c>
      <c r="N104">
        <v>14.32</v>
      </c>
      <c r="O104">
        <v>0</v>
      </c>
      <c r="P104">
        <v>5</v>
      </c>
      <c r="Q104">
        <v>0</v>
      </c>
    </row>
    <row r="105" spans="2:17" x14ac:dyDescent="0.2">
      <c r="B105">
        <v>100</v>
      </c>
      <c r="C105" t="s">
        <v>28</v>
      </c>
      <c r="D105">
        <v>5</v>
      </c>
      <c r="E105">
        <v>121</v>
      </c>
      <c r="F105">
        <v>55</v>
      </c>
      <c r="G105">
        <v>4</v>
      </c>
      <c r="H105">
        <v>45.45</v>
      </c>
      <c r="I105">
        <v>737</v>
      </c>
      <c r="J105">
        <v>6.09</v>
      </c>
      <c r="K105">
        <v>5</v>
      </c>
      <c r="L105">
        <v>147.4</v>
      </c>
      <c r="M105">
        <v>3.31</v>
      </c>
      <c r="N105">
        <v>13.4</v>
      </c>
      <c r="O105">
        <v>1</v>
      </c>
      <c r="P105">
        <v>4</v>
      </c>
      <c r="Q105">
        <v>0</v>
      </c>
    </row>
    <row r="106" spans="2:17" x14ac:dyDescent="0.2">
      <c r="B106">
        <v>101</v>
      </c>
      <c r="C106" t="s">
        <v>61</v>
      </c>
      <c r="D106">
        <v>6</v>
      </c>
      <c r="E106">
        <v>162</v>
      </c>
      <c r="F106">
        <v>77</v>
      </c>
      <c r="G106">
        <v>4</v>
      </c>
      <c r="H106">
        <v>47.53</v>
      </c>
      <c r="I106">
        <v>884</v>
      </c>
      <c r="J106">
        <v>5.46</v>
      </c>
      <c r="K106">
        <v>6</v>
      </c>
      <c r="L106">
        <v>147.30000000000001</v>
      </c>
      <c r="M106">
        <v>2.4700000000000002</v>
      </c>
      <c r="N106">
        <v>11.48</v>
      </c>
      <c r="O106">
        <v>2</v>
      </c>
      <c r="P106">
        <v>4</v>
      </c>
      <c r="Q106">
        <v>0</v>
      </c>
    </row>
    <row r="107" spans="2:17" x14ac:dyDescent="0.2">
      <c r="B107">
        <v>102</v>
      </c>
      <c r="C107" t="s">
        <v>295</v>
      </c>
      <c r="D107">
        <v>6</v>
      </c>
      <c r="E107">
        <v>158</v>
      </c>
      <c r="F107">
        <v>82</v>
      </c>
      <c r="G107">
        <v>7</v>
      </c>
      <c r="H107">
        <v>51.9</v>
      </c>
      <c r="I107">
        <v>880</v>
      </c>
      <c r="J107">
        <v>5.57</v>
      </c>
      <c r="K107">
        <v>5</v>
      </c>
      <c r="L107">
        <v>146.69999999999999</v>
      </c>
      <c r="M107">
        <v>4.43</v>
      </c>
      <c r="N107">
        <v>10.73</v>
      </c>
      <c r="O107">
        <v>2</v>
      </c>
      <c r="P107">
        <v>4</v>
      </c>
      <c r="Q107">
        <v>0</v>
      </c>
    </row>
    <row r="108" spans="2:17" x14ac:dyDescent="0.2">
      <c r="B108">
        <v>103</v>
      </c>
      <c r="C108" t="s">
        <v>272</v>
      </c>
      <c r="D108">
        <v>6</v>
      </c>
      <c r="E108">
        <v>159</v>
      </c>
      <c r="F108">
        <v>76</v>
      </c>
      <c r="G108">
        <v>9</v>
      </c>
      <c r="H108">
        <v>47.8</v>
      </c>
      <c r="I108">
        <v>876</v>
      </c>
      <c r="J108">
        <v>5.51</v>
      </c>
      <c r="K108">
        <v>7</v>
      </c>
      <c r="L108">
        <v>146</v>
      </c>
      <c r="M108">
        <v>5.66</v>
      </c>
      <c r="N108">
        <v>11.53</v>
      </c>
      <c r="O108">
        <v>2</v>
      </c>
      <c r="P108">
        <v>4</v>
      </c>
      <c r="Q108">
        <v>0</v>
      </c>
    </row>
    <row r="109" spans="2:17" x14ac:dyDescent="0.2">
      <c r="B109">
        <v>103</v>
      </c>
      <c r="C109" t="s">
        <v>262</v>
      </c>
      <c r="D109">
        <v>6</v>
      </c>
      <c r="E109">
        <v>149</v>
      </c>
      <c r="F109">
        <v>82</v>
      </c>
      <c r="G109">
        <v>8</v>
      </c>
      <c r="H109">
        <v>55.03</v>
      </c>
      <c r="I109">
        <v>876</v>
      </c>
      <c r="J109">
        <v>5.88</v>
      </c>
      <c r="K109">
        <v>5</v>
      </c>
      <c r="L109">
        <v>146</v>
      </c>
      <c r="M109">
        <v>5.37</v>
      </c>
      <c r="N109">
        <v>10.68</v>
      </c>
      <c r="O109">
        <v>3</v>
      </c>
      <c r="P109">
        <v>3</v>
      </c>
      <c r="Q109">
        <v>0</v>
      </c>
    </row>
    <row r="110" spans="2:17" x14ac:dyDescent="0.2">
      <c r="B110">
        <v>105</v>
      </c>
      <c r="C110" t="s">
        <v>306</v>
      </c>
      <c r="D110">
        <v>6</v>
      </c>
      <c r="E110">
        <v>127</v>
      </c>
      <c r="F110">
        <v>58</v>
      </c>
      <c r="G110">
        <v>8</v>
      </c>
      <c r="H110">
        <v>45.67</v>
      </c>
      <c r="I110">
        <v>865</v>
      </c>
      <c r="J110">
        <v>6.81</v>
      </c>
      <c r="K110">
        <v>6</v>
      </c>
      <c r="L110">
        <v>144.19999999999999</v>
      </c>
      <c r="M110">
        <v>6.3</v>
      </c>
      <c r="N110">
        <v>14.91</v>
      </c>
      <c r="O110">
        <v>2</v>
      </c>
      <c r="P110">
        <v>4</v>
      </c>
      <c r="Q110">
        <v>0</v>
      </c>
    </row>
    <row r="111" spans="2:17" x14ac:dyDescent="0.2">
      <c r="B111">
        <v>106</v>
      </c>
      <c r="C111" t="s">
        <v>325</v>
      </c>
      <c r="D111">
        <v>6</v>
      </c>
      <c r="E111">
        <v>172</v>
      </c>
      <c r="F111">
        <v>80</v>
      </c>
      <c r="G111">
        <v>13</v>
      </c>
      <c r="H111">
        <v>46.51</v>
      </c>
      <c r="I111">
        <v>816</v>
      </c>
      <c r="J111">
        <v>4.74</v>
      </c>
      <c r="K111">
        <v>5</v>
      </c>
      <c r="L111">
        <v>136</v>
      </c>
      <c r="M111">
        <v>7.56</v>
      </c>
      <c r="N111">
        <v>10.199999999999999</v>
      </c>
      <c r="O111">
        <v>1</v>
      </c>
      <c r="P111">
        <v>5</v>
      </c>
      <c r="Q111">
        <v>0</v>
      </c>
    </row>
    <row r="112" spans="2:17" x14ac:dyDescent="0.2">
      <c r="B112">
        <v>107</v>
      </c>
      <c r="C112" t="s">
        <v>18</v>
      </c>
      <c r="D112">
        <v>5</v>
      </c>
      <c r="E112">
        <v>136</v>
      </c>
      <c r="F112">
        <v>65</v>
      </c>
      <c r="G112">
        <v>4</v>
      </c>
      <c r="H112">
        <v>47.79</v>
      </c>
      <c r="I112">
        <v>676</v>
      </c>
      <c r="J112">
        <v>4.97</v>
      </c>
      <c r="K112">
        <v>7</v>
      </c>
      <c r="L112">
        <v>135.19999999999999</v>
      </c>
      <c r="M112">
        <v>2.94</v>
      </c>
      <c r="N112">
        <v>10.4</v>
      </c>
      <c r="O112">
        <v>1</v>
      </c>
      <c r="P112">
        <v>4</v>
      </c>
      <c r="Q112">
        <v>0</v>
      </c>
    </row>
    <row r="113" spans="2:17" x14ac:dyDescent="0.2">
      <c r="B113">
        <v>108</v>
      </c>
      <c r="C113" t="s">
        <v>286</v>
      </c>
      <c r="D113">
        <v>5</v>
      </c>
      <c r="E113">
        <v>97</v>
      </c>
      <c r="F113">
        <v>48</v>
      </c>
      <c r="G113">
        <v>2</v>
      </c>
      <c r="H113">
        <v>49.48</v>
      </c>
      <c r="I113">
        <v>669</v>
      </c>
      <c r="J113">
        <v>6.9</v>
      </c>
      <c r="K113">
        <v>3</v>
      </c>
      <c r="L113">
        <v>133.80000000000001</v>
      </c>
      <c r="M113">
        <v>2.06</v>
      </c>
      <c r="N113">
        <v>13.94</v>
      </c>
      <c r="O113">
        <v>4</v>
      </c>
      <c r="P113">
        <v>1</v>
      </c>
      <c r="Q113">
        <v>0</v>
      </c>
    </row>
    <row r="114" spans="2:17" x14ac:dyDescent="0.2">
      <c r="B114">
        <v>109</v>
      </c>
      <c r="C114" t="s">
        <v>13</v>
      </c>
      <c r="D114">
        <v>6</v>
      </c>
      <c r="E114">
        <v>140</v>
      </c>
      <c r="F114">
        <v>66</v>
      </c>
      <c r="G114">
        <v>9</v>
      </c>
      <c r="H114">
        <v>47.14</v>
      </c>
      <c r="I114">
        <v>796</v>
      </c>
      <c r="J114">
        <v>5.69</v>
      </c>
      <c r="K114">
        <v>6</v>
      </c>
      <c r="L114">
        <v>132.69999999999999</v>
      </c>
      <c r="M114">
        <v>6.43</v>
      </c>
      <c r="N114">
        <v>12.06</v>
      </c>
      <c r="O114">
        <v>1</v>
      </c>
      <c r="P114">
        <v>5</v>
      </c>
      <c r="Q114">
        <v>0</v>
      </c>
    </row>
    <row r="115" spans="2:17" x14ac:dyDescent="0.2">
      <c r="B115">
        <v>110</v>
      </c>
      <c r="C115" t="s">
        <v>260</v>
      </c>
      <c r="D115">
        <v>6</v>
      </c>
      <c r="E115">
        <v>158</v>
      </c>
      <c r="F115">
        <v>75</v>
      </c>
      <c r="G115">
        <v>7</v>
      </c>
      <c r="H115">
        <v>47.47</v>
      </c>
      <c r="I115">
        <v>774</v>
      </c>
      <c r="J115">
        <v>4.9000000000000004</v>
      </c>
      <c r="K115">
        <v>2</v>
      </c>
      <c r="L115">
        <v>129</v>
      </c>
      <c r="M115">
        <v>4.43</v>
      </c>
      <c r="N115">
        <v>10.32</v>
      </c>
      <c r="O115">
        <v>3</v>
      </c>
      <c r="P115">
        <v>3</v>
      </c>
      <c r="Q115">
        <v>0</v>
      </c>
    </row>
    <row r="116" spans="2:17" x14ac:dyDescent="0.2">
      <c r="B116">
        <v>111</v>
      </c>
      <c r="C116" t="s">
        <v>319</v>
      </c>
      <c r="D116">
        <v>7</v>
      </c>
      <c r="E116">
        <v>145</v>
      </c>
      <c r="F116">
        <v>74</v>
      </c>
      <c r="G116">
        <v>3</v>
      </c>
      <c r="H116">
        <v>51.03</v>
      </c>
      <c r="I116">
        <v>890</v>
      </c>
      <c r="J116">
        <v>6.14</v>
      </c>
      <c r="K116">
        <v>4</v>
      </c>
      <c r="L116">
        <v>127.1</v>
      </c>
      <c r="M116">
        <v>2.0699999999999998</v>
      </c>
      <c r="N116">
        <v>12.03</v>
      </c>
      <c r="O116">
        <v>3</v>
      </c>
      <c r="P116">
        <v>4</v>
      </c>
      <c r="Q116">
        <v>0</v>
      </c>
    </row>
    <row r="117" spans="2:17" x14ac:dyDescent="0.2">
      <c r="B117">
        <v>112</v>
      </c>
      <c r="C117" t="s">
        <v>228</v>
      </c>
      <c r="D117">
        <v>7</v>
      </c>
      <c r="E117">
        <v>98</v>
      </c>
      <c r="F117">
        <v>60</v>
      </c>
      <c r="G117">
        <v>4</v>
      </c>
      <c r="H117">
        <v>61.22</v>
      </c>
      <c r="I117">
        <v>855</v>
      </c>
      <c r="J117">
        <v>8.7200000000000006</v>
      </c>
      <c r="K117">
        <v>4</v>
      </c>
      <c r="L117">
        <v>122.1</v>
      </c>
      <c r="M117">
        <v>4.08</v>
      </c>
      <c r="N117">
        <v>14.25</v>
      </c>
      <c r="O117">
        <v>7</v>
      </c>
      <c r="P117">
        <v>0</v>
      </c>
      <c r="Q117">
        <v>0</v>
      </c>
    </row>
    <row r="118" spans="2:17" x14ac:dyDescent="0.2">
      <c r="B118">
        <v>113</v>
      </c>
      <c r="C118" t="s">
        <v>299</v>
      </c>
      <c r="D118">
        <v>6</v>
      </c>
      <c r="E118">
        <v>91</v>
      </c>
      <c r="F118">
        <v>42</v>
      </c>
      <c r="G118">
        <v>2</v>
      </c>
      <c r="H118">
        <v>46.15</v>
      </c>
      <c r="I118">
        <v>655</v>
      </c>
      <c r="J118">
        <v>7.2</v>
      </c>
      <c r="K118">
        <v>4</v>
      </c>
      <c r="L118">
        <v>109.2</v>
      </c>
      <c r="M118">
        <v>2.2000000000000002</v>
      </c>
      <c r="N118">
        <v>15.6</v>
      </c>
      <c r="O118">
        <v>5</v>
      </c>
      <c r="P118">
        <v>1</v>
      </c>
      <c r="Q118">
        <v>0</v>
      </c>
    </row>
    <row r="119" spans="2:17" x14ac:dyDescent="0.2">
      <c r="B119">
        <v>114</v>
      </c>
      <c r="C119" t="s">
        <v>158</v>
      </c>
      <c r="D119">
        <v>5</v>
      </c>
      <c r="E119">
        <v>57</v>
      </c>
      <c r="F119">
        <v>37</v>
      </c>
      <c r="G119">
        <v>0</v>
      </c>
      <c r="H119">
        <v>64.91</v>
      </c>
      <c r="I119">
        <v>543</v>
      </c>
      <c r="J119">
        <v>9.5299999999999994</v>
      </c>
      <c r="K119">
        <v>3</v>
      </c>
      <c r="L119">
        <v>108.6</v>
      </c>
      <c r="M119">
        <v>0</v>
      </c>
      <c r="N119">
        <v>14.68</v>
      </c>
      <c r="O119">
        <v>1</v>
      </c>
      <c r="P119">
        <v>4</v>
      </c>
      <c r="Q119">
        <v>0</v>
      </c>
    </row>
    <row r="120" spans="2:17" x14ac:dyDescent="0.2">
      <c r="B120">
        <v>115</v>
      </c>
      <c r="C120" t="s">
        <v>233</v>
      </c>
      <c r="D120">
        <v>5</v>
      </c>
      <c r="E120">
        <v>110</v>
      </c>
      <c r="F120">
        <v>58</v>
      </c>
      <c r="G120">
        <v>7</v>
      </c>
      <c r="H120">
        <v>52.73</v>
      </c>
      <c r="I120">
        <v>504</v>
      </c>
      <c r="J120">
        <v>4.58</v>
      </c>
      <c r="K120">
        <v>1</v>
      </c>
      <c r="L120">
        <v>100.8</v>
      </c>
      <c r="M120">
        <v>6.36</v>
      </c>
      <c r="N120">
        <v>8.69</v>
      </c>
      <c r="O120">
        <v>2</v>
      </c>
      <c r="P120">
        <v>3</v>
      </c>
      <c r="Q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L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5.7109375" customWidth="1"/>
    <col min="6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145</v>
      </c>
      <c r="J3" t="s">
        <v>1</v>
      </c>
    </row>
    <row r="5" spans="2:12" x14ac:dyDescent="0.2">
      <c r="B5" t="s">
        <v>146</v>
      </c>
      <c r="C5" t="s">
        <v>147</v>
      </c>
      <c r="D5" t="s">
        <v>148</v>
      </c>
      <c r="E5" t="s">
        <v>183</v>
      </c>
      <c r="F5" t="s">
        <v>178</v>
      </c>
      <c r="G5" t="s">
        <v>184</v>
      </c>
      <c r="H5" t="s">
        <v>152</v>
      </c>
      <c r="I5" t="s">
        <v>180</v>
      </c>
      <c r="J5" t="s">
        <v>154</v>
      </c>
      <c r="K5" t="s">
        <v>155</v>
      </c>
      <c r="L5" t="s">
        <v>156</v>
      </c>
    </row>
    <row r="6" spans="2:12" x14ac:dyDescent="0.2">
      <c r="B6">
        <v>1</v>
      </c>
      <c r="C6" t="s">
        <v>232</v>
      </c>
      <c r="D6">
        <v>6</v>
      </c>
      <c r="E6">
        <v>424</v>
      </c>
      <c r="F6">
        <v>3306</v>
      </c>
      <c r="G6">
        <v>7.8</v>
      </c>
      <c r="H6">
        <v>35</v>
      </c>
      <c r="I6">
        <v>551</v>
      </c>
      <c r="J6">
        <v>5</v>
      </c>
      <c r="K6">
        <v>1</v>
      </c>
      <c r="L6">
        <v>0</v>
      </c>
    </row>
    <row r="7" spans="2:12" x14ac:dyDescent="0.2">
      <c r="B7">
        <v>2</v>
      </c>
      <c r="C7" t="s">
        <v>253</v>
      </c>
      <c r="D7">
        <v>6</v>
      </c>
      <c r="E7">
        <v>445</v>
      </c>
      <c r="F7">
        <v>3196</v>
      </c>
      <c r="G7">
        <v>7.18</v>
      </c>
      <c r="H7">
        <v>38</v>
      </c>
      <c r="I7">
        <v>532.66999999999996</v>
      </c>
      <c r="J7">
        <v>6</v>
      </c>
      <c r="K7">
        <v>0</v>
      </c>
      <c r="L7">
        <v>0</v>
      </c>
    </row>
    <row r="8" spans="2:12" x14ac:dyDescent="0.2">
      <c r="B8">
        <v>3</v>
      </c>
      <c r="C8" t="s">
        <v>157</v>
      </c>
      <c r="D8">
        <v>6</v>
      </c>
      <c r="E8">
        <v>445</v>
      </c>
      <c r="F8">
        <v>3079</v>
      </c>
      <c r="G8">
        <v>6.92</v>
      </c>
      <c r="H8">
        <v>35</v>
      </c>
      <c r="I8">
        <v>513.16999999999996</v>
      </c>
      <c r="J8">
        <v>5</v>
      </c>
      <c r="K8">
        <v>1</v>
      </c>
      <c r="L8">
        <v>0</v>
      </c>
    </row>
    <row r="9" spans="2:12" x14ac:dyDescent="0.2">
      <c r="B9">
        <v>4</v>
      </c>
      <c r="C9" t="s">
        <v>159</v>
      </c>
      <c r="D9">
        <v>5</v>
      </c>
      <c r="E9">
        <v>346</v>
      </c>
      <c r="F9">
        <v>2430</v>
      </c>
      <c r="G9">
        <v>7.02</v>
      </c>
      <c r="H9">
        <v>28</v>
      </c>
      <c r="I9">
        <v>486</v>
      </c>
      <c r="J9">
        <v>5</v>
      </c>
      <c r="K9">
        <v>0</v>
      </c>
      <c r="L9">
        <v>0</v>
      </c>
    </row>
    <row r="10" spans="2:12" x14ac:dyDescent="0.2">
      <c r="B10">
        <v>5</v>
      </c>
      <c r="C10" t="s">
        <v>261</v>
      </c>
      <c r="D10">
        <v>5</v>
      </c>
      <c r="E10">
        <v>386</v>
      </c>
      <c r="F10">
        <v>2391</v>
      </c>
      <c r="G10">
        <v>6.19</v>
      </c>
      <c r="H10">
        <v>28</v>
      </c>
      <c r="I10">
        <v>478.2</v>
      </c>
      <c r="J10">
        <v>5</v>
      </c>
      <c r="K10">
        <v>0</v>
      </c>
      <c r="L10">
        <v>0</v>
      </c>
    </row>
    <row r="11" spans="2:12" x14ac:dyDescent="0.2">
      <c r="B11">
        <v>6</v>
      </c>
      <c r="C11" t="s">
        <v>254</v>
      </c>
      <c r="D11">
        <v>6</v>
      </c>
      <c r="E11">
        <v>476</v>
      </c>
      <c r="F11">
        <v>2794</v>
      </c>
      <c r="G11">
        <v>5.87</v>
      </c>
      <c r="H11">
        <v>32</v>
      </c>
      <c r="I11">
        <v>465.67</v>
      </c>
      <c r="J11">
        <v>6</v>
      </c>
      <c r="K11">
        <v>0</v>
      </c>
      <c r="L11">
        <v>0</v>
      </c>
    </row>
    <row r="12" spans="2:12" x14ac:dyDescent="0.2">
      <c r="B12">
        <v>7</v>
      </c>
      <c r="C12" t="s">
        <v>263</v>
      </c>
      <c r="D12">
        <v>5</v>
      </c>
      <c r="E12">
        <v>367</v>
      </c>
      <c r="F12">
        <v>2321</v>
      </c>
      <c r="G12">
        <v>6.32</v>
      </c>
      <c r="H12">
        <v>17</v>
      </c>
      <c r="I12">
        <v>464.2</v>
      </c>
      <c r="J12">
        <v>3</v>
      </c>
      <c r="K12">
        <v>2</v>
      </c>
      <c r="L12">
        <v>0</v>
      </c>
    </row>
    <row r="13" spans="2:12" x14ac:dyDescent="0.2">
      <c r="B13">
        <v>8</v>
      </c>
      <c r="C13" t="s">
        <v>239</v>
      </c>
      <c r="D13">
        <v>6</v>
      </c>
      <c r="E13">
        <v>436</v>
      </c>
      <c r="F13">
        <v>2774</v>
      </c>
      <c r="G13">
        <v>6.36</v>
      </c>
      <c r="H13">
        <v>22</v>
      </c>
      <c r="I13">
        <v>462.33</v>
      </c>
      <c r="J13">
        <v>6</v>
      </c>
      <c r="K13">
        <v>0</v>
      </c>
      <c r="L13">
        <v>0</v>
      </c>
    </row>
    <row r="14" spans="2:12" x14ac:dyDescent="0.2">
      <c r="B14">
        <v>9</v>
      </c>
      <c r="C14" t="s">
        <v>312</v>
      </c>
      <c r="D14">
        <v>7</v>
      </c>
      <c r="E14">
        <v>572</v>
      </c>
      <c r="F14">
        <v>3233</v>
      </c>
      <c r="G14">
        <v>5.65</v>
      </c>
      <c r="H14">
        <v>27</v>
      </c>
      <c r="I14">
        <v>461.86</v>
      </c>
      <c r="J14">
        <v>2</v>
      </c>
      <c r="K14">
        <v>5</v>
      </c>
      <c r="L14">
        <v>0</v>
      </c>
    </row>
    <row r="15" spans="2:12" x14ac:dyDescent="0.2">
      <c r="B15">
        <v>10</v>
      </c>
      <c r="C15" t="s">
        <v>228</v>
      </c>
      <c r="D15">
        <v>7</v>
      </c>
      <c r="E15">
        <v>512</v>
      </c>
      <c r="F15">
        <v>3230</v>
      </c>
      <c r="G15">
        <v>6.31</v>
      </c>
      <c r="H15">
        <v>38</v>
      </c>
      <c r="I15">
        <v>461.43</v>
      </c>
      <c r="J15">
        <v>7</v>
      </c>
      <c r="K15">
        <v>0</v>
      </c>
      <c r="L15">
        <v>0</v>
      </c>
    </row>
    <row r="16" spans="2:12" x14ac:dyDescent="0.2">
      <c r="B16">
        <v>11</v>
      </c>
      <c r="C16" t="s">
        <v>266</v>
      </c>
      <c r="D16">
        <v>5</v>
      </c>
      <c r="E16">
        <v>393</v>
      </c>
      <c r="F16">
        <v>2274</v>
      </c>
      <c r="G16">
        <v>5.79</v>
      </c>
      <c r="H16">
        <v>24</v>
      </c>
      <c r="I16">
        <v>454.8</v>
      </c>
      <c r="J16">
        <v>4</v>
      </c>
      <c r="K16">
        <v>1</v>
      </c>
      <c r="L16">
        <v>0</v>
      </c>
    </row>
    <row r="17" spans="2:12" x14ac:dyDescent="0.2">
      <c r="B17">
        <v>11</v>
      </c>
      <c r="C17" t="s">
        <v>326</v>
      </c>
      <c r="D17">
        <v>5</v>
      </c>
      <c r="E17">
        <v>386</v>
      </c>
      <c r="F17">
        <v>2274</v>
      </c>
      <c r="G17">
        <v>5.89</v>
      </c>
      <c r="H17">
        <v>23</v>
      </c>
      <c r="I17">
        <v>454.8</v>
      </c>
      <c r="J17">
        <v>3</v>
      </c>
      <c r="K17">
        <v>2</v>
      </c>
      <c r="L17">
        <v>0</v>
      </c>
    </row>
    <row r="18" spans="2:12" x14ac:dyDescent="0.2">
      <c r="B18">
        <v>13</v>
      </c>
      <c r="C18" t="s">
        <v>235</v>
      </c>
      <c r="D18">
        <v>6</v>
      </c>
      <c r="E18">
        <v>429</v>
      </c>
      <c r="F18">
        <v>2714</v>
      </c>
      <c r="G18">
        <v>6.33</v>
      </c>
      <c r="H18">
        <v>31</v>
      </c>
      <c r="I18">
        <v>452.33</v>
      </c>
      <c r="J18">
        <v>6</v>
      </c>
      <c r="K18">
        <v>0</v>
      </c>
      <c r="L18">
        <v>0</v>
      </c>
    </row>
    <row r="19" spans="2:12" x14ac:dyDescent="0.2">
      <c r="B19">
        <v>14</v>
      </c>
      <c r="C19" t="s">
        <v>236</v>
      </c>
      <c r="D19">
        <v>6</v>
      </c>
      <c r="E19">
        <v>470</v>
      </c>
      <c r="F19">
        <v>2674</v>
      </c>
      <c r="G19">
        <v>5.69</v>
      </c>
      <c r="H19">
        <v>31</v>
      </c>
      <c r="I19">
        <v>445.67</v>
      </c>
      <c r="J19">
        <v>6</v>
      </c>
      <c r="K19">
        <v>0</v>
      </c>
      <c r="L19">
        <v>0</v>
      </c>
    </row>
    <row r="20" spans="2:12" x14ac:dyDescent="0.2">
      <c r="B20">
        <v>15</v>
      </c>
      <c r="C20" t="s">
        <v>275</v>
      </c>
      <c r="D20">
        <v>5</v>
      </c>
      <c r="E20">
        <v>365</v>
      </c>
      <c r="F20">
        <v>2227</v>
      </c>
      <c r="G20">
        <v>6.1</v>
      </c>
      <c r="H20">
        <v>23</v>
      </c>
      <c r="I20">
        <v>445.4</v>
      </c>
      <c r="J20">
        <v>4</v>
      </c>
      <c r="K20">
        <v>1</v>
      </c>
      <c r="L20">
        <v>0</v>
      </c>
    </row>
    <row r="21" spans="2:12" x14ac:dyDescent="0.2">
      <c r="B21">
        <v>16</v>
      </c>
      <c r="C21" t="s">
        <v>241</v>
      </c>
      <c r="D21">
        <v>6</v>
      </c>
      <c r="E21">
        <v>459</v>
      </c>
      <c r="F21">
        <v>2670</v>
      </c>
      <c r="G21">
        <v>5.82</v>
      </c>
      <c r="H21">
        <v>27</v>
      </c>
      <c r="I21">
        <v>445</v>
      </c>
      <c r="J21">
        <v>4</v>
      </c>
      <c r="K21">
        <v>2</v>
      </c>
      <c r="L21">
        <v>0</v>
      </c>
    </row>
    <row r="22" spans="2:12" x14ac:dyDescent="0.2">
      <c r="B22">
        <v>17</v>
      </c>
      <c r="C22" t="s">
        <v>257</v>
      </c>
      <c r="D22">
        <v>5</v>
      </c>
      <c r="E22">
        <v>348</v>
      </c>
      <c r="F22">
        <v>2223</v>
      </c>
      <c r="G22">
        <v>6.39</v>
      </c>
      <c r="H22">
        <v>26</v>
      </c>
      <c r="I22">
        <v>444.6</v>
      </c>
      <c r="J22">
        <v>3</v>
      </c>
      <c r="K22">
        <v>2</v>
      </c>
      <c r="L22">
        <v>0</v>
      </c>
    </row>
    <row r="23" spans="2:12" x14ac:dyDescent="0.2">
      <c r="B23">
        <v>18</v>
      </c>
      <c r="C23" t="s">
        <v>245</v>
      </c>
      <c r="D23">
        <v>4</v>
      </c>
      <c r="E23">
        <v>307</v>
      </c>
      <c r="F23">
        <v>1776</v>
      </c>
      <c r="G23">
        <v>5.79</v>
      </c>
      <c r="H23">
        <v>20</v>
      </c>
      <c r="I23">
        <v>444</v>
      </c>
      <c r="J23">
        <v>3</v>
      </c>
      <c r="K23">
        <v>1</v>
      </c>
      <c r="L23">
        <v>0</v>
      </c>
    </row>
    <row r="24" spans="2:12" x14ac:dyDescent="0.2">
      <c r="B24">
        <v>19</v>
      </c>
      <c r="C24" t="s">
        <v>276</v>
      </c>
      <c r="D24">
        <v>5</v>
      </c>
      <c r="E24">
        <v>361</v>
      </c>
      <c r="F24">
        <v>2156</v>
      </c>
      <c r="G24">
        <v>5.97</v>
      </c>
      <c r="H24">
        <v>25</v>
      </c>
      <c r="I24">
        <v>431.2</v>
      </c>
      <c r="J24">
        <v>4</v>
      </c>
      <c r="K24">
        <v>1</v>
      </c>
      <c r="L24">
        <v>0</v>
      </c>
    </row>
    <row r="25" spans="2:12" x14ac:dyDescent="0.2">
      <c r="B25">
        <v>20</v>
      </c>
      <c r="C25" t="s">
        <v>267</v>
      </c>
      <c r="D25">
        <v>5</v>
      </c>
      <c r="E25">
        <v>351</v>
      </c>
      <c r="F25">
        <v>2154</v>
      </c>
      <c r="G25">
        <v>6.14</v>
      </c>
      <c r="H25">
        <v>17</v>
      </c>
      <c r="I25">
        <v>430.8</v>
      </c>
      <c r="J25">
        <v>4</v>
      </c>
      <c r="K25">
        <v>1</v>
      </c>
      <c r="L25">
        <v>0</v>
      </c>
    </row>
    <row r="26" spans="2:12" x14ac:dyDescent="0.2">
      <c r="B26">
        <v>20</v>
      </c>
      <c r="C26" t="s">
        <v>279</v>
      </c>
      <c r="D26">
        <v>5</v>
      </c>
      <c r="E26">
        <v>388</v>
      </c>
      <c r="F26">
        <v>2154</v>
      </c>
      <c r="G26">
        <v>5.55</v>
      </c>
      <c r="H26">
        <v>19</v>
      </c>
      <c r="I26">
        <v>430.8</v>
      </c>
      <c r="J26">
        <v>4</v>
      </c>
      <c r="K26">
        <v>1</v>
      </c>
      <c r="L26">
        <v>0</v>
      </c>
    </row>
    <row r="27" spans="2:12" x14ac:dyDescent="0.2">
      <c r="B27">
        <v>22</v>
      </c>
      <c r="C27" t="s">
        <v>298</v>
      </c>
      <c r="D27">
        <v>6</v>
      </c>
      <c r="E27">
        <v>465</v>
      </c>
      <c r="F27">
        <v>2574</v>
      </c>
      <c r="G27">
        <v>5.54</v>
      </c>
      <c r="H27">
        <v>20</v>
      </c>
      <c r="I27">
        <v>429</v>
      </c>
      <c r="J27">
        <v>0</v>
      </c>
      <c r="K27">
        <v>6</v>
      </c>
      <c r="L27">
        <v>0</v>
      </c>
    </row>
    <row r="28" spans="2:12" x14ac:dyDescent="0.2">
      <c r="B28">
        <v>23</v>
      </c>
      <c r="C28" t="s">
        <v>265</v>
      </c>
      <c r="D28">
        <v>5</v>
      </c>
      <c r="E28">
        <v>425</v>
      </c>
      <c r="F28">
        <v>2127</v>
      </c>
      <c r="G28">
        <v>5</v>
      </c>
      <c r="H28">
        <v>19</v>
      </c>
      <c r="I28">
        <v>425.4</v>
      </c>
      <c r="J28">
        <v>4</v>
      </c>
      <c r="K28">
        <v>1</v>
      </c>
      <c r="L28">
        <v>0</v>
      </c>
    </row>
    <row r="29" spans="2:12" x14ac:dyDescent="0.2">
      <c r="B29">
        <v>24</v>
      </c>
      <c r="C29" t="s">
        <v>246</v>
      </c>
      <c r="D29">
        <v>6</v>
      </c>
      <c r="E29">
        <v>455</v>
      </c>
      <c r="F29">
        <v>2542</v>
      </c>
      <c r="G29">
        <v>5.59</v>
      </c>
      <c r="H29">
        <v>22</v>
      </c>
      <c r="I29">
        <v>423.67</v>
      </c>
      <c r="J29">
        <v>5</v>
      </c>
      <c r="K29">
        <v>1</v>
      </c>
      <c r="L29">
        <v>0</v>
      </c>
    </row>
    <row r="30" spans="2:12" x14ac:dyDescent="0.2">
      <c r="B30">
        <v>25</v>
      </c>
      <c r="C30" t="s">
        <v>304</v>
      </c>
      <c r="D30">
        <v>5</v>
      </c>
      <c r="E30">
        <v>375</v>
      </c>
      <c r="F30">
        <v>2117</v>
      </c>
      <c r="G30">
        <v>5.65</v>
      </c>
      <c r="H30">
        <v>21</v>
      </c>
      <c r="I30">
        <v>423.4</v>
      </c>
      <c r="J30">
        <v>3</v>
      </c>
      <c r="K30">
        <v>2</v>
      </c>
      <c r="L30">
        <v>0</v>
      </c>
    </row>
    <row r="31" spans="2:12" x14ac:dyDescent="0.2">
      <c r="B31">
        <v>26</v>
      </c>
      <c r="C31" t="s">
        <v>264</v>
      </c>
      <c r="D31">
        <v>6</v>
      </c>
      <c r="E31">
        <v>405</v>
      </c>
      <c r="F31">
        <v>2531</v>
      </c>
      <c r="G31">
        <v>6.25</v>
      </c>
      <c r="H31">
        <v>21</v>
      </c>
      <c r="I31">
        <v>421.83</v>
      </c>
      <c r="J31">
        <v>3</v>
      </c>
      <c r="K31">
        <v>3</v>
      </c>
      <c r="L31">
        <v>0</v>
      </c>
    </row>
    <row r="32" spans="2:12" x14ac:dyDescent="0.2">
      <c r="B32">
        <v>27</v>
      </c>
      <c r="C32" t="s">
        <v>293</v>
      </c>
      <c r="D32">
        <v>6</v>
      </c>
      <c r="E32">
        <v>393</v>
      </c>
      <c r="F32">
        <v>2513</v>
      </c>
      <c r="G32">
        <v>6.39</v>
      </c>
      <c r="H32">
        <v>24</v>
      </c>
      <c r="I32">
        <v>418.83</v>
      </c>
      <c r="J32">
        <v>3</v>
      </c>
      <c r="K32">
        <v>3</v>
      </c>
      <c r="L32">
        <v>0</v>
      </c>
    </row>
    <row r="33" spans="2:12" x14ac:dyDescent="0.2">
      <c r="B33">
        <v>28</v>
      </c>
      <c r="C33" t="s">
        <v>308</v>
      </c>
      <c r="D33">
        <v>5</v>
      </c>
      <c r="E33">
        <v>371</v>
      </c>
      <c r="F33">
        <v>2079</v>
      </c>
      <c r="G33">
        <v>5.6</v>
      </c>
      <c r="H33">
        <v>18</v>
      </c>
      <c r="I33">
        <v>415.8</v>
      </c>
      <c r="J33">
        <v>0</v>
      </c>
      <c r="K33">
        <v>5</v>
      </c>
      <c r="L33">
        <v>0</v>
      </c>
    </row>
    <row r="34" spans="2:12" x14ac:dyDescent="0.2">
      <c r="B34">
        <v>29</v>
      </c>
      <c r="C34" t="s">
        <v>327</v>
      </c>
      <c r="D34">
        <v>5</v>
      </c>
      <c r="E34">
        <v>389</v>
      </c>
      <c r="F34">
        <v>2074</v>
      </c>
      <c r="G34">
        <v>5.33</v>
      </c>
      <c r="H34">
        <v>13</v>
      </c>
      <c r="I34">
        <v>414.8</v>
      </c>
      <c r="J34">
        <v>1</v>
      </c>
      <c r="K34">
        <v>4</v>
      </c>
      <c r="L34">
        <v>0</v>
      </c>
    </row>
    <row r="35" spans="2:12" x14ac:dyDescent="0.2">
      <c r="B35">
        <v>30</v>
      </c>
      <c r="C35" t="s">
        <v>161</v>
      </c>
      <c r="D35">
        <v>6</v>
      </c>
      <c r="E35">
        <v>375</v>
      </c>
      <c r="F35">
        <v>2484</v>
      </c>
      <c r="G35">
        <v>6.62</v>
      </c>
      <c r="H35">
        <v>27</v>
      </c>
      <c r="I35">
        <v>414</v>
      </c>
      <c r="J35">
        <v>3</v>
      </c>
      <c r="K35">
        <v>3</v>
      </c>
      <c r="L35">
        <v>0</v>
      </c>
    </row>
    <row r="36" spans="2:12" x14ac:dyDescent="0.2">
      <c r="B36">
        <v>31</v>
      </c>
      <c r="C36" t="s">
        <v>311</v>
      </c>
      <c r="D36">
        <v>6</v>
      </c>
      <c r="E36">
        <v>430</v>
      </c>
      <c r="F36">
        <v>2469</v>
      </c>
      <c r="G36">
        <v>5.74</v>
      </c>
      <c r="H36">
        <v>13</v>
      </c>
      <c r="I36">
        <v>411.5</v>
      </c>
      <c r="J36">
        <v>2</v>
      </c>
      <c r="K36">
        <v>4</v>
      </c>
      <c r="L36">
        <v>0</v>
      </c>
    </row>
    <row r="37" spans="2:12" x14ac:dyDescent="0.2">
      <c r="B37">
        <v>32</v>
      </c>
      <c r="C37" t="s">
        <v>238</v>
      </c>
      <c r="D37">
        <v>5</v>
      </c>
      <c r="E37">
        <v>353</v>
      </c>
      <c r="F37">
        <v>2038</v>
      </c>
      <c r="G37">
        <v>5.77</v>
      </c>
      <c r="H37">
        <v>18</v>
      </c>
      <c r="I37">
        <v>407.6</v>
      </c>
      <c r="J37">
        <v>5</v>
      </c>
      <c r="K37">
        <v>0</v>
      </c>
      <c r="L37">
        <v>0</v>
      </c>
    </row>
    <row r="38" spans="2:12" x14ac:dyDescent="0.2">
      <c r="B38">
        <v>33</v>
      </c>
      <c r="C38" t="s">
        <v>162</v>
      </c>
      <c r="D38">
        <v>6</v>
      </c>
      <c r="E38">
        <v>411</v>
      </c>
      <c r="F38">
        <v>2441</v>
      </c>
      <c r="G38">
        <v>5.94</v>
      </c>
      <c r="H38">
        <v>20</v>
      </c>
      <c r="I38">
        <v>406.83</v>
      </c>
      <c r="J38">
        <v>4</v>
      </c>
      <c r="K38">
        <v>2</v>
      </c>
      <c r="L38">
        <v>0</v>
      </c>
    </row>
    <row r="39" spans="2:12" x14ac:dyDescent="0.2">
      <c r="B39">
        <v>34</v>
      </c>
      <c r="C39" t="s">
        <v>284</v>
      </c>
      <c r="D39">
        <v>5</v>
      </c>
      <c r="E39">
        <v>354</v>
      </c>
      <c r="F39">
        <v>2022</v>
      </c>
      <c r="G39">
        <v>5.71</v>
      </c>
      <c r="H39">
        <v>19</v>
      </c>
      <c r="I39">
        <v>404.4</v>
      </c>
      <c r="J39">
        <v>4</v>
      </c>
      <c r="K39">
        <v>1</v>
      </c>
      <c r="L39">
        <v>0</v>
      </c>
    </row>
    <row r="40" spans="2:12" x14ac:dyDescent="0.2">
      <c r="B40">
        <v>35</v>
      </c>
      <c r="C40" t="s">
        <v>291</v>
      </c>
      <c r="D40">
        <v>5</v>
      </c>
      <c r="E40">
        <v>381</v>
      </c>
      <c r="F40">
        <v>2020</v>
      </c>
      <c r="G40">
        <v>5.3</v>
      </c>
      <c r="H40">
        <v>14</v>
      </c>
      <c r="I40">
        <v>404</v>
      </c>
      <c r="J40">
        <v>1</v>
      </c>
      <c r="K40">
        <v>4</v>
      </c>
      <c r="L40">
        <v>0</v>
      </c>
    </row>
    <row r="41" spans="2:12" x14ac:dyDescent="0.2">
      <c r="B41">
        <v>36</v>
      </c>
      <c r="C41" t="s">
        <v>231</v>
      </c>
      <c r="D41">
        <v>6</v>
      </c>
      <c r="E41">
        <v>454</v>
      </c>
      <c r="F41">
        <v>2417</v>
      </c>
      <c r="G41">
        <v>5.32</v>
      </c>
      <c r="H41">
        <v>22</v>
      </c>
      <c r="I41">
        <v>402.83</v>
      </c>
      <c r="J41">
        <v>5</v>
      </c>
      <c r="K41">
        <v>1</v>
      </c>
      <c r="L41">
        <v>0</v>
      </c>
    </row>
    <row r="42" spans="2:12" x14ac:dyDescent="0.2">
      <c r="B42">
        <v>37</v>
      </c>
      <c r="C42" t="s">
        <v>166</v>
      </c>
      <c r="D42">
        <v>6</v>
      </c>
      <c r="E42">
        <v>427</v>
      </c>
      <c r="F42">
        <v>2413</v>
      </c>
      <c r="G42">
        <v>5.65</v>
      </c>
      <c r="H42">
        <v>23</v>
      </c>
      <c r="I42">
        <v>402.17</v>
      </c>
      <c r="J42">
        <v>4</v>
      </c>
      <c r="K42">
        <v>2</v>
      </c>
      <c r="L42">
        <v>0</v>
      </c>
    </row>
    <row r="43" spans="2:12" x14ac:dyDescent="0.2">
      <c r="B43">
        <v>38</v>
      </c>
      <c r="C43" t="s">
        <v>281</v>
      </c>
      <c r="D43">
        <v>6</v>
      </c>
      <c r="E43">
        <v>472</v>
      </c>
      <c r="F43">
        <v>2397</v>
      </c>
      <c r="G43">
        <v>5.08</v>
      </c>
      <c r="H43">
        <v>25</v>
      </c>
      <c r="I43">
        <v>399.5</v>
      </c>
      <c r="J43">
        <v>6</v>
      </c>
      <c r="K43">
        <v>0</v>
      </c>
      <c r="L43">
        <v>0</v>
      </c>
    </row>
    <row r="44" spans="2:12" x14ac:dyDescent="0.2">
      <c r="B44">
        <v>39</v>
      </c>
      <c r="C44" t="s">
        <v>237</v>
      </c>
      <c r="D44">
        <v>6</v>
      </c>
      <c r="E44">
        <v>450</v>
      </c>
      <c r="F44">
        <v>2396</v>
      </c>
      <c r="G44">
        <v>5.32</v>
      </c>
      <c r="H44">
        <v>29</v>
      </c>
      <c r="I44">
        <v>399.33</v>
      </c>
      <c r="J44">
        <v>5</v>
      </c>
      <c r="K44">
        <v>1</v>
      </c>
      <c r="L44">
        <v>0</v>
      </c>
    </row>
    <row r="45" spans="2:12" x14ac:dyDescent="0.2">
      <c r="B45">
        <v>40</v>
      </c>
      <c r="C45" t="s">
        <v>320</v>
      </c>
      <c r="D45">
        <v>5</v>
      </c>
      <c r="E45">
        <v>356</v>
      </c>
      <c r="F45">
        <v>1991</v>
      </c>
      <c r="G45">
        <v>5.59</v>
      </c>
      <c r="H45">
        <v>13</v>
      </c>
      <c r="I45">
        <v>398.2</v>
      </c>
      <c r="J45">
        <v>1</v>
      </c>
      <c r="K45">
        <v>4</v>
      </c>
      <c r="L45">
        <v>0</v>
      </c>
    </row>
    <row r="46" spans="2:12" x14ac:dyDescent="0.2">
      <c r="B46">
        <v>41</v>
      </c>
      <c r="C46" t="s">
        <v>170</v>
      </c>
      <c r="D46">
        <v>6</v>
      </c>
      <c r="E46">
        <v>408</v>
      </c>
      <c r="F46">
        <v>2388</v>
      </c>
      <c r="G46">
        <v>5.85</v>
      </c>
      <c r="H46">
        <v>22</v>
      </c>
      <c r="I46">
        <v>398</v>
      </c>
      <c r="J46">
        <v>3</v>
      </c>
      <c r="K46">
        <v>3</v>
      </c>
      <c r="L46">
        <v>0</v>
      </c>
    </row>
    <row r="47" spans="2:12" x14ac:dyDescent="0.2">
      <c r="B47">
        <v>41</v>
      </c>
      <c r="C47" t="s">
        <v>229</v>
      </c>
      <c r="D47">
        <v>4</v>
      </c>
      <c r="E47">
        <v>297</v>
      </c>
      <c r="F47">
        <v>1592</v>
      </c>
      <c r="G47">
        <v>5.36</v>
      </c>
      <c r="H47">
        <v>11</v>
      </c>
      <c r="I47">
        <v>398</v>
      </c>
      <c r="J47">
        <v>3</v>
      </c>
      <c r="K47">
        <v>1</v>
      </c>
      <c r="L47">
        <v>0</v>
      </c>
    </row>
    <row r="48" spans="2:12" x14ac:dyDescent="0.2">
      <c r="B48">
        <v>43</v>
      </c>
      <c r="C48" t="s">
        <v>288</v>
      </c>
      <c r="D48">
        <v>5</v>
      </c>
      <c r="E48">
        <v>334</v>
      </c>
      <c r="F48">
        <v>1989</v>
      </c>
      <c r="G48">
        <v>5.96</v>
      </c>
      <c r="H48">
        <v>19</v>
      </c>
      <c r="I48">
        <v>397.8</v>
      </c>
      <c r="J48">
        <v>1</v>
      </c>
      <c r="K48">
        <v>4</v>
      </c>
      <c r="L48">
        <v>0</v>
      </c>
    </row>
    <row r="49" spans="2:12" x14ac:dyDescent="0.2">
      <c r="B49">
        <v>44</v>
      </c>
      <c r="C49" t="s">
        <v>322</v>
      </c>
      <c r="D49">
        <v>5</v>
      </c>
      <c r="E49">
        <v>333</v>
      </c>
      <c r="F49">
        <v>1985</v>
      </c>
      <c r="G49">
        <v>5.96</v>
      </c>
      <c r="H49">
        <v>15</v>
      </c>
      <c r="I49">
        <v>397</v>
      </c>
      <c r="J49">
        <v>0</v>
      </c>
      <c r="K49">
        <v>5</v>
      </c>
      <c r="L49">
        <v>0</v>
      </c>
    </row>
    <row r="50" spans="2:12" x14ac:dyDescent="0.2">
      <c r="B50">
        <v>45</v>
      </c>
      <c r="C50" t="s">
        <v>227</v>
      </c>
      <c r="D50">
        <v>5</v>
      </c>
      <c r="E50">
        <v>350</v>
      </c>
      <c r="F50">
        <v>1982</v>
      </c>
      <c r="G50">
        <v>5.66</v>
      </c>
      <c r="H50">
        <v>22</v>
      </c>
      <c r="I50">
        <v>396.4</v>
      </c>
      <c r="J50">
        <v>3</v>
      </c>
      <c r="K50">
        <v>2</v>
      </c>
      <c r="L50">
        <v>0</v>
      </c>
    </row>
    <row r="51" spans="2:12" x14ac:dyDescent="0.2">
      <c r="B51">
        <v>46</v>
      </c>
      <c r="C51" t="s">
        <v>289</v>
      </c>
      <c r="D51">
        <v>6</v>
      </c>
      <c r="E51">
        <v>469</v>
      </c>
      <c r="F51">
        <v>2374</v>
      </c>
      <c r="G51">
        <v>5.0599999999999996</v>
      </c>
      <c r="H51">
        <v>17</v>
      </c>
      <c r="I51">
        <v>395.67</v>
      </c>
      <c r="J51">
        <v>3</v>
      </c>
      <c r="K51">
        <v>3</v>
      </c>
      <c r="L51">
        <v>0</v>
      </c>
    </row>
    <row r="52" spans="2:12" x14ac:dyDescent="0.2">
      <c r="B52">
        <v>47</v>
      </c>
      <c r="C52" t="s">
        <v>278</v>
      </c>
      <c r="D52">
        <v>5</v>
      </c>
      <c r="E52">
        <v>367</v>
      </c>
      <c r="F52">
        <v>1963</v>
      </c>
      <c r="G52">
        <v>5.35</v>
      </c>
      <c r="H52">
        <v>21</v>
      </c>
      <c r="I52">
        <v>392.6</v>
      </c>
      <c r="J52">
        <v>3</v>
      </c>
      <c r="K52">
        <v>2</v>
      </c>
      <c r="L52">
        <v>0</v>
      </c>
    </row>
    <row r="53" spans="2:12" x14ac:dyDescent="0.2">
      <c r="B53">
        <v>48</v>
      </c>
      <c r="C53" t="s">
        <v>270</v>
      </c>
      <c r="D53">
        <v>6</v>
      </c>
      <c r="E53">
        <v>444</v>
      </c>
      <c r="F53">
        <v>2349</v>
      </c>
      <c r="G53">
        <v>5.29</v>
      </c>
      <c r="H53">
        <v>20</v>
      </c>
      <c r="I53">
        <v>391.5</v>
      </c>
      <c r="J53">
        <v>5</v>
      </c>
      <c r="K53">
        <v>1</v>
      </c>
      <c r="L53">
        <v>0</v>
      </c>
    </row>
    <row r="54" spans="2:12" x14ac:dyDescent="0.2">
      <c r="B54">
        <v>49</v>
      </c>
      <c r="C54" t="s">
        <v>286</v>
      </c>
      <c r="D54">
        <v>5</v>
      </c>
      <c r="E54">
        <v>386</v>
      </c>
      <c r="F54">
        <v>1950</v>
      </c>
      <c r="G54">
        <v>5.05</v>
      </c>
      <c r="H54">
        <v>18</v>
      </c>
      <c r="I54">
        <v>390</v>
      </c>
      <c r="J54">
        <v>4</v>
      </c>
      <c r="K54">
        <v>1</v>
      </c>
      <c r="L54">
        <v>0</v>
      </c>
    </row>
    <row r="55" spans="2:12" x14ac:dyDescent="0.2">
      <c r="B55">
        <v>50</v>
      </c>
      <c r="C55" t="s">
        <v>158</v>
      </c>
      <c r="D55">
        <v>5</v>
      </c>
      <c r="E55">
        <v>326</v>
      </c>
      <c r="F55">
        <v>1926</v>
      </c>
      <c r="G55">
        <v>5.91</v>
      </c>
      <c r="H55">
        <v>17</v>
      </c>
      <c r="I55">
        <v>385.2</v>
      </c>
      <c r="J55">
        <v>1</v>
      </c>
      <c r="K55">
        <v>4</v>
      </c>
      <c r="L55">
        <v>0</v>
      </c>
    </row>
    <row r="56" spans="2:12" x14ac:dyDescent="0.2">
      <c r="B56">
        <v>51</v>
      </c>
      <c r="C56" t="s">
        <v>273</v>
      </c>
      <c r="D56">
        <v>6</v>
      </c>
      <c r="E56">
        <v>379</v>
      </c>
      <c r="F56">
        <v>2278</v>
      </c>
      <c r="G56">
        <v>6.01</v>
      </c>
      <c r="H56">
        <v>22</v>
      </c>
      <c r="I56">
        <v>379.67</v>
      </c>
      <c r="J56">
        <v>5</v>
      </c>
      <c r="K56">
        <v>1</v>
      </c>
      <c r="L56">
        <v>0</v>
      </c>
    </row>
    <row r="57" spans="2:12" x14ac:dyDescent="0.2">
      <c r="B57">
        <v>52</v>
      </c>
      <c r="C57" t="s">
        <v>299</v>
      </c>
      <c r="D57">
        <v>6</v>
      </c>
      <c r="E57">
        <v>476</v>
      </c>
      <c r="F57">
        <v>2277</v>
      </c>
      <c r="G57">
        <v>4.78</v>
      </c>
      <c r="H57">
        <v>17</v>
      </c>
      <c r="I57">
        <v>379.5</v>
      </c>
      <c r="J57">
        <v>5</v>
      </c>
      <c r="K57">
        <v>1</v>
      </c>
      <c r="L57">
        <v>0</v>
      </c>
    </row>
    <row r="58" spans="2:12" x14ac:dyDescent="0.2">
      <c r="B58">
        <v>53</v>
      </c>
      <c r="C58" t="s">
        <v>230</v>
      </c>
      <c r="D58">
        <v>5</v>
      </c>
      <c r="E58">
        <v>355</v>
      </c>
      <c r="F58">
        <v>1881</v>
      </c>
      <c r="G58">
        <v>5.3</v>
      </c>
      <c r="H58">
        <v>18</v>
      </c>
      <c r="I58">
        <v>376.2</v>
      </c>
      <c r="J58">
        <v>4</v>
      </c>
      <c r="K58">
        <v>1</v>
      </c>
      <c r="L58">
        <v>0</v>
      </c>
    </row>
    <row r="59" spans="2:12" x14ac:dyDescent="0.2">
      <c r="B59">
        <v>54</v>
      </c>
      <c r="C59" t="s">
        <v>226</v>
      </c>
      <c r="D59">
        <v>5</v>
      </c>
      <c r="E59">
        <v>379</v>
      </c>
      <c r="F59">
        <v>1879</v>
      </c>
      <c r="G59">
        <v>4.96</v>
      </c>
      <c r="H59">
        <v>19</v>
      </c>
      <c r="I59">
        <v>375.8</v>
      </c>
      <c r="J59">
        <v>2</v>
      </c>
      <c r="K59">
        <v>3</v>
      </c>
      <c r="L59">
        <v>0</v>
      </c>
    </row>
    <row r="60" spans="2:12" x14ac:dyDescent="0.2">
      <c r="B60">
        <v>55</v>
      </c>
      <c r="C60" t="s">
        <v>285</v>
      </c>
      <c r="D60">
        <v>5</v>
      </c>
      <c r="E60">
        <v>356</v>
      </c>
      <c r="F60">
        <v>1878</v>
      </c>
      <c r="G60">
        <v>5.28</v>
      </c>
      <c r="H60">
        <v>21</v>
      </c>
      <c r="I60">
        <v>375.6</v>
      </c>
      <c r="J60">
        <v>3</v>
      </c>
      <c r="K60">
        <v>2</v>
      </c>
      <c r="L60">
        <v>0</v>
      </c>
    </row>
    <row r="61" spans="2:12" x14ac:dyDescent="0.2">
      <c r="B61">
        <v>56</v>
      </c>
      <c r="C61" t="s">
        <v>258</v>
      </c>
      <c r="D61">
        <v>6</v>
      </c>
      <c r="E61">
        <v>412</v>
      </c>
      <c r="F61">
        <v>2245</v>
      </c>
      <c r="G61">
        <v>5.45</v>
      </c>
      <c r="H61">
        <v>23</v>
      </c>
      <c r="I61">
        <v>374.17</v>
      </c>
      <c r="J61">
        <v>4</v>
      </c>
      <c r="K61">
        <v>2</v>
      </c>
      <c r="L61">
        <v>0</v>
      </c>
    </row>
    <row r="62" spans="2:12" x14ac:dyDescent="0.2">
      <c r="B62">
        <v>57</v>
      </c>
      <c r="C62" t="s">
        <v>242</v>
      </c>
      <c r="D62">
        <v>7</v>
      </c>
      <c r="E62">
        <v>477</v>
      </c>
      <c r="F62">
        <v>2609</v>
      </c>
      <c r="G62">
        <v>5.47</v>
      </c>
      <c r="H62">
        <v>20</v>
      </c>
      <c r="I62">
        <v>372.71</v>
      </c>
      <c r="J62">
        <v>4</v>
      </c>
      <c r="K62">
        <v>3</v>
      </c>
      <c r="L62">
        <v>0</v>
      </c>
    </row>
    <row r="63" spans="2:12" x14ac:dyDescent="0.2">
      <c r="B63">
        <v>58</v>
      </c>
      <c r="C63" t="s">
        <v>268</v>
      </c>
      <c r="D63">
        <v>6</v>
      </c>
      <c r="E63">
        <v>423</v>
      </c>
      <c r="F63">
        <v>2236</v>
      </c>
      <c r="G63">
        <v>5.29</v>
      </c>
      <c r="H63">
        <v>17</v>
      </c>
      <c r="I63">
        <v>372.67</v>
      </c>
      <c r="J63">
        <v>3</v>
      </c>
      <c r="K63">
        <v>3</v>
      </c>
      <c r="L63">
        <v>0</v>
      </c>
    </row>
    <row r="64" spans="2:12" x14ac:dyDescent="0.2">
      <c r="B64">
        <v>59</v>
      </c>
      <c r="C64" t="s">
        <v>300</v>
      </c>
      <c r="D64">
        <v>5</v>
      </c>
      <c r="E64">
        <v>367</v>
      </c>
      <c r="F64">
        <v>1851</v>
      </c>
      <c r="G64">
        <v>5.04</v>
      </c>
      <c r="H64">
        <v>11</v>
      </c>
      <c r="I64">
        <v>370.2</v>
      </c>
      <c r="J64">
        <v>0</v>
      </c>
      <c r="K64">
        <v>5</v>
      </c>
      <c r="L64">
        <v>0</v>
      </c>
    </row>
    <row r="65" spans="2:12" x14ac:dyDescent="0.2">
      <c r="B65">
        <v>60</v>
      </c>
      <c r="C65" t="s">
        <v>274</v>
      </c>
      <c r="D65">
        <v>4</v>
      </c>
      <c r="E65">
        <v>283</v>
      </c>
      <c r="F65">
        <v>1472</v>
      </c>
      <c r="G65">
        <v>5.2</v>
      </c>
      <c r="H65">
        <v>15</v>
      </c>
      <c r="I65">
        <v>368</v>
      </c>
      <c r="J65">
        <v>3</v>
      </c>
      <c r="K65">
        <v>1</v>
      </c>
      <c r="L65">
        <v>0</v>
      </c>
    </row>
    <row r="66" spans="2:12" x14ac:dyDescent="0.2">
      <c r="B66">
        <v>61</v>
      </c>
      <c r="C66" t="s">
        <v>25</v>
      </c>
      <c r="D66">
        <v>5</v>
      </c>
      <c r="E66">
        <v>364</v>
      </c>
      <c r="F66">
        <v>1835</v>
      </c>
      <c r="G66">
        <v>5.04</v>
      </c>
      <c r="H66">
        <v>12</v>
      </c>
      <c r="I66">
        <v>367</v>
      </c>
      <c r="J66">
        <v>1</v>
      </c>
      <c r="K66">
        <v>4</v>
      </c>
      <c r="L66">
        <v>0</v>
      </c>
    </row>
    <row r="67" spans="2:12" x14ac:dyDescent="0.2">
      <c r="B67">
        <v>62</v>
      </c>
      <c r="C67" t="s">
        <v>168</v>
      </c>
      <c r="D67">
        <v>6</v>
      </c>
      <c r="E67">
        <v>467</v>
      </c>
      <c r="F67">
        <v>2186</v>
      </c>
      <c r="G67">
        <v>4.68</v>
      </c>
      <c r="H67">
        <v>21</v>
      </c>
      <c r="I67">
        <v>364.33</v>
      </c>
      <c r="J67">
        <v>3</v>
      </c>
      <c r="K67">
        <v>3</v>
      </c>
      <c r="L67">
        <v>0</v>
      </c>
    </row>
    <row r="68" spans="2:12" x14ac:dyDescent="0.2">
      <c r="B68">
        <v>63</v>
      </c>
      <c r="C68" t="s">
        <v>290</v>
      </c>
      <c r="D68">
        <v>5</v>
      </c>
      <c r="E68">
        <v>358</v>
      </c>
      <c r="F68">
        <v>1820</v>
      </c>
      <c r="G68">
        <v>5.08</v>
      </c>
      <c r="H68">
        <v>17</v>
      </c>
      <c r="I68">
        <v>364</v>
      </c>
      <c r="J68">
        <v>3</v>
      </c>
      <c r="K68">
        <v>2</v>
      </c>
      <c r="L68">
        <v>0</v>
      </c>
    </row>
    <row r="69" spans="2:12" x14ac:dyDescent="0.2">
      <c r="B69">
        <v>64</v>
      </c>
      <c r="C69" t="s">
        <v>256</v>
      </c>
      <c r="D69">
        <v>6</v>
      </c>
      <c r="E69">
        <v>444</v>
      </c>
      <c r="F69">
        <v>2183</v>
      </c>
      <c r="G69">
        <v>4.92</v>
      </c>
      <c r="H69">
        <v>19</v>
      </c>
      <c r="I69">
        <v>363.83</v>
      </c>
      <c r="J69">
        <v>5</v>
      </c>
      <c r="K69">
        <v>1</v>
      </c>
      <c r="L69">
        <v>0</v>
      </c>
    </row>
    <row r="70" spans="2:12" x14ac:dyDescent="0.2">
      <c r="B70">
        <v>65</v>
      </c>
      <c r="C70" t="s">
        <v>306</v>
      </c>
      <c r="D70">
        <v>6</v>
      </c>
      <c r="E70">
        <v>414</v>
      </c>
      <c r="F70">
        <v>2172</v>
      </c>
      <c r="G70">
        <v>5.25</v>
      </c>
      <c r="H70">
        <v>19</v>
      </c>
      <c r="I70">
        <v>362</v>
      </c>
      <c r="J70">
        <v>2</v>
      </c>
      <c r="K70">
        <v>4</v>
      </c>
      <c r="L70">
        <v>0</v>
      </c>
    </row>
    <row r="71" spans="2:12" x14ac:dyDescent="0.2">
      <c r="B71">
        <v>66</v>
      </c>
      <c r="C71" t="s">
        <v>234</v>
      </c>
      <c r="D71">
        <v>6</v>
      </c>
      <c r="E71">
        <v>407</v>
      </c>
      <c r="F71">
        <v>2161</v>
      </c>
      <c r="G71">
        <v>5.31</v>
      </c>
      <c r="H71">
        <v>27</v>
      </c>
      <c r="I71">
        <v>360.17</v>
      </c>
      <c r="J71">
        <v>6</v>
      </c>
      <c r="K71">
        <v>0</v>
      </c>
      <c r="L71">
        <v>0</v>
      </c>
    </row>
    <row r="72" spans="2:12" x14ac:dyDescent="0.2">
      <c r="B72">
        <v>67</v>
      </c>
      <c r="C72" t="s">
        <v>319</v>
      </c>
      <c r="D72">
        <v>7</v>
      </c>
      <c r="E72">
        <v>503</v>
      </c>
      <c r="F72">
        <v>2491</v>
      </c>
      <c r="G72">
        <v>4.95</v>
      </c>
      <c r="H72">
        <v>20</v>
      </c>
      <c r="I72">
        <v>355.86</v>
      </c>
      <c r="J72">
        <v>3</v>
      </c>
      <c r="K72">
        <v>4</v>
      </c>
      <c r="L72">
        <v>0</v>
      </c>
    </row>
    <row r="73" spans="2:12" x14ac:dyDescent="0.2">
      <c r="B73">
        <v>68</v>
      </c>
      <c r="C73" t="s">
        <v>324</v>
      </c>
      <c r="D73">
        <v>6</v>
      </c>
      <c r="E73">
        <v>447</v>
      </c>
      <c r="F73">
        <v>2123</v>
      </c>
      <c r="G73">
        <v>4.75</v>
      </c>
      <c r="H73">
        <v>25</v>
      </c>
      <c r="I73">
        <v>353.83</v>
      </c>
      <c r="J73">
        <v>4</v>
      </c>
      <c r="K73">
        <v>2</v>
      </c>
      <c r="L73">
        <v>0</v>
      </c>
    </row>
    <row r="74" spans="2:12" x14ac:dyDescent="0.2">
      <c r="B74">
        <v>69</v>
      </c>
      <c r="C74" t="s">
        <v>301</v>
      </c>
      <c r="D74">
        <v>6</v>
      </c>
      <c r="E74">
        <v>425</v>
      </c>
      <c r="F74">
        <v>2094</v>
      </c>
      <c r="G74">
        <v>4.93</v>
      </c>
      <c r="H74">
        <v>14</v>
      </c>
      <c r="I74">
        <v>349</v>
      </c>
      <c r="J74">
        <v>2</v>
      </c>
      <c r="K74">
        <v>4</v>
      </c>
      <c r="L74">
        <v>0</v>
      </c>
    </row>
    <row r="75" spans="2:12" x14ac:dyDescent="0.2">
      <c r="B75">
        <v>70</v>
      </c>
      <c r="C75" t="s">
        <v>164</v>
      </c>
      <c r="D75">
        <v>6</v>
      </c>
      <c r="E75">
        <v>389</v>
      </c>
      <c r="F75">
        <v>2093</v>
      </c>
      <c r="G75">
        <v>5.38</v>
      </c>
      <c r="H75">
        <v>17</v>
      </c>
      <c r="I75">
        <v>348.83</v>
      </c>
      <c r="J75">
        <v>2</v>
      </c>
      <c r="K75">
        <v>4</v>
      </c>
      <c r="L75">
        <v>0</v>
      </c>
    </row>
    <row r="76" spans="2:12" x14ac:dyDescent="0.2">
      <c r="B76">
        <v>71</v>
      </c>
      <c r="C76" t="s">
        <v>163</v>
      </c>
      <c r="D76">
        <v>5</v>
      </c>
      <c r="E76">
        <v>403</v>
      </c>
      <c r="F76">
        <v>1744</v>
      </c>
      <c r="G76">
        <v>4.33</v>
      </c>
      <c r="H76">
        <v>13</v>
      </c>
      <c r="I76">
        <v>348.8</v>
      </c>
      <c r="J76">
        <v>2</v>
      </c>
      <c r="K76">
        <v>3</v>
      </c>
      <c r="L76">
        <v>0</v>
      </c>
    </row>
    <row r="77" spans="2:12" x14ac:dyDescent="0.2">
      <c r="B77">
        <v>72</v>
      </c>
      <c r="C77" t="s">
        <v>17</v>
      </c>
      <c r="D77">
        <v>5</v>
      </c>
      <c r="E77">
        <v>338</v>
      </c>
      <c r="F77">
        <v>1731</v>
      </c>
      <c r="G77">
        <v>5.12</v>
      </c>
      <c r="H77">
        <v>11</v>
      </c>
      <c r="I77">
        <v>346.2</v>
      </c>
      <c r="J77">
        <v>1</v>
      </c>
      <c r="K77">
        <v>4</v>
      </c>
      <c r="L77">
        <v>0</v>
      </c>
    </row>
    <row r="78" spans="2:12" x14ac:dyDescent="0.2">
      <c r="B78">
        <v>72</v>
      </c>
      <c r="C78" t="s">
        <v>244</v>
      </c>
      <c r="D78">
        <v>5</v>
      </c>
      <c r="E78">
        <v>351</v>
      </c>
      <c r="F78">
        <v>1731</v>
      </c>
      <c r="G78">
        <v>4.93</v>
      </c>
      <c r="H78">
        <v>15</v>
      </c>
      <c r="I78">
        <v>346.2</v>
      </c>
      <c r="J78">
        <v>3</v>
      </c>
      <c r="K78">
        <v>2</v>
      </c>
      <c r="L78">
        <v>0</v>
      </c>
    </row>
    <row r="79" spans="2:12" x14ac:dyDescent="0.2">
      <c r="B79">
        <v>74</v>
      </c>
      <c r="C79" t="s">
        <v>252</v>
      </c>
      <c r="D79">
        <v>6</v>
      </c>
      <c r="E79">
        <v>385</v>
      </c>
      <c r="F79">
        <v>2070</v>
      </c>
      <c r="G79">
        <v>5.38</v>
      </c>
      <c r="H79">
        <v>20</v>
      </c>
      <c r="I79">
        <v>345</v>
      </c>
      <c r="J79">
        <v>3</v>
      </c>
      <c r="K79">
        <v>3</v>
      </c>
      <c r="L79">
        <v>0</v>
      </c>
    </row>
    <row r="80" spans="2:12" x14ac:dyDescent="0.2">
      <c r="B80">
        <v>75</v>
      </c>
      <c r="C80" t="s">
        <v>296</v>
      </c>
      <c r="D80">
        <v>6</v>
      </c>
      <c r="E80">
        <v>450</v>
      </c>
      <c r="F80">
        <v>2046</v>
      </c>
      <c r="G80">
        <v>4.55</v>
      </c>
      <c r="H80">
        <v>14</v>
      </c>
      <c r="I80">
        <v>341</v>
      </c>
      <c r="J80">
        <v>2</v>
      </c>
      <c r="K80">
        <v>4</v>
      </c>
      <c r="L80">
        <v>0</v>
      </c>
    </row>
    <row r="81" spans="2:12" x14ac:dyDescent="0.2">
      <c r="B81">
        <v>76</v>
      </c>
      <c r="C81" t="s">
        <v>277</v>
      </c>
      <c r="D81">
        <v>6</v>
      </c>
      <c r="E81">
        <v>469</v>
      </c>
      <c r="F81">
        <v>2042</v>
      </c>
      <c r="G81">
        <v>4.3499999999999996</v>
      </c>
      <c r="H81">
        <v>12</v>
      </c>
      <c r="I81">
        <v>340.33</v>
      </c>
      <c r="J81">
        <v>2</v>
      </c>
      <c r="K81">
        <v>4</v>
      </c>
      <c r="L81">
        <v>0</v>
      </c>
    </row>
    <row r="82" spans="2:12" x14ac:dyDescent="0.2">
      <c r="B82">
        <v>77</v>
      </c>
      <c r="C82" t="s">
        <v>240</v>
      </c>
      <c r="D82">
        <v>5</v>
      </c>
      <c r="E82">
        <v>350</v>
      </c>
      <c r="F82">
        <v>1701</v>
      </c>
      <c r="G82">
        <v>4.8600000000000003</v>
      </c>
      <c r="H82">
        <v>13</v>
      </c>
      <c r="I82">
        <v>340.2</v>
      </c>
      <c r="J82">
        <v>4</v>
      </c>
      <c r="K82">
        <v>1</v>
      </c>
      <c r="L82">
        <v>0</v>
      </c>
    </row>
    <row r="83" spans="2:12" x14ac:dyDescent="0.2">
      <c r="B83">
        <v>78</v>
      </c>
      <c r="C83" t="s">
        <v>297</v>
      </c>
      <c r="D83">
        <v>5</v>
      </c>
      <c r="E83">
        <v>340</v>
      </c>
      <c r="F83">
        <v>1690</v>
      </c>
      <c r="G83">
        <v>4.97</v>
      </c>
      <c r="H83">
        <v>9</v>
      </c>
      <c r="I83">
        <v>338</v>
      </c>
      <c r="J83">
        <v>0</v>
      </c>
      <c r="K83">
        <v>5</v>
      </c>
      <c r="L83">
        <v>0</v>
      </c>
    </row>
    <row r="84" spans="2:12" x14ac:dyDescent="0.2">
      <c r="B84">
        <v>79</v>
      </c>
      <c r="C84" t="s">
        <v>165</v>
      </c>
      <c r="D84">
        <v>5</v>
      </c>
      <c r="E84">
        <v>339</v>
      </c>
      <c r="F84">
        <v>1683</v>
      </c>
      <c r="G84">
        <v>4.96</v>
      </c>
      <c r="H84">
        <v>16</v>
      </c>
      <c r="I84">
        <v>336.6</v>
      </c>
      <c r="J84">
        <v>3</v>
      </c>
      <c r="K84">
        <v>2</v>
      </c>
      <c r="L84">
        <v>0</v>
      </c>
    </row>
    <row r="85" spans="2:12" x14ac:dyDescent="0.2">
      <c r="B85">
        <v>80</v>
      </c>
      <c r="C85" t="s">
        <v>247</v>
      </c>
      <c r="D85">
        <v>5</v>
      </c>
      <c r="E85">
        <v>349</v>
      </c>
      <c r="F85">
        <v>1682</v>
      </c>
      <c r="G85">
        <v>4.82</v>
      </c>
      <c r="H85">
        <v>15</v>
      </c>
      <c r="I85">
        <v>336.4</v>
      </c>
      <c r="J85">
        <v>2</v>
      </c>
      <c r="K85">
        <v>3</v>
      </c>
      <c r="L85">
        <v>0</v>
      </c>
    </row>
    <row r="86" spans="2:12" x14ac:dyDescent="0.2">
      <c r="B86">
        <v>81</v>
      </c>
      <c r="C86" t="s">
        <v>160</v>
      </c>
      <c r="D86">
        <v>6</v>
      </c>
      <c r="E86">
        <v>465</v>
      </c>
      <c r="F86">
        <v>2014</v>
      </c>
      <c r="G86">
        <v>4.33</v>
      </c>
      <c r="H86">
        <v>16</v>
      </c>
      <c r="I86">
        <v>335.67</v>
      </c>
      <c r="J86">
        <v>2</v>
      </c>
      <c r="K86">
        <v>4</v>
      </c>
      <c r="L86">
        <v>0</v>
      </c>
    </row>
    <row r="87" spans="2:12" x14ac:dyDescent="0.2">
      <c r="B87">
        <v>82</v>
      </c>
      <c r="C87" t="s">
        <v>280</v>
      </c>
      <c r="D87">
        <v>7</v>
      </c>
      <c r="E87">
        <v>514</v>
      </c>
      <c r="F87">
        <v>2314</v>
      </c>
      <c r="G87">
        <v>4.5</v>
      </c>
      <c r="H87">
        <v>20</v>
      </c>
      <c r="I87">
        <v>330.57</v>
      </c>
      <c r="J87">
        <v>4</v>
      </c>
      <c r="K87">
        <v>3</v>
      </c>
      <c r="L87">
        <v>0</v>
      </c>
    </row>
    <row r="88" spans="2:12" x14ac:dyDescent="0.2">
      <c r="B88">
        <v>83</v>
      </c>
      <c r="C88" t="s">
        <v>302</v>
      </c>
      <c r="D88">
        <v>6</v>
      </c>
      <c r="E88">
        <v>414</v>
      </c>
      <c r="F88">
        <v>1969</v>
      </c>
      <c r="G88">
        <v>4.76</v>
      </c>
      <c r="H88">
        <v>21</v>
      </c>
      <c r="I88">
        <v>328.17</v>
      </c>
      <c r="J88">
        <v>4</v>
      </c>
      <c r="K88">
        <v>2</v>
      </c>
      <c r="L88">
        <v>0</v>
      </c>
    </row>
    <row r="89" spans="2:12" x14ac:dyDescent="0.2">
      <c r="B89">
        <v>84</v>
      </c>
      <c r="C89" t="s">
        <v>250</v>
      </c>
      <c r="D89">
        <v>7</v>
      </c>
      <c r="E89">
        <v>469</v>
      </c>
      <c r="F89">
        <v>2290</v>
      </c>
      <c r="G89">
        <v>4.88</v>
      </c>
      <c r="H89">
        <v>24</v>
      </c>
      <c r="I89">
        <v>327.14</v>
      </c>
      <c r="J89">
        <v>5</v>
      </c>
      <c r="K89">
        <v>2</v>
      </c>
      <c r="L89">
        <v>0</v>
      </c>
    </row>
    <row r="90" spans="2:12" x14ac:dyDescent="0.2">
      <c r="B90">
        <v>85</v>
      </c>
      <c r="C90" t="s">
        <v>255</v>
      </c>
      <c r="D90">
        <v>6</v>
      </c>
      <c r="E90">
        <v>385</v>
      </c>
      <c r="F90">
        <v>1961</v>
      </c>
      <c r="G90">
        <v>5.09</v>
      </c>
      <c r="H90">
        <v>14</v>
      </c>
      <c r="I90">
        <v>326.83</v>
      </c>
      <c r="J90">
        <v>5</v>
      </c>
      <c r="K90">
        <v>1</v>
      </c>
      <c r="L90">
        <v>0</v>
      </c>
    </row>
    <row r="91" spans="2:12" x14ac:dyDescent="0.2">
      <c r="B91">
        <v>86</v>
      </c>
      <c r="C91" t="s">
        <v>259</v>
      </c>
      <c r="D91">
        <v>6</v>
      </c>
      <c r="E91">
        <v>373</v>
      </c>
      <c r="F91">
        <v>1959</v>
      </c>
      <c r="G91">
        <v>5.25</v>
      </c>
      <c r="H91">
        <v>19</v>
      </c>
      <c r="I91">
        <v>326.5</v>
      </c>
      <c r="J91">
        <v>5</v>
      </c>
      <c r="K91">
        <v>1</v>
      </c>
      <c r="L91">
        <v>0</v>
      </c>
    </row>
    <row r="92" spans="2:12" x14ac:dyDescent="0.2">
      <c r="B92">
        <v>87</v>
      </c>
      <c r="C92" t="s">
        <v>294</v>
      </c>
      <c r="D92">
        <v>6</v>
      </c>
      <c r="E92">
        <v>404</v>
      </c>
      <c r="F92">
        <v>1953</v>
      </c>
      <c r="G92">
        <v>4.83</v>
      </c>
      <c r="H92">
        <v>12</v>
      </c>
      <c r="I92">
        <v>325.5</v>
      </c>
      <c r="J92">
        <v>2</v>
      </c>
      <c r="K92">
        <v>4</v>
      </c>
      <c r="L92">
        <v>0</v>
      </c>
    </row>
    <row r="93" spans="2:12" x14ac:dyDescent="0.2">
      <c r="B93">
        <v>88</v>
      </c>
      <c r="C93" t="s">
        <v>272</v>
      </c>
      <c r="D93">
        <v>6</v>
      </c>
      <c r="E93">
        <v>397</v>
      </c>
      <c r="F93">
        <v>1944</v>
      </c>
      <c r="G93">
        <v>4.9000000000000004</v>
      </c>
      <c r="H93">
        <v>16</v>
      </c>
      <c r="I93">
        <v>324</v>
      </c>
      <c r="J93">
        <v>2</v>
      </c>
      <c r="K93">
        <v>4</v>
      </c>
      <c r="L93">
        <v>0</v>
      </c>
    </row>
    <row r="94" spans="2:12" x14ac:dyDescent="0.2">
      <c r="B94">
        <v>89</v>
      </c>
      <c r="C94" t="s">
        <v>18</v>
      </c>
      <c r="D94">
        <v>5</v>
      </c>
      <c r="E94">
        <v>370</v>
      </c>
      <c r="F94">
        <v>1615</v>
      </c>
      <c r="G94">
        <v>4.3600000000000003</v>
      </c>
      <c r="H94">
        <v>15</v>
      </c>
      <c r="I94">
        <v>323</v>
      </c>
      <c r="J94">
        <v>1</v>
      </c>
      <c r="K94">
        <v>4</v>
      </c>
      <c r="L94">
        <v>0</v>
      </c>
    </row>
    <row r="95" spans="2:12" x14ac:dyDescent="0.2">
      <c r="B95">
        <v>90</v>
      </c>
      <c r="C95" t="s">
        <v>314</v>
      </c>
      <c r="D95">
        <v>5</v>
      </c>
      <c r="E95">
        <v>327</v>
      </c>
      <c r="F95">
        <v>1609</v>
      </c>
      <c r="G95">
        <v>4.92</v>
      </c>
      <c r="H95">
        <v>13</v>
      </c>
      <c r="I95">
        <v>321.8</v>
      </c>
      <c r="J95">
        <v>1</v>
      </c>
      <c r="K95">
        <v>4</v>
      </c>
      <c r="L95">
        <v>0</v>
      </c>
    </row>
    <row r="96" spans="2:12" x14ac:dyDescent="0.2">
      <c r="B96">
        <v>91</v>
      </c>
      <c r="C96" t="s">
        <v>309</v>
      </c>
      <c r="D96">
        <v>6</v>
      </c>
      <c r="E96">
        <v>376</v>
      </c>
      <c r="F96">
        <v>1930</v>
      </c>
      <c r="G96">
        <v>5.13</v>
      </c>
      <c r="H96">
        <v>14</v>
      </c>
      <c r="I96">
        <v>321.67</v>
      </c>
      <c r="J96">
        <v>1</v>
      </c>
      <c r="K96">
        <v>5</v>
      </c>
      <c r="L96">
        <v>0</v>
      </c>
    </row>
    <row r="97" spans="2:12" x14ac:dyDescent="0.2">
      <c r="B97">
        <v>92</v>
      </c>
      <c r="C97" t="s">
        <v>61</v>
      </c>
      <c r="D97">
        <v>6</v>
      </c>
      <c r="E97">
        <v>400</v>
      </c>
      <c r="F97">
        <v>1908</v>
      </c>
      <c r="G97">
        <v>4.7699999999999996</v>
      </c>
      <c r="H97">
        <v>14</v>
      </c>
      <c r="I97">
        <v>318</v>
      </c>
      <c r="J97">
        <v>2</v>
      </c>
      <c r="K97">
        <v>4</v>
      </c>
      <c r="L97">
        <v>0</v>
      </c>
    </row>
    <row r="98" spans="2:12" x14ac:dyDescent="0.2">
      <c r="B98">
        <v>93</v>
      </c>
      <c r="C98" t="s">
        <v>317</v>
      </c>
      <c r="D98">
        <v>5</v>
      </c>
      <c r="E98">
        <v>359</v>
      </c>
      <c r="F98">
        <v>1570</v>
      </c>
      <c r="G98">
        <v>4.37</v>
      </c>
      <c r="H98">
        <v>12</v>
      </c>
      <c r="I98">
        <v>314</v>
      </c>
      <c r="J98">
        <v>2</v>
      </c>
      <c r="K98">
        <v>3</v>
      </c>
      <c r="L98">
        <v>0</v>
      </c>
    </row>
    <row r="99" spans="2:12" x14ac:dyDescent="0.2">
      <c r="B99">
        <v>94</v>
      </c>
      <c r="C99" t="s">
        <v>323</v>
      </c>
      <c r="D99">
        <v>6</v>
      </c>
      <c r="E99">
        <v>415</v>
      </c>
      <c r="F99">
        <v>1843</v>
      </c>
      <c r="G99">
        <v>4.4400000000000004</v>
      </c>
      <c r="H99">
        <v>15</v>
      </c>
      <c r="I99">
        <v>307.17</v>
      </c>
      <c r="J99">
        <v>2</v>
      </c>
      <c r="K99">
        <v>4</v>
      </c>
      <c r="L99">
        <v>0</v>
      </c>
    </row>
    <row r="100" spans="2:12" x14ac:dyDescent="0.2">
      <c r="B100">
        <v>95</v>
      </c>
      <c r="C100" t="s">
        <v>321</v>
      </c>
      <c r="D100">
        <v>5</v>
      </c>
      <c r="E100">
        <v>348</v>
      </c>
      <c r="F100">
        <v>1526</v>
      </c>
      <c r="G100">
        <v>4.3899999999999997</v>
      </c>
      <c r="H100">
        <v>14</v>
      </c>
      <c r="I100">
        <v>305.2</v>
      </c>
      <c r="J100">
        <v>2</v>
      </c>
      <c r="K100">
        <v>3</v>
      </c>
      <c r="L100">
        <v>0</v>
      </c>
    </row>
    <row r="101" spans="2:12" x14ac:dyDescent="0.2">
      <c r="B101">
        <v>96</v>
      </c>
      <c r="C101" t="s">
        <v>172</v>
      </c>
      <c r="D101">
        <v>5</v>
      </c>
      <c r="E101">
        <v>340</v>
      </c>
      <c r="F101">
        <v>1518</v>
      </c>
      <c r="G101">
        <v>4.46</v>
      </c>
      <c r="H101">
        <v>10</v>
      </c>
      <c r="I101">
        <v>303.60000000000002</v>
      </c>
      <c r="J101">
        <v>1</v>
      </c>
      <c r="K101">
        <v>4</v>
      </c>
      <c r="L101">
        <v>0</v>
      </c>
    </row>
    <row r="102" spans="2:12" x14ac:dyDescent="0.2">
      <c r="B102">
        <v>97</v>
      </c>
      <c r="C102" t="s">
        <v>316</v>
      </c>
      <c r="D102">
        <v>6</v>
      </c>
      <c r="E102">
        <v>410</v>
      </c>
      <c r="F102">
        <v>1811</v>
      </c>
      <c r="G102">
        <v>4.42</v>
      </c>
      <c r="H102">
        <v>12</v>
      </c>
      <c r="I102">
        <v>301.83</v>
      </c>
      <c r="J102">
        <v>0</v>
      </c>
      <c r="K102">
        <v>6</v>
      </c>
      <c r="L102">
        <v>0</v>
      </c>
    </row>
    <row r="103" spans="2:12" x14ac:dyDescent="0.2">
      <c r="B103">
        <v>98</v>
      </c>
      <c r="C103" t="s">
        <v>251</v>
      </c>
      <c r="D103">
        <v>5</v>
      </c>
      <c r="E103">
        <v>348</v>
      </c>
      <c r="F103">
        <v>1504</v>
      </c>
      <c r="G103">
        <v>4.32</v>
      </c>
      <c r="H103">
        <v>8</v>
      </c>
      <c r="I103">
        <v>300.8</v>
      </c>
      <c r="J103">
        <v>1</v>
      </c>
      <c r="K103">
        <v>4</v>
      </c>
      <c r="L103">
        <v>0</v>
      </c>
    </row>
    <row r="104" spans="2:12" x14ac:dyDescent="0.2">
      <c r="B104">
        <v>99</v>
      </c>
      <c r="C104" t="s">
        <v>295</v>
      </c>
      <c r="D104">
        <v>6</v>
      </c>
      <c r="E104">
        <v>395</v>
      </c>
      <c r="F104">
        <v>1793</v>
      </c>
      <c r="G104">
        <v>4.54</v>
      </c>
      <c r="H104">
        <v>16</v>
      </c>
      <c r="I104">
        <v>298.83</v>
      </c>
      <c r="J104">
        <v>2</v>
      </c>
      <c r="K104">
        <v>4</v>
      </c>
      <c r="L104">
        <v>0</v>
      </c>
    </row>
    <row r="105" spans="2:12" x14ac:dyDescent="0.2">
      <c r="B105">
        <v>100</v>
      </c>
      <c r="C105" t="s">
        <v>303</v>
      </c>
      <c r="D105">
        <v>5</v>
      </c>
      <c r="E105">
        <v>359</v>
      </c>
      <c r="F105">
        <v>1480</v>
      </c>
      <c r="G105">
        <v>4.12</v>
      </c>
      <c r="H105">
        <v>10</v>
      </c>
      <c r="I105">
        <v>296</v>
      </c>
      <c r="J105">
        <v>2</v>
      </c>
      <c r="K105">
        <v>3</v>
      </c>
      <c r="L105">
        <v>0</v>
      </c>
    </row>
    <row r="106" spans="2:12" x14ac:dyDescent="0.2">
      <c r="B106">
        <v>101</v>
      </c>
      <c r="C106" t="s">
        <v>27</v>
      </c>
      <c r="D106">
        <v>5</v>
      </c>
      <c r="E106">
        <v>324</v>
      </c>
      <c r="F106">
        <v>1464</v>
      </c>
      <c r="G106">
        <v>4.5199999999999996</v>
      </c>
      <c r="H106">
        <v>10</v>
      </c>
      <c r="I106">
        <v>292.8</v>
      </c>
      <c r="J106">
        <v>0</v>
      </c>
      <c r="K106">
        <v>5</v>
      </c>
      <c r="L106">
        <v>0</v>
      </c>
    </row>
    <row r="107" spans="2:12" x14ac:dyDescent="0.2">
      <c r="B107">
        <v>102</v>
      </c>
      <c r="C107" t="s">
        <v>171</v>
      </c>
      <c r="D107">
        <v>4</v>
      </c>
      <c r="E107">
        <v>290</v>
      </c>
      <c r="F107">
        <v>1170</v>
      </c>
      <c r="G107">
        <v>4.03</v>
      </c>
      <c r="H107">
        <v>8</v>
      </c>
      <c r="I107">
        <v>292.5</v>
      </c>
      <c r="J107">
        <v>3</v>
      </c>
      <c r="K107">
        <v>1</v>
      </c>
      <c r="L107">
        <v>0</v>
      </c>
    </row>
    <row r="108" spans="2:12" x14ac:dyDescent="0.2">
      <c r="B108">
        <v>103</v>
      </c>
      <c r="C108" t="s">
        <v>283</v>
      </c>
      <c r="D108">
        <v>6</v>
      </c>
      <c r="E108">
        <v>409</v>
      </c>
      <c r="F108">
        <v>1749</v>
      </c>
      <c r="G108">
        <v>4.28</v>
      </c>
      <c r="H108">
        <v>14</v>
      </c>
      <c r="I108">
        <v>291.5</v>
      </c>
      <c r="J108">
        <v>2</v>
      </c>
      <c r="K108">
        <v>4</v>
      </c>
      <c r="L108">
        <v>0</v>
      </c>
    </row>
    <row r="109" spans="2:12" x14ac:dyDescent="0.2">
      <c r="B109">
        <v>104</v>
      </c>
      <c r="C109" t="s">
        <v>28</v>
      </c>
      <c r="D109">
        <v>5</v>
      </c>
      <c r="E109">
        <v>311</v>
      </c>
      <c r="F109">
        <v>1449</v>
      </c>
      <c r="G109">
        <v>4.66</v>
      </c>
      <c r="H109">
        <v>11</v>
      </c>
      <c r="I109">
        <v>289.8</v>
      </c>
      <c r="J109">
        <v>1</v>
      </c>
      <c r="K109">
        <v>4</v>
      </c>
      <c r="L109">
        <v>0</v>
      </c>
    </row>
    <row r="110" spans="2:12" x14ac:dyDescent="0.2">
      <c r="B110">
        <v>105</v>
      </c>
      <c r="C110" t="s">
        <v>76</v>
      </c>
      <c r="D110">
        <v>6</v>
      </c>
      <c r="E110">
        <v>415</v>
      </c>
      <c r="F110">
        <v>1689</v>
      </c>
      <c r="G110">
        <v>4.07</v>
      </c>
      <c r="H110">
        <v>11</v>
      </c>
      <c r="I110">
        <v>281.5</v>
      </c>
      <c r="J110">
        <v>1</v>
      </c>
      <c r="K110">
        <v>5</v>
      </c>
      <c r="L110">
        <v>0</v>
      </c>
    </row>
    <row r="111" spans="2:12" x14ac:dyDescent="0.2">
      <c r="B111">
        <v>106</v>
      </c>
      <c r="C111" t="s">
        <v>262</v>
      </c>
      <c r="D111">
        <v>6</v>
      </c>
      <c r="E111">
        <v>396</v>
      </c>
      <c r="F111">
        <v>1685</v>
      </c>
      <c r="G111">
        <v>4.26</v>
      </c>
      <c r="H111">
        <v>17</v>
      </c>
      <c r="I111">
        <v>280.83</v>
      </c>
      <c r="J111">
        <v>3</v>
      </c>
      <c r="K111">
        <v>3</v>
      </c>
      <c r="L111">
        <v>0</v>
      </c>
    </row>
    <row r="112" spans="2:12" x14ac:dyDescent="0.2">
      <c r="B112">
        <v>107</v>
      </c>
      <c r="C112" t="s">
        <v>169</v>
      </c>
      <c r="D112">
        <v>6</v>
      </c>
      <c r="E112">
        <v>413</v>
      </c>
      <c r="F112">
        <v>1681</v>
      </c>
      <c r="G112">
        <v>4.07</v>
      </c>
      <c r="H112">
        <v>12</v>
      </c>
      <c r="I112">
        <v>280.17</v>
      </c>
      <c r="J112">
        <v>1</v>
      </c>
      <c r="K112">
        <v>5</v>
      </c>
      <c r="L112">
        <v>0</v>
      </c>
    </row>
    <row r="113" spans="2:12" x14ac:dyDescent="0.2">
      <c r="B113">
        <v>108</v>
      </c>
      <c r="C113" t="s">
        <v>13</v>
      </c>
      <c r="D113">
        <v>6</v>
      </c>
      <c r="E113">
        <v>376</v>
      </c>
      <c r="F113">
        <v>1649</v>
      </c>
      <c r="G113">
        <v>4.3899999999999997</v>
      </c>
      <c r="H113">
        <v>9</v>
      </c>
      <c r="I113">
        <v>274.83</v>
      </c>
      <c r="J113">
        <v>1</v>
      </c>
      <c r="K113">
        <v>5</v>
      </c>
      <c r="L113">
        <v>0</v>
      </c>
    </row>
    <row r="114" spans="2:12" x14ac:dyDescent="0.2">
      <c r="B114">
        <v>109</v>
      </c>
      <c r="C114" t="s">
        <v>233</v>
      </c>
      <c r="D114">
        <v>5</v>
      </c>
      <c r="E114">
        <v>342</v>
      </c>
      <c r="F114">
        <v>1367</v>
      </c>
      <c r="G114">
        <v>4</v>
      </c>
      <c r="H114">
        <v>9</v>
      </c>
      <c r="I114">
        <v>273.39999999999998</v>
      </c>
      <c r="J114">
        <v>2</v>
      </c>
      <c r="K114">
        <v>3</v>
      </c>
      <c r="L114">
        <v>0</v>
      </c>
    </row>
    <row r="115" spans="2:12" x14ac:dyDescent="0.2">
      <c r="B115">
        <v>110</v>
      </c>
      <c r="C115" t="s">
        <v>14</v>
      </c>
      <c r="D115">
        <v>5</v>
      </c>
      <c r="E115">
        <v>375</v>
      </c>
      <c r="F115">
        <v>1271</v>
      </c>
      <c r="G115">
        <v>3.39</v>
      </c>
      <c r="H115">
        <v>6</v>
      </c>
      <c r="I115">
        <v>254.2</v>
      </c>
      <c r="J115">
        <v>2</v>
      </c>
      <c r="K115">
        <v>3</v>
      </c>
      <c r="L115">
        <v>0</v>
      </c>
    </row>
    <row r="116" spans="2:12" x14ac:dyDescent="0.2">
      <c r="B116">
        <v>111</v>
      </c>
      <c r="C116" t="s">
        <v>167</v>
      </c>
      <c r="D116">
        <v>6</v>
      </c>
      <c r="E116">
        <v>408</v>
      </c>
      <c r="F116">
        <v>1525</v>
      </c>
      <c r="G116">
        <v>3.74</v>
      </c>
      <c r="H116">
        <v>5</v>
      </c>
      <c r="I116">
        <v>254.17</v>
      </c>
      <c r="J116">
        <v>1</v>
      </c>
      <c r="K116">
        <v>5</v>
      </c>
      <c r="L116">
        <v>0</v>
      </c>
    </row>
    <row r="117" spans="2:12" x14ac:dyDescent="0.2">
      <c r="B117">
        <v>112</v>
      </c>
      <c r="C117" t="s">
        <v>260</v>
      </c>
      <c r="D117">
        <v>6</v>
      </c>
      <c r="E117">
        <v>382</v>
      </c>
      <c r="F117">
        <v>1493</v>
      </c>
      <c r="G117">
        <v>3.91</v>
      </c>
      <c r="H117">
        <v>12</v>
      </c>
      <c r="I117">
        <v>248.83</v>
      </c>
      <c r="J117">
        <v>3</v>
      </c>
      <c r="K117">
        <v>3</v>
      </c>
      <c r="L117">
        <v>0</v>
      </c>
    </row>
    <row r="118" spans="2:12" x14ac:dyDescent="0.2">
      <c r="B118">
        <v>113</v>
      </c>
      <c r="C118" t="s">
        <v>325</v>
      </c>
      <c r="D118">
        <v>6</v>
      </c>
      <c r="E118">
        <v>417</v>
      </c>
      <c r="F118">
        <v>1464</v>
      </c>
      <c r="G118">
        <v>3.51</v>
      </c>
      <c r="H118">
        <v>8</v>
      </c>
      <c r="I118">
        <v>244</v>
      </c>
      <c r="J118">
        <v>1</v>
      </c>
      <c r="K118">
        <v>5</v>
      </c>
      <c r="L118">
        <v>0</v>
      </c>
    </row>
    <row r="119" spans="2:12" x14ac:dyDescent="0.2">
      <c r="B119">
        <v>114</v>
      </c>
      <c r="C119" t="s">
        <v>173</v>
      </c>
      <c r="D119">
        <v>5</v>
      </c>
      <c r="E119">
        <v>295</v>
      </c>
      <c r="F119">
        <v>1214</v>
      </c>
      <c r="G119">
        <v>4.12</v>
      </c>
      <c r="H119">
        <v>8</v>
      </c>
      <c r="I119">
        <v>242.8</v>
      </c>
      <c r="J119">
        <v>1</v>
      </c>
      <c r="K119">
        <v>4</v>
      </c>
      <c r="L119">
        <v>0</v>
      </c>
    </row>
    <row r="120" spans="2:12" x14ac:dyDescent="0.2">
      <c r="B120">
        <v>115</v>
      </c>
      <c r="C120" t="s">
        <v>243</v>
      </c>
      <c r="D120">
        <v>4</v>
      </c>
      <c r="E120">
        <v>237</v>
      </c>
      <c r="F120">
        <v>917</v>
      </c>
      <c r="G120">
        <v>3.87</v>
      </c>
      <c r="H120">
        <v>4</v>
      </c>
      <c r="I120">
        <v>229.25</v>
      </c>
      <c r="J120">
        <v>0</v>
      </c>
      <c r="K120">
        <v>4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P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28515625" customWidth="1"/>
    <col min="6" max="6" width="6" customWidth="1"/>
    <col min="7" max="8" width="4.28515625" customWidth="1"/>
    <col min="9" max="9" width="4.42578125" customWidth="1"/>
    <col min="10" max="10" width="12.85546875" bestFit="1" customWidth="1"/>
    <col min="11" max="11" width="5.28515625" customWidth="1"/>
    <col min="12" max="12" width="3.5703125" customWidth="1"/>
    <col min="13" max="13" width="2.7109375" customWidth="1"/>
    <col min="14" max="14" width="5.28515625" customWidth="1"/>
    <col min="15" max="15" width="7" customWidth="1"/>
    <col min="16" max="16" width="4.42578125" customWidth="1"/>
  </cols>
  <sheetData>
    <row r="3" spans="2:16" x14ac:dyDescent="0.2">
      <c r="B3" t="s">
        <v>145</v>
      </c>
      <c r="J3" t="s">
        <v>1</v>
      </c>
    </row>
    <row r="5" spans="2:16" x14ac:dyDescent="0.2">
      <c r="B5" t="s">
        <v>146</v>
      </c>
      <c r="C5" t="s">
        <v>147</v>
      </c>
      <c r="D5" t="s">
        <v>148</v>
      </c>
      <c r="E5" t="s">
        <v>185</v>
      </c>
      <c r="F5" t="s">
        <v>184</v>
      </c>
      <c r="G5" t="s">
        <v>152</v>
      </c>
      <c r="H5" t="s">
        <v>186</v>
      </c>
      <c r="I5" t="s">
        <v>187</v>
      </c>
      <c r="J5" t="s">
        <v>188</v>
      </c>
      <c r="K5" t="s">
        <v>189</v>
      </c>
      <c r="L5" t="s">
        <v>190</v>
      </c>
      <c r="M5" t="s">
        <v>191</v>
      </c>
      <c r="N5" t="s">
        <v>154</v>
      </c>
      <c r="O5" t="s">
        <v>155</v>
      </c>
      <c r="P5" t="s">
        <v>156</v>
      </c>
    </row>
    <row r="6" spans="2:16" x14ac:dyDescent="0.2">
      <c r="B6">
        <v>1</v>
      </c>
      <c r="C6" t="s">
        <v>253</v>
      </c>
      <c r="D6">
        <v>6</v>
      </c>
      <c r="E6">
        <v>279</v>
      </c>
      <c r="F6">
        <v>46.5</v>
      </c>
      <c r="G6">
        <v>38</v>
      </c>
      <c r="H6">
        <v>34</v>
      </c>
      <c r="I6">
        <v>1</v>
      </c>
      <c r="J6">
        <v>0</v>
      </c>
      <c r="K6">
        <v>0</v>
      </c>
      <c r="L6">
        <v>5</v>
      </c>
      <c r="M6">
        <v>0</v>
      </c>
      <c r="N6">
        <v>6</v>
      </c>
      <c r="O6">
        <v>0</v>
      </c>
      <c r="P6">
        <v>0</v>
      </c>
    </row>
    <row r="7" spans="2:16" x14ac:dyDescent="0.2">
      <c r="B7">
        <v>2</v>
      </c>
      <c r="C7" t="s">
        <v>159</v>
      </c>
      <c r="D7">
        <v>5</v>
      </c>
      <c r="E7">
        <v>224</v>
      </c>
      <c r="F7">
        <v>44.8</v>
      </c>
      <c r="G7">
        <v>28</v>
      </c>
      <c r="H7">
        <v>26</v>
      </c>
      <c r="I7">
        <v>0</v>
      </c>
      <c r="J7">
        <v>0</v>
      </c>
      <c r="K7">
        <v>0</v>
      </c>
      <c r="L7">
        <v>10</v>
      </c>
      <c r="M7">
        <v>0</v>
      </c>
      <c r="N7">
        <v>5</v>
      </c>
      <c r="O7">
        <v>0</v>
      </c>
      <c r="P7">
        <v>0</v>
      </c>
    </row>
    <row r="8" spans="2:16" x14ac:dyDescent="0.2">
      <c r="B8">
        <v>3</v>
      </c>
      <c r="C8" t="s">
        <v>232</v>
      </c>
      <c r="D8">
        <v>6</v>
      </c>
      <c r="E8">
        <v>264</v>
      </c>
      <c r="F8">
        <v>44</v>
      </c>
      <c r="G8">
        <v>35</v>
      </c>
      <c r="H8">
        <v>33</v>
      </c>
      <c r="I8">
        <v>0</v>
      </c>
      <c r="J8">
        <v>0</v>
      </c>
      <c r="K8">
        <v>0</v>
      </c>
      <c r="L8">
        <v>7</v>
      </c>
      <c r="M8">
        <v>0</v>
      </c>
      <c r="N8">
        <v>5</v>
      </c>
      <c r="O8">
        <v>1</v>
      </c>
      <c r="P8">
        <v>0</v>
      </c>
    </row>
    <row r="9" spans="2:16" x14ac:dyDescent="0.2">
      <c r="B9">
        <v>4</v>
      </c>
      <c r="C9" t="s">
        <v>254</v>
      </c>
      <c r="D9">
        <v>6</v>
      </c>
      <c r="E9">
        <v>255</v>
      </c>
      <c r="F9">
        <v>42.5</v>
      </c>
      <c r="G9">
        <v>32</v>
      </c>
      <c r="H9">
        <v>30</v>
      </c>
      <c r="I9">
        <v>0</v>
      </c>
      <c r="J9">
        <v>0</v>
      </c>
      <c r="K9">
        <v>0</v>
      </c>
      <c r="L9">
        <v>11</v>
      </c>
      <c r="M9">
        <v>0</v>
      </c>
      <c r="N9">
        <v>6</v>
      </c>
      <c r="O9">
        <v>0</v>
      </c>
      <c r="P9">
        <v>0</v>
      </c>
    </row>
    <row r="10" spans="2:16" x14ac:dyDescent="0.2">
      <c r="B10">
        <v>5</v>
      </c>
      <c r="C10" t="s">
        <v>261</v>
      </c>
      <c r="D10">
        <v>5</v>
      </c>
      <c r="E10">
        <v>212</v>
      </c>
      <c r="F10">
        <v>42.4</v>
      </c>
      <c r="G10">
        <v>28</v>
      </c>
      <c r="H10">
        <v>24</v>
      </c>
      <c r="I10">
        <v>1</v>
      </c>
      <c r="J10">
        <v>0</v>
      </c>
      <c r="K10">
        <v>0</v>
      </c>
      <c r="L10">
        <v>6</v>
      </c>
      <c r="M10">
        <v>0</v>
      </c>
      <c r="N10">
        <v>5</v>
      </c>
      <c r="O10">
        <v>0</v>
      </c>
      <c r="P10">
        <v>0</v>
      </c>
    </row>
    <row r="11" spans="2:16" x14ac:dyDescent="0.2">
      <c r="B11">
        <v>6</v>
      </c>
      <c r="C11" t="s">
        <v>236</v>
      </c>
      <c r="D11">
        <v>6</v>
      </c>
      <c r="E11">
        <v>248</v>
      </c>
      <c r="F11">
        <v>41.33</v>
      </c>
      <c r="G11">
        <v>31</v>
      </c>
      <c r="H11">
        <v>31</v>
      </c>
      <c r="I11">
        <v>0</v>
      </c>
      <c r="J11">
        <v>0</v>
      </c>
      <c r="K11">
        <v>0</v>
      </c>
      <c r="L11">
        <v>9</v>
      </c>
      <c r="M11">
        <v>2</v>
      </c>
      <c r="N11">
        <v>6</v>
      </c>
      <c r="O11">
        <v>0</v>
      </c>
      <c r="P11">
        <v>0</v>
      </c>
    </row>
    <row r="12" spans="2:16" x14ac:dyDescent="0.2">
      <c r="B12">
        <v>7</v>
      </c>
      <c r="C12" t="s">
        <v>157</v>
      </c>
      <c r="D12">
        <v>6</v>
      </c>
      <c r="E12">
        <v>246</v>
      </c>
      <c r="F12">
        <v>41</v>
      </c>
      <c r="G12">
        <v>35</v>
      </c>
      <c r="H12">
        <v>28</v>
      </c>
      <c r="I12">
        <v>1</v>
      </c>
      <c r="J12">
        <v>0</v>
      </c>
      <c r="K12">
        <v>0</v>
      </c>
      <c r="L12">
        <v>2</v>
      </c>
      <c r="M12">
        <v>0</v>
      </c>
      <c r="N12">
        <v>5</v>
      </c>
      <c r="O12">
        <v>1</v>
      </c>
      <c r="P12">
        <v>0</v>
      </c>
    </row>
    <row r="13" spans="2:16" x14ac:dyDescent="0.2">
      <c r="B13">
        <v>8</v>
      </c>
      <c r="C13" t="s">
        <v>257</v>
      </c>
      <c r="D13">
        <v>5</v>
      </c>
      <c r="E13">
        <v>199</v>
      </c>
      <c r="F13">
        <v>39.799999999999997</v>
      </c>
      <c r="G13">
        <v>26</v>
      </c>
      <c r="H13">
        <v>22</v>
      </c>
      <c r="I13">
        <v>3</v>
      </c>
      <c r="J13">
        <v>0</v>
      </c>
      <c r="K13">
        <v>0</v>
      </c>
      <c r="L13">
        <v>5</v>
      </c>
      <c r="M13">
        <v>0</v>
      </c>
      <c r="N13">
        <v>3</v>
      </c>
      <c r="O13">
        <v>2</v>
      </c>
      <c r="P13">
        <v>0</v>
      </c>
    </row>
    <row r="14" spans="2:16" x14ac:dyDescent="0.2">
      <c r="B14">
        <v>9</v>
      </c>
      <c r="C14" t="s">
        <v>228</v>
      </c>
      <c r="D14">
        <v>7</v>
      </c>
      <c r="E14">
        <v>270</v>
      </c>
      <c r="F14">
        <v>38.57</v>
      </c>
      <c r="G14">
        <v>38</v>
      </c>
      <c r="H14">
        <v>31</v>
      </c>
      <c r="I14">
        <v>1</v>
      </c>
      <c r="J14">
        <v>0</v>
      </c>
      <c r="K14">
        <v>0</v>
      </c>
      <c r="L14">
        <v>3</v>
      </c>
      <c r="M14">
        <v>0</v>
      </c>
      <c r="N14">
        <v>7</v>
      </c>
      <c r="O14">
        <v>0</v>
      </c>
      <c r="P14">
        <v>0</v>
      </c>
    </row>
    <row r="15" spans="2:16" x14ac:dyDescent="0.2">
      <c r="B15">
        <v>10</v>
      </c>
      <c r="C15" t="s">
        <v>235</v>
      </c>
      <c r="D15">
        <v>6</v>
      </c>
      <c r="E15">
        <v>228</v>
      </c>
      <c r="F15">
        <v>38</v>
      </c>
      <c r="G15">
        <v>31</v>
      </c>
      <c r="H15">
        <v>28</v>
      </c>
      <c r="I15">
        <v>1</v>
      </c>
      <c r="J15">
        <v>0</v>
      </c>
      <c r="K15">
        <v>0</v>
      </c>
      <c r="L15">
        <v>4</v>
      </c>
      <c r="M15">
        <v>0</v>
      </c>
      <c r="N15">
        <v>6</v>
      </c>
      <c r="O15">
        <v>0</v>
      </c>
      <c r="P15">
        <v>0</v>
      </c>
    </row>
    <row r="16" spans="2:16" x14ac:dyDescent="0.2">
      <c r="B16">
        <v>10</v>
      </c>
      <c r="C16" t="s">
        <v>237</v>
      </c>
      <c r="D16">
        <v>6</v>
      </c>
      <c r="E16">
        <v>228</v>
      </c>
      <c r="F16">
        <v>38</v>
      </c>
      <c r="G16">
        <v>29</v>
      </c>
      <c r="H16">
        <v>25</v>
      </c>
      <c r="I16">
        <v>0</v>
      </c>
      <c r="J16">
        <v>0</v>
      </c>
      <c r="K16">
        <v>0</v>
      </c>
      <c r="L16">
        <v>9</v>
      </c>
      <c r="M16">
        <v>1</v>
      </c>
      <c r="N16">
        <v>5</v>
      </c>
      <c r="O16">
        <v>1</v>
      </c>
      <c r="P16">
        <v>0</v>
      </c>
    </row>
    <row r="17" spans="2:16" x14ac:dyDescent="0.2">
      <c r="B17">
        <v>12</v>
      </c>
      <c r="C17" t="s">
        <v>245</v>
      </c>
      <c r="D17">
        <v>4</v>
      </c>
      <c r="E17">
        <v>149</v>
      </c>
      <c r="F17">
        <v>37.25</v>
      </c>
      <c r="G17">
        <v>20</v>
      </c>
      <c r="H17">
        <v>18</v>
      </c>
      <c r="I17">
        <v>1</v>
      </c>
      <c r="J17">
        <v>0</v>
      </c>
      <c r="K17">
        <v>0</v>
      </c>
      <c r="L17">
        <v>3</v>
      </c>
      <c r="M17">
        <v>0</v>
      </c>
      <c r="N17">
        <v>3</v>
      </c>
      <c r="O17">
        <v>1</v>
      </c>
      <c r="P17">
        <v>0</v>
      </c>
    </row>
    <row r="18" spans="2:16" x14ac:dyDescent="0.2">
      <c r="B18">
        <v>13</v>
      </c>
      <c r="C18" t="s">
        <v>241</v>
      </c>
      <c r="D18">
        <v>6</v>
      </c>
      <c r="E18">
        <v>216</v>
      </c>
      <c r="F18">
        <v>36</v>
      </c>
      <c r="G18">
        <v>27</v>
      </c>
      <c r="H18">
        <v>24</v>
      </c>
      <c r="I18">
        <v>0</v>
      </c>
      <c r="J18">
        <v>0</v>
      </c>
      <c r="K18">
        <v>0</v>
      </c>
      <c r="L18">
        <v>10</v>
      </c>
      <c r="M18">
        <v>0</v>
      </c>
      <c r="N18">
        <v>4</v>
      </c>
      <c r="O18">
        <v>2</v>
      </c>
      <c r="P18">
        <v>0</v>
      </c>
    </row>
    <row r="19" spans="2:16" x14ac:dyDescent="0.2">
      <c r="B19">
        <v>14</v>
      </c>
      <c r="C19" t="s">
        <v>326</v>
      </c>
      <c r="D19">
        <v>5</v>
      </c>
      <c r="E19">
        <v>178</v>
      </c>
      <c r="F19">
        <v>35.6</v>
      </c>
      <c r="G19">
        <v>23</v>
      </c>
      <c r="H19">
        <v>22</v>
      </c>
      <c r="I19">
        <v>0</v>
      </c>
      <c r="J19">
        <v>0</v>
      </c>
      <c r="K19">
        <v>0</v>
      </c>
      <c r="L19">
        <v>6</v>
      </c>
      <c r="M19">
        <v>0</v>
      </c>
      <c r="N19">
        <v>3</v>
      </c>
      <c r="O19">
        <v>2</v>
      </c>
      <c r="P19">
        <v>0</v>
      </c>
    </row>
    <row r="20" spans="2:16" x14ac:dyDescent="0.2">
      <c r="B20">
        <v>15</v>
      </c>
      <c r="C20" t="s">
        <v>234</v>
      </c>
      <c r="D20">
        <v>6</v>
      </c>
      <c r="E20">
        <v>212</v>
      </c>
      <c r="F20">
        <v>35.33</v>
      </c>
      <c r="G20">
        <v>27</v>
      </c>
      <c r="H20">
        <v>26</v>
      </c>
      <c r="I20">
        <v>0</v>
      </c>
      <c r="J20">
        <v>0</v>
      </c>
      <c r="K20">
        <v>0</v>
      </c>
      <c r="L20">
        <v>8</v>
      </c>
      <c r="M20">
        <v>0</v>
      </c>
      <c r="N20">
        <v>6</v>
      </c>
      <c r="O20">
        <v>0</v>
      </c>
      <c r="P20">
        <v>0</v>
      </c>
    </row>
    <row r="21" spans="2:16" x14ac:dyDescent="0.2">
      <c r="B21">
        <v>16</v>
      </c>
      <c r="C21" t="s">
        <v>266</v>
      </c>
      <c r="D21">
        <v>5</v>
      </c>
      <c r="E21">
        <v>175</v>
      </c>
      <c r="F21">
        <v>35</v>
      </c>
      <c r="G21">
        <v>24</v>
      </c>
      <c r="H21">
        <v>22</v>
      </c>
      <c r="I21">
        <v>0</v>
      </c>
      <c r="J21">
        <v>0</v>
      </c>
      <c r="K21">
        <v>0</v>
      </c>
      <c r="L21">
        <v>3</v>
      </c>
      <c r="M21">
        <v>0</v>
      </c>
      <c r="N21">
        <v>4</v>
      </c>
      <c r="O21">
        <v>1</v>
      </c>
      <c r="P21">
        <v>0</v>
      </c>
    </row>
    <row r="22" spans="2:16" x14ac:dyDescent="0.2">
      <c r="B22">
        <v>17</v>
      </c>
      <c r="C22" t="s">
        <v>276</v>
      </c>
      <c r="D22">
        <v>5</v>
      </c>
      <c r="E22">
        <v>174</v>
      </c>
      <c r="F22">
        <v>34.799999999999997</v>
      </c>
      <c r="G22">
        <v>25</v>
      </c>
      <c r="H22">
        <v>24</v>
      </c>
      <c r="I22">
        <v>0</v>
      </c>
      <c r="J22">
        <v>0</v>
      </c>
      <c r="K22">
        <v>0</v>
      </c>
      <c r="L22">
        <v>0</v>
      </c>
      <c r="M22">
        <v>0</v>
      </c>
      <c r="N22">
        <v>4</v>
      </c>
      <c r="O22">
        <v>1</v>
      </c>
      <c r="P22">
        <v>0</v>
      </c>
    </row>
    <row r="23" spans="2:16" x14ac:dyDescent="0.2">
      <c r="B23">
        <v>18</v>
      </c>
      <c r="C23" t="s">
        <v>161</v>
      </c>
      <c r="D23">
        <v>6</v>
      </c>
      <c r="E23">
        <v>208</v>
      </c>
      <c r="F23">
        <v>34.67</v>
      </c>
      <c r="G23">
        <v>27</v>
      </c>
      <c r="H23">
        <v>23</v>
      </c>
      <c r="I23">
        <v>1</v>
      </c>
      <c r="J23">
        <v>0</v>
      </c>
      <c r="K23">
        <v>0</v>
      </c>
      <c r="L23">
        <v>7</v>
      </c>
      <c r="M23">
        <v>0</v>
      </c>
      <c r="N23">
        <v>3</v>
      </c>
      <c r="O23">
        <v>3</v>
      </c>
      <c r="P23">
        <v>0</v>
      </c>
    </row>
    <row r="24" spans="2:16" x14ac:dyDescent="0.2">
      <c r="B24">
        <v>19</v>
      </c>
      <c r="C24" t="s">
        <v>304</v>
      </c>
      <c r="D24">
        <v>5</v>
      </c>
      <c r="E24">
        <v>173</v>
      </c>
      <c r="F24">
        <v>34.6</v>
      </c>
      <c r="G24">
        <v>21</v>
      </c>
      <c r="H24">
        <v>20</v>
      </c>
      <c r="I24">
        <v>0</v>
      </c>
      <c r="J24">
        <v>0</v>
      </c>
      <c r="K24">
        <v>0</v>
      </c>
      <c r="L24">
        <v>9</v>
      </c>
      <c r="M24">
        <v>0</v>
      </c>
      <c r="N24">
        <v>3</v>
      </c>
      <c r="O24">
        <v>2</v>
      </c>
      <c r="P24">
        <v>0</v>
      </c>
    </row>
    <row r="25" spans="2:16" x14ac:dyDescent="0.2">
      <c r="B25">
        <v>20</v>
      </c>
      <c r="C25" t="s">
        <v>275</v>
      </c>
      <c r="D25">
        <v>5</v>
      </c>
      <c r="E25">
        <v>171</v>
      </c>
      <c r="F25">
        <v>34.200000000000003</v>
      </c>
      <c r="G25">
        <v>23</v>
      </c>
      <c r="H25">
        <v>17</v>
      </c>
      <c r="I25">
        <v>2</v>
      </c>
      <c r="J25">
        <v>0</v>
      </c>
      <c r="K25">
        <v>0</v>
      </c>
      <c r="L25">
        <v>4</v>
      </c>
      <c r="M25">
        <v>0</v>
      </c>
      <c r="N25">
        <v>4</v>
      </c>
      <c r="O25">
        <v>1</v>
      </c>
      <c r="P25">
        <v>0</v>
      </c>
    </row>
    <row r="26" spans="2:16" x14ac:dyDescent="0.2">
      <c r="B26">
        <v>21</v>
      </c>
      <c r="C26" t="s">
        <v>227</v>
      </c>
      <c r="D26">
        <v>5</v>
      </c>
      <c r="E26">
        <v>168</v>
      </c>
      <c r="F26">
        <v>33.6</v>
      </c>
      <c r="G26">
        <v>22</v>
      </c>
      <c r="H26">
        <v>19</v>
      </c>
      <c r="I26">
        <v>0</v>
      </c>
      <c r="J26">
        <v>0</v>
      </c>
      <c r="K26">
        <v>0</v>
      </c>
      <c r="L26">
        <v>5</v>
      </c>
      <c r="M26">
        <v>1</v>
      </c>
      <c r="N26">
        <v>3</v>
      </c>
      <c r="O26">
        <v>2</v>
      </c>
      <c r="P26">
        <v>0</v>
      </c>
    </row>
    <row r="27" spans="2:16" x14ac:dyDescent="0.2">
      <c r="B27">
        <v>22</v>
      </c>
      <c r="C27" t="s">
        <v>239</v>
      </c>
      <c r="D27">
        <v>6</v>
      </c>
      <c r="E27">
        <v>200</v>
      </c>
      <c r="F27">
        <v>33.33</v>
      </c>
      <c r="G27">
        <v>22</v>
      </c>
      <c r="H27">
        <v>19</v>
      </c>
      <c r="I27">
        <v>2</v>
      </c>
      <c r="J27">
        <v>0</v>
      </c>
      <c r="K27">
        <v>0</v>
      </c>
      <c r="L27">
        <v>15</v>
      </c>
      <c r="M27">
        <v>0</v>
      </c>
      <c r="N27">
        <v>6</v>
      </c>
      <c r="O27">
        <v>0</v>
      </c>
      <c r="P27">
        <v>0</v>
      </c>
    </row>
    <row r="28" spans="2:16" x14ac:dyDescent="0.2">
      <c r="B28">
        <v>23</v>
      </c>
      <c r="C28" t="s">
        <v>312</v>
      </c>
      <c r="D28">
        <v>7</v>
      </c>
      <c r="E28">
        <v>227</v>
      </c>
      <c r="F28">
        <v>32.43</v>
      </c>
      <c r="G28">
        <v>27</v>
      </c>
      <c r="H28">
        <v>24</v>
      </c>
      <c r="I28">
        <v>1</v>
      </c>
      <c r="J28">
        <v>0</v>
      </c>
      <c r="K28">
        <v>0</v>
      </c>
      <c r="L28">
        <v>13</v>
      </c>
      <c r="M28">
        <v>0</v>
      </c>
      <c r="N28">
        <v>2</v>
      </c>
      <c r="O28">
        <v>5</v>
      </c>
      <c r="P28">
        <v>0</v>
      </c>
    </row>
    <row r="29" spans="2:16" x14ac:dyDescent="0.2">
      <c r="B29">
        <v>24</v>
      </c>
      <c r="C29" t="s">
        <v>285</v>
      </c>
      <c r="D29">
        <v>5</v>
      </c>
      <c r="E29">
        <v>161</v>
      </c>
      <c r="F29">
        <v>32.200000000000003</v>
      </c>
      <c r="G29">
        <v>21</v>
      </c>
      <c r="H29">
        <v>20</v>
      </c>
      <c r="I29">
        <v>0</v>
      </c>
      <c r="J29">
        <v>0</v>
      </c>
      <c r="K29">
        <v>0</v>
      </c>
      <c r="L29">
        <v>5</v>
      </c>
      <c r="M29">
        <v>0</v>
      </c>
      <c r="N29">
        <v>3</v>
      </c>
      <c r="O29">
        <v>2</v>
      </c>
      <c r="P29">
        <v>0</v>
      </c>
    </row>
    <row r="30" spans="2:16" x14ac:dyDescent="0.2">
      <c r="B30">
        <v>25</v>
      </c>
      <c r="C30" t="s">
        <v>281</v>
      </c>
      <c r="D30">
        <v>6</v>
      </c>
      <c r="E30">
        <v>193</v>
      </c>
      <c r="F30">
        <v>32.17</v>
      </c>
      <c r="G30">
        <v>25</v>
      </c>
      <c r="H30">
        <v>18</v>
      </c>
      <c r="I30">
        <v>1</v>
      </c>
      <c r="J30">
        <v>0</v>
      </c>
      <c r="K30">
        <v>0</v>
      </c>
      <c r="L30">
        <v>7</v>
      </c>
      <c r="M30">
        <v>1</v>
      </c>
      <c r="N30">
        <v>6</v>
      </c>
      <c r="O30">
        <v>0</v>
      </c>
      <c r="P30">
        <v>0</v>
      </c>
    </row>
    <row r="31" spans="2:16" x14ac:dyDescent="0.2">
      <c r="B31">
        <v>26</v>
      </c>
      <c r="C31" t="s">
        <v>278</v>
      </c>
      <c r="D31">
        <v>5</v>
      </c>
      <c r="E31">
        <v>160</v>
      </c>
      <c r="F31">
        <v>32</v>
      </c>
      <c r="G31">
        <v>21</v>
      </c>
      <c r="H31">
        <v>20</v>
      </c>
      <c r="I31">
        <v>1</v>
      </c>
      <c r="J31">
        <v>0</v>
      </c>
      <c r="K31">
        <v>0</v>
      </c>
      <c r="L31">
        <v>4</v>
      </c>
      <c r="M31">
        <v>0</v>
      </c>
      <c r="N31">
        <v>3</v>
      </c>
      <c r="O31">
        <v>2</v>
      </c>
      <c r="P31">
        <v>0</v>
      </c>
    </row>
    <row r="32" spans="2:16" x14ac:dyDescent="0.2">
      <c r="B32">
        <v>27</v>
      </c>
      <c r="C32" t="s">
        <v>246</v>
      </c>
      <c r="D32">
        <v>6</v>
      </c>
      <c r="E32">
        <v>188</v>
      </c>
      <c r="F32">
        <v>31.33</v>
      </c>
      <c r="G32">
        <v>22</v>
      </c>
      <c r="H32">
        <v>18</v>
      </c>
      <c r="I32">
        <v>1</v>
      </c>
      <c r="J32">
        <v>0</v>
      </c>
      <c r="K32">
        <v>0</v>
      </c>
      <c r="L32">
        <v>12</v>
      </c>
      <c r="M32">
        <v>0</v>
      </c>
      <c r="N32">
        <v>5</v>
      </c>
      <c r="O32">
        <v>1</v>
      </c>
      <c r="P32">
        <v>0</v>
      </c>
    </row>
    <row r="33" spans="2:16" x14ac:dyDescent="0.2">
      <c r="B33">
        <v>28</v>
      </c>
      <c r="C33" t="s">
        <v>284</v>
      </c>
      <c r="D33">
        <v>5</v>
      </c>
      <c r="E33">
        <v>151</v>
      </c>
      <c r="F33">
        <v>30.2</v>
      </c>
      <c r="G33">
        <v>19</v>
      </c>
      <c r="H33">
        <v>19</v>
      </c>
      <c r="I33">
        <v>0</v>
      </c>
      <c r="J33">
        <v>0</v>
      </c>
      <c r="K33">
        <v>0</v>
      </c>
      <c r="L33">
        <v>6</v>
      </c>
      <c r="M33">
        <v>0</v>
      </c>
      <c r="N33">
        <v>4</v>
      </c>
      <c r="O33">
        <v>1</v>
      </c>
      <c r="P33">
        <v>0</v>
      </c>
    </row>
    <row r="34" spans="2:16" x14ac:dyDescent="0.2">
      <c r="B34">
        <v>28</v>
      </c>
      <c r="C34" t="s">
        <v>265</v>
      </c>
      <c r="D34">
        <v>5</v>
      </c>
      <c r="E34">
        <v>151</v>
      </c>
      <c r="F34">
        <v>30.2</v>
      </c>
      <c r="G34">
        <v>19</v>
      </c>
      <c r="H34">
        <v>16</v>
      </c>
      <c r="I34">
        <v>0</v>
      </c>
      <c r="J34">
        <v>0</v>
      </c>
      <c r="K34">
        <v>0</v>
      </c>
      <c r="L34">
        <v>7</v>
      </c>
      <c r="M34">
        <v>0</v>
      </c>
      <c r="N34">
        <v>4</v>
      </c>
      <c r="O34">
        <v>1</v>
      </c>
      <c r="P34">
        <v>0</v>
      </c>
    </row>
    <row r="35" spans="2:16" x14ac:dyDescent="0.2">
      <c r="B35">
        <v>30</v>
      </c>
      <c r="C35" t="s">
        <v>324</v>
      </c>
      <c r="D35">
        <v>6</v>
      </c>
      <c r="E35">
        <v>180</v>
      </c>
      <c r="F35">
        <v>30</v>
      </c>
      <c r="G35">
        <v>25</v>
      </c>
      <c r="H35">
        <v>24</v>
      </c>
      <c r="I35">
        <v>0</v>
      </c>
      <c r="J35">
        <v>0</v>
      </c>
      <c r="K35">
        <v>0</v>
      </c>
      <c r="L35">
        <v>2</v>
      </c>
      <c r="M35">
        <v>0</v>
      </c>
      <c r="N35">
        <v>4</v>
      </c>
      <c r="O35">
        <v>2</v>
      </c>
      <c r="P35">
        <v>0</v>
      </c>
    </row>
    <row r="36" spans="2:16" x14ac:dyDescent="0.2">
      <c r="B36">
        <v>30</v>
      </c>
      <c r="C36" t="s">
        <v>279</v>
      </c>
      <c r="D36">
        <v>5</v>
      </c>
      <c r="E36">
        <v>150</v>
      </c>
      <c r="F36">
        <v>30</v>
      </c>
      <c r="G36">
        <v>19</v>
      </c>
      <c r="H36">
        <v>18</v>
      </c>
      <c r="I36">
        <v>0</v>
      </c>
      <c r="J36">
        <v>0</v>
      </c>
      <c r="K36">
        <v>0</v>
      </c>
      <c r="L36">
        <v>6</v>
      </c>
      <c r="M36">
        <v>0</v>
      </c>
      <c r="N36">
        <v>4</v>
      </c>
      <c r="O36">
        <v>1</v>
      </c>
      <c r="P36">
        <v>0</v>
      </c>
    </row>
    <row r="37" spans="2:16" x14ac:dyDescent="0.2">
      <c r="B37">
        <v>32</v>
      </c>
      <c r="C37" t="s">
        <v>258</v>
      </c>
      <c r="D37">
        <v>6</v>
      </c>
      <c r="E37">
        <v>178</v>
      </c>
      <c r="F37">
        <v>29.67</v>
      </c>
      <c r="G37">
        <v>23</v>
      </c>
      <c r="H37">
        <v>20</v>
      </c>
      <c r="I37">
        <v>0</v>
      </c>
      <c r="J37">
        <v>0</v>
      </c>
      <c r="K37">
        <v>0</v>
      </c>
      <c r="L37">
        <v>6</v>
      </c>
      <c r="M37">
        <v>1</v>
      </c>
      <c r="N37">
        <v>4</v>
      </c>
      <c r="O37">
        <v>2</v>
      </c>
      <c r="P37">
        <v>0</v>
      </c>
    </row>
    <row r="38" spans="2:16" x14ac:dyDescent="0.2">
      <c r="B38">
        <v>33</v>
      </c>
      <c r="C38" t="s">
        <v>238</v>
      </c>
      <c r="D38">
        <v>5</v>
      </c>
      <c r="E38">
        <v>147</v>
      </c>
      <c r="F38">
        <v>29.4</v>
      </c>
      <c r="G38">
        <v>18</v>
      </c>
      <c r="H38">
        <v>18</v>
      </c>
      <c r="I38">
        <v>0</v>
      </c>
      <c r="J38">
        <v>0</v>
      </c>
      <c r="K38">
        <v>0</v>
      </c>
      <c r="L38">
        <v>7</v>
      </c>
      <c r="M38">
        <v>0</v>
      </c>
      <c r="N38">
        <v>5</v>
      </c>
      <c r="O38">
        <v>0</v>
      </c>
      <c r="P38">
        <v>0</v>
      </c>
    </row>
    <row r="39" spans="2:16" x14ac:dyDescent="0.2">
      <c r="B39">
        <v>33</v>
      </c>
      <c r="C39" t="s">
        <v>230</v>
      </c>
      <c r="D39">
        <v>5</v>
      </c>
      <c r="E39">
        <v>147</v>
      </c>
      <c r="F39">
        <v>29.4</v>
      </c>
      <c r="G39">
        <v>18</v>
      </c>
      <c r="H39">
        <v>15</v>
      </c>
      <c r="I39">
        <v>0</v>
      </c>
      <c r="J39">
        <v>0</v>
      </c>
      <c r="K39">
        <v>0</v>
      </c>
      <c r="L39">
        <v>8</v>
      </c>
      <c r="M39">
        <v>0</v>
      </c>
      <c r="N39">
        <v>4</v>
      </c>
      <c r="O39">
        <v>1</v>
      </c>
      <c r="P39">
        <v>0</v>
      </c>
    </row>
    <row r="40" spans="2:16" x14ac:dyDescent="0.2">
      <c r="B40">
        <v>35</v>
      </c>
      <c r="C40" t="s">
        <v>264</v>
      </c>
      <c r="D40">
        <v>6</v>
      </c>
      <c r="E40">
        <v>176</v>
      </c>
      <c r="F40">
        <v>29.33</v>
      </c>
      <c r="G40">
        <v>21</v>
      </c>
      <c r="H40">
        <v>20</v>
      </c>
      <c r="I40">
        <v>0</v>
      </c>
      <c r="J40">
        <v>0</v>
      </c>
      <c r="K40">
        <v>0</v>
      </c>
      <c r="L40">
        <v>10</v>
      </c>
      <c r="M40">
        <v>0</v>
      </c>
      <c r="N40">
        <v>3</v>
      </c>
      <c r="O40">
        <v>3</v>
      </c>
      <c r="P40">
        <v>0</v>
      </c>
    </row>
    <row r="41" spans="2:16" x14ac:dyDescent="0.2">
      <c r="B41">
        <v>35</v>
      </c>
      <c r="C41" t="s">
        <v>231</v>
      </c>
      <c r="D41">
        <v>6</v>
      </c>
      <c r="E41">
        <v>176</v>
      </c>
      <c r="F41">
        <v>29.33</v>
      </c>
      <c r="G41">
        <v>22</v>
      </c>
      <c r="H41">
        <v>21</v>
      </c>
      <c r="I41">
        <v>0</v>
      </c>
      <c r="J41">
        <v>0</v>
      </c>
      <c r="K41">
        <v>0</v>
      </c>
      <c r="L41">
        <v>7</v>
      </c>
      <c r="M41">
        <v>1</v>
      </c>
      <c r="N41">
        <v>5</v>
      </c>
      <c r="O41">
        <v>1</v>
      </c>
      <c r="P41">
        <v>0</v>
      </c>
    </row>
    <row r="42" spans="2:16" x14ac:dyDescent="0.2">
      <c r="B42">
        <v>37</v>
      </c>
      <c r="C42" t="s">
        <v>293</v>
      </c>
      <c r="D42">
        <v>6</v>
      </c>
      <c r="E42">
        <v>175</v>
      </c>
      <c r="F42">
        <v>29.17</v>
      </c>
      <c r="G42">
        <v>24</v>
      </c>
      <c r="H42">
        <v>20</v>
      </c>
      <c r="I42">
        <v>1</v>
      </c>
      <c r="J42">
        <v>0</v>
      </c>
      <c r="K42">
        <v>0</v>
      </c>
      <c r="L42">
        <v>3</v>
      </c>
      <c r="M42">
        <v>0</v>
      </c>
      <c r="N42">
        <v>3</v>
      </c>
      <c r="O42">
        <v>3</v>
      </c>
      <c r="P42">
        <v>0</v>
      </c>
    </row>
    <row r="43" spans="2:16" x14ac:dyDescent="0.2">
      <c r="B43">
        <v>37</v>
      </c>
      <c r="C43" t="s">
        <v>270</v>
      </c>
      <c r="D43">
        <v>6</v>
      </c>
      <c r="E43">
        <v>175</v>
      </c>
      <c r="F43">
        <v>29.17</v>
      </c>
      <c r="G43">
        <v>20</v>
      </c>
      <c r="H43">
        <v>19</v>
      </c>
      <c r="I43">
        <v>0</v>
      </c>
      <c r="J43">
        <v>0</v>
      </c>
      <c r="K43">
        <v>0</v>
      </c>
      <c r="L43">
        <v>12</v>
      </c>
      <c r="M43">
        <v>0</v>
      </c>
      <c r="N43">
        <v>5</v>
      </c>
      <c r="O43">
        <v>1</v>
      </c>
      <c r="P43">
        <v>0</v>
      </c>
    </row>
    <row r="44" spans="2:16" x14ac:dyDescent="0.2">
      <c r="B44">
        <v>39</v>
      </c>
      <c r="C44" t="s">
        <v>267</v>
      </c>
      <c r="D44">
        <v>5</v>
      </c>
      <c r="E44">
        <v>144</v>
      </c>
      <c r="F44">
        <v>28.8</v>
      </c>
      <c r="G44">
        <v>17</v>
      </c>
      <c r="H44">
        <v>15</v>
      </c>
      <c r="I44">
        <v>0</v>
      </c>
      <c r="J44">
        <v>0</v>
      </c>
      <c r="K44">
        <v>0</v>
      </c>
      <c r="L44">
        <v>9</v>
      </c>
      <c r="M44">
        <v>0</v>
      </c>
      <c r="N44">
        <v>4</v>
      </c>
      <c r="O44">
        <v>1</v>
      </c>
      <c r="P44">
        <v>0</v>
      </c>
    </row>
    <row r="45" spans="2:16" x14ac:dyDescent="0.2">
      <c r="B45">
        <v>40</v>
      </c>
      <c r="C45" t="s">
        <v>263</v>
      </c>
      <c r="D45">
        <v>5</v>
      </c>
      <c r="E45">
        <v>141</v>
      </c>
      <c r="F45">
        <v>28.2</v>
      </c>
      <c r="G45">
        <v>17</v>
      </c>
      <c r="H45">
        <v>14</v>
      </c>
      <c r="I45">
        <v>1</v>
      </c>
      <c r="J45">
        <v>0</v>
      </c>
      <c r="K45">
        <v>0</v>
      </c>
      <c r="L45">
        <v>7</v>
      </c>
      <c r="M45">
        <v>1</v>
      </c>
      <c r="N45">
        <v>3</v>
      </c>
      <c r="O45">
        <v>2</v>
      </c>
      <c r="P45">
        <v>0</v>
      </c>
    </row>
    <row r="46" spans="2:16" x14ac:dyDescent="0.2">
      <c r="B46">
        <v>41</v>
      </c>
      <c r="C46" t="s">
        <v>166</v>
      </c>
      <c r="D46">
        <v>6</v>
      </c>
      <c r="E46">
        <v>168</v>
      </c>
      <c r="F46">
        <v>28</v>
      </c>
      <c r="G46">
        <v>23</v>
      </c>
      <c r="H46">
        <v>21</v>
      </c>
      <c r="I46">
        <v>0</v>
      </c>
      <c r="J46">
        <v>0</v>
      </c>
      <c r="K46">
        <v>0</v>
      </c>
      <c r="L46">
        <v>3</v>
      </c>
      <c r="M46">
        <v>0</v>
      </c>
      <c r="N46">
        <v>4</v>
      </c>
      <c r="O46">
        <v>2</v>
      </c>
      <c r="P46">
        <v>0</v>
      </c>
    </row>
    <row r="47" spans="2:16" x14ac:dyDescent="0.2">
      <c r="B47">
        <v>42</v>
      </c>
      <c r="C47" t="s">
        <v>273</v>
      </c>
      <c r="D47">
        <v>6</v>
      </c>
      <c r="E47">
        <v>167</v>
      </c>
      <c r="F47">
        <v>27.83</v>
      </c>
      <c r="G47">
        <v>22</v>
      </c>
      <c r="H47">
        <v>18</v>
      </c>
      <c r="I47">
        <v>1</v>
      </c>
      <c r="J47">
        <v>0</v>
      </c>
      <c r="K47">
        <v>0</v>
      </c>
      <c r="L47">
        <v>5</v>
      </c>
      <c r="M47">
        <v>0</v>
      </c>
      <c r="N47">
        <v>5</v>
      </c>
      <c r="O47">
        <v>1</v>
      </c>
      <c r="P47">
        <v>0</v>
      </c>
    </row>
    <row r="48" spans="2:16" x14ac:dyDescent="0.2">
      <c r="B48">
        <v>43</v>
      </c>
      <c r="C48" t="s">
        <v>286</v>
      </c>
      <c r="D48">
        <v>5</v>
      </c>
      <c r="E48">
        <v>138</v>
      </c>
      <c r="F48">
        <v>27.6</v>
      </c>
      <c r="G48">
        <v>18</v>
      </c>
      <c r="H48">
        <v>16</v>
      </c>
      <c r="I48">
        <v>1</v>
      </c>
      <c r="J48">
        <v>0</v>
      </c>
      <c r="K48">
        <v>0</v>
      </c>
      <c r="L48">
        <v>4</v>
      </c>
      <c r="M48">
        <v>0</v>
      </c>
      <c r="N48">
        <v>4</v>
      </c>
      <c r="O48">
        <v>1</v>
      </c>
      <c r="P48">
        <v>0</v>
      </c>
    </row>
    <row r="49" spans="2:16" x14ac:dyDescent="0.2">
      <c r="B49">
        <v>44</v>
      </c>
      <c r="C49" t="s">
        <v>302</v>
      </c>
      <c r="D49">
        <v>6</v>
      </c>
      <c r="E49">
        <v>165</v>
      </c>
      <c r="F49">
        <v>27.5</v>
      </c>
      <c r="G49">
        <v>21</v>
      </c>
      <c r="H49">
        <v>20</v>
      </c>
      <c r="I49">
        <v>0</v>
      </c>
      <c r="J49">
        <v>0</v>
      </c>
      <c r="K49">
        <v>0</v>
      </c>
      <c r="L49">
        <v>5</v>
      </c>
      <c r="M49">
        <v>2</v>
      </c>
      <c r="N49">
        <v>4</v>
      </c>
      <c r="O49">
        <v>2</v>
      </c>
      <c r="P49">
        <v>0</v>
      </c>
    </row>
    <row r="50" spans="2:16" x14ac:dyDescent="0.2">
      <c r="B50">
        <v>45</v>
      </c>
      <c r="C50" t="s">
        <v>274</v>
      </c>
      <c r="D50">
        <v>4</v>
      </c>
      <c r="E50">
        <v>109</v>
      </c>
      <c r="F50">
        <v>27.25</v>
      </c>
      <c r="G50">
        <v>15</v>
      </c>
      <c r="H50">
        <v>13</v>
      </c>
      <c r="I50">
        <v>0</v>
      </c>
      <c r="J50">
        <v>0</v>
      </c>
      <c r="K50">
        <v>0</v>
      </c>
      <c r="L50">
        <v>2</v>
      </c>
      <c r="M50">
        <v>0</v>
      </c>
      <c r="N50">
        <v>3</v>
      </c>
      <c r="O50">
        <v>1</v>
      </c>
      <c r="P50">
        <v>0</v>
      </c>
    </row>
    <row r="51" spans="2:16" x14ac:dyDescent="0.2">
      <c r="B51">
        <v>46</v>
      </c>
      <c r="C51" t="s">
        <v>226</v>
      </c>
      <c r="D51">
        <v>5</v>
      </c>
      <c r="E51">
        <v>136</v>
      </c>
      <c r="F51">
        <v>27.2</v>
      </c>
      <c r="G51">
        <v>19</v>
      </c>
      <c r="H51">
        <v>10</v>
      </c>
      <c r="I51">
        <v>2</v>
      </c>
      <c r="J51">
        <v>0</v>
      </c>
      <c r="K51">
        <v>0</v>
      </c>
      <c r="L51">
        <v>2</v>
      </c>
      <c r="M51">
        <v>1</v>
      </c>
      <c r="N51">
        <v>2</v>
      </c>
      <c r="O51">
        <v>3</v>
      </c>
      <c r="P51">
        <v>0</v>
      </c>
    </row>
    <row r="52" spans="2:16" x14ac:dyDescent="0.2">
      <c r="B52">
        <v>47</v>
      </c>
      <c r="C52" t="s">
        <v>158</v>
      </c>
      <c r="D52">
        <v>5</v>
      </c>
      <c r="E52">
        <v>135</v>
      </c>
      <c r="F52">
        <v>27</v>
      </c>
      <c r="G52">
        <v>17</v>
      </c>
      <c r="H52">
        <v>15</v>
      </c>
      <c r="I52">
        <v>0</v>
      </c>
      <c r="J52">
        <v>0</v>
      </c>
      <c r="K52">
        <v>0</v>
      </c>
      <c r="L52">
        <v>6</v>
      </c>
      <c r="M52">
        <v>0</v>
      </c>
      <c r="N52">
        <v>1</v>
      </c>
      <c r="O52">
        <v>4</v>
      </c>
      <c r="P52">
        <v>0</v>
      </c>
    </row>
    <row r="53" spans="2:16" x14ac:dyDescent="0.2">
      <c r="B53">
        <v>48</v>
      </c>
      <c r="C53" t="s">
        <v>170</v>
      </c>
      <c r="D53">
        <v>6</v>
      </c>
      <c r="E53">
        <v>160</v>
      </c>
      <c r="F53">
        <v>26.67</v>
      </c>
      <c r="G53">
        <v>22</v>
      </c>
      <c r="H53">
        <v>20</v>
      </c>
      <c r="I53">
        <v>1</v>
      </c>
      <c r="J53">
        <v>0</v>
      </c>
      <c r="K53">
        <v>0</v>
      </c>
      <c r="L53">
        <v>2</v>
      </c>
      <c r="M53">
        <v>0</v>
      </c>
      <c r="N53">
        <v>3</v>
      </c>
      <c r="O53">
        <v>3</v>
      </c>
      <c r="P53">
        <v>0</v>
      </c>
    </row>
    <row r="54" spans="2:16" x14ac:dyDescent="0.2">
      <c r="B54">
        <v>49</v>
      </c>
      <c r="C54" t="s">
        <v>288</v>
      </c>
      <c r="D54">
        <v>5</v>
      </c>
      <c r="E54">
        <v>131</v>
      </c>
      <c r="F54">
        <v>26.2</v>
      </c>
      <c r="G54">
        <v>19</v>
      </c>
      <c r="H54">
        <v>12</v>
      </c>
      <c r="I54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4</v>
      </c>
      <c r="P54">
        <v>0</v>
      </c>
    </row>
    <row r="55" spans="2:16" x14ac:dyDescent="0.2">
      <c r="B55">
        <v>50</v>
      </c>
      <c r="C55" t="s">
        <v>308</v>
      </c>
      <c r="D55">
        <v>5</v>
      </c>
      <c r="E55">
        <v>130</v>
      </c>
      <c r="F55">
        <v>26</v>
      </c>
      <c r="G55">
        <v>18</v>
      </c>
      <c r="H55">
        <v>11</v>
      </c>
      <c r="I55">
        <v>1</v>
      </c>
      <c r="J55">
        <v>0</v>
      </c>
      <c r="K55">
        <v>0</v>
      </c>
      <c r="L55">
        <v>3</v>
      </c>
      <c r="M55">
        <v>0</v>
      </c>
      <c r="N55">
        <v>0</v>
      </c>
      <c r="O55">
        <v>5</v>
      </c>
      <c r="P55">
        <v>0</v>
      </c>
    </row>
    <row r="56" spans="2:16" x14ac:dyDescent="0.2">
      <c r="B56">
        <v>51</v>
      </c>
      <c r="C56" t="s">
        <v>290</v>
      </c>
      <c r="D56">
        <v>5</v>
      </c>
      <c r="E56">
        <v>129</v>
      </c>
      <c r="F56">
        <v>25.8</v>
      </c>
      <c r="G56">
        <v>17</v>
      </c>
      <c r="H56">
        <v>16</v>
      </c>
      <c r="I56">
        <v>1</v>
      </c>
      <c r="J56">
        <v>0</v>
      </c>
      <c r="K56">
        <v>0</v>
      </c>
      <c r="L56">
        <v>3</v>
      </c>
      <c r="M56">
        <v>0</v>
      </c>
      <c r="N56">
        <v>3</v>
      </c>
      <c r="O56">
        <v>2</v>
      </c>
      <c r="P56">
        <v>0</v>
      </c>
    </row>
    <row r="57" spans="2:16" x14ac:dyDescent="0.2">
      <c r="B57">
        <v>52</v>
      </c>
      <c r="C57" t="s">
        <v>250</v>
      </c>
      <c r="D57">
        <v>7</v>
      </c>
      <c r="E57">
        <v>178</v>
      </c>
      <c r="F57">
        <v>25.43</v>
      </c>
      <c r="G57">
        <v>24</v>
      </c>
      <c r="H57">
        <v>18</v>
      </c>
      <c r="I57">
        <v>2</v>
      </c>
      <c r="J57">
        <v>0</v>
      </c>
      <c r="K57">
        <v>0</v>
      </c>
      <c r="L57">
        <v>4</v>
      </c>
      <c r="M57">
        <v>0</v>
      </c>
      <c r="N57">
        <v>5</v>
      </c>
      <c r="O57">
        <v>2</v>
      </c>
      <c r="P57">
        <v>0</v>
      </c>
    </row>
    <row r="58" spans="2:16" x14ac:dyDescent="0.2">
      <c r="B58">
        <v>53</v>
      </c>
      <c r="C58" t="s">
        <v>168</v>
      </c>
      <c r="D58">
        <v>6</v>
      </c>
      <c r="E58">
        <v>150</v>
      </c>
      <c r="F58">
        <v>25</v>
      </c>
      <c r="G58">
        <v>21</v>
      </c>
      <c r="H58">
        <v>18</v>
      </c>
      <c r="I58">
        <v>0</v>
      </c>
      <c r="J58">
        <v>0</v>
      </c>
      <c r="K58">
        <v>0</v>
      </c>
      <c r="L58">
        <v>2</v>
      </c>
      <c r="M58">
        <v>0</v>
      </c>
      <c r="N58">
        <v>3</v>
      </c>
      <c r="O58">
        <v>3</v>
      </c>
      <c r="P58">
        <v>0</v>
      </c>
    </row>
    <row r="59" spans="2:16" x14ac:dyDescent="0.2">
      <c r="B59">
        <v>54</v>
      </c>
      <c r="C59" t="s">
        <v>252</v>
      </c>
      <c r="D59">
        <v>6</v>
      </c>
      <c r="E59">
        <v>149</v>
      </c>
      <c r="F59">
        <v>24.83</v>
      </c>
      <c r="G59">
        <v>20</v>
      </c>
      <c r="H59">
        <v>16</v>
      </c>
      <c r="I59">
        <v>1</v>
      </c>
      <c r="J59">
        <v>0</v>
      </c>
      <c r="K59">
        <v>0</v>
      </c>
      <c r="L59">
        <v>3</v>
      </c>
      <c r="M59">
        <v>1</v>
      </c>
      <c r="N59">
        <v>3</v>
      </c>
      <c r="O59">
        <v>3</v>
      </c>
      <c r="P59">
        <v>0</v>
      </c>
    </row>
    <row r="60" spans="2:16" x14ac:dyDescent="0.2">
      <c r="B60">
        <v>54</v>
      </c>
      <c r="C60" t="s">
        <v>298</v>
      </c>
      <c r="D60">
        <v>6</v>
      </c>
      <c r="E60">
        <v>149</v>
      </c>
      <c r="F60">
        <v>24.83</v>
      </c>
      <c r="G60">
        <v>20</v>
      </c>
      <c r="H60">
        <v>16</v>
      </c>
      <c r="I60">
        <v>2</v>
      </c>
      <c r="J60">
        <v>0</v>
      </c>
      <c r="K60">
        <v>0</v>
      </c>
      <c r="L60">
        <v>3</v>
      </c>
      <c r="M60">
        <v>0</v>
      </c>
      <c r="N60">
        <v>0</v>
      </c>
      <c r="O60">
        <v>6</v>
      </c>
      <c r="P60">
        <v>0</v>
      </c>
    </row>
    <row r="61" spans="2:16" x14ac:dyDescent="0.2">
      <c r="B61">
        <v>56</v>
      </c>
      <c r="C61" t="s">
        <v>165</v>
      </c>
      <c r="D61">
        <v>5</v>
      </c>
      <c r="E61">
        <v>124</v>
      </c>
      <c r="F61">
        <v>24.8</v>
      </c>
      <c r="G61">
        <v>16</v>
      </c>
      <c r="H61">
        <v>8</v>
      </c>
      <c r="I61">
        <v>1</v>
      </c>
      <c r="J61">
        <v>0</v>
      </c>
      <c r="K61">
        <v>0</v>
      </c>
      <c r="L61">
        <v>6</v>
      </c>
      <c r="M61">
        <v>0</v>
      </c>
      <c r="N61">
        <v>3</v>
      </c>
      <c r="O61">
        <v>2</v>
      </c>
      <c r="P61">
        <v>0</v>
      </c>
    </row>
    <row r="62" spans="2:16" x14ac:dyDescent="0.2">
      <c r="B62">
        <v>57</v>
      </c>
      <c r="C62" t="s">
        <v>259</v>
      </c>
      <c r="D62">
        <v>6</v>
      </c>
      <c r="E62">
        <v>148</v>
      </c>
      <c r="F62">
        <v>24.67</v>
      </c>
      <c r="G62">
        <v>19</v>
      </c>
      <c r="H62">
        <v>16</v>
      </c>
      <c r="I62">
        <v>0</v>
      </c>
      <c r="J62">
        <v>0</v>
      </c>
      <c r="K62">
        <v>0</v>
      </c>
      <c r="L62">
        <v>6</v>
      </c>
      <c r="M62">
        <v>0</v>
      </c>
      <c r="N62">
        <v>5</v>
      </c>
      <c r="O62">
        <v>1</v>
      </c>
      <c r="P62">
        <v>0</v>
      </c>
    </row>
    <row r="63" spans="2:16" x14ac:dyDescent="0.2">
      <c r="B63">
        <v>57</v>
      </c>
      <c r="C63" t="s">
        <v>306</v>
      </c>
      <c r="D63">
        <v>6</v>
      </c>
      <c r="E63">
        <v>148</v>
      </c>
      <c r="F63">
        <v>24.67</v>
      </c>
      <c r="G63">
        <v>19</v>
      </c>
      <c r="H63">
        <v>17</v>
      </c>
      <c r="I63">
        <v>1</v>
      </c>
      <c r="J63">
        <v>0</v>
      </c>
      <c r="K63">
        <v>0</v>
      </c>
      <c r="L63">
        <v>5</v>
      </c>
      <c r="M63">
        <v>0</v>
      </c>
      <c r="N63">
        <v>2</v>
      </c>
      <c r="O63">
        <v>4</v>
      </c>
      <c r="P63">
        <v>0</v>
      </c>
    </row>
    <row r="64" spans="2:16" x14ac:dyDescent="0.2">
      <c r="B64">
        <v>57</v>
      </c>
      <c r="C64" t="s">
        <v>256</v>
      </c>
      <c r="D64">
        <v>6</v>
      </c>
      <c r="E64">
        <v>148</v>
      </c>
      <c r="F64">
        <v>24.67</v>
      </c>
      <c r="G64">
        <v>19</v>
      </c>
      <c r="H64">
        <v>17</v>
      </c>
      <c r="I64">
        <v>1</v>
      </c>
      <c r="J64">
        <v>0</v>
      </c>
      <c r="K64">
        <v>0</v>
      </c>
      <c r="L64">
        <v>5</v>
      </c>
      <c r="M64">
        <v>0</v>
      </c>
      <c r="N64">
        <v>5</v>
      </c>
      <c r="O64">
        <v>1</v>
      </c>
      <c r="P64">
        <v>0</v>
      </c>
    </row>
    <row r="65" spans="2:16" x14ac:dyDescent="0.2">
      <c r="B65">
        <v>60</v>
      </c>
      <c r="C65" t="s">
        <v>247</v>
      </c>
      <c r="D65">
        <v>5</v>
      </c>
      <c r="E65">
        <v>123</v>
      </c>
      <c r="F65">
        <v>24.6</v>
      </c>
      <c r="G65">
        <v>15</v>
      </c>
      <c r="H65">
        <v>15</v>
      </c>
      <c r="I65">
        <v>0</v>
      </c>
      <c r="J65">
        <v>0</v>
      </c>
      <c r="K65">
        <v>0</v>
      </c>
      <c r="L65">
        <v>6</v>
      </c>
      <c r="M65">
        <v>0</v>
      </c>
      <c r="N65">
        <v>2</v>
      </c>
      <c r="O65">
        <v>3</v>
      </c>
      <c r="P65">
        <v>0</v>
      </c>
    </row>
    <row r="66" spans="2:16" x14ac:dyDescent="0.2">
      <c r="B66">
        <v>61</v>
      </c>
      <c r="C66" t="s">
        <v>240</v>
      </c>
      <c r="D66">
        <v>5</v>
      </c>
      <c r="E66">
        <v>120</v>
      </c>
      <c r="F66">
        <v>24</v>
      </c>
      <c r="G66">
        <v>13</v>
      </c>
      <c r="H66">
        <v>10</v>
      </c>
      <c r="I66">
        <v>1</v>
      </c>
      <c r="J66">
        <v>0</v>
      </c>
      <c r="K66">
        <v>0</v>
      </c>
      <c r="L66">
        <v>10</v>
      </c>
      <c r="M66">
        <v>0</v>
      </c>
      <c r="N66">
        <v>4</v>
      </c>
      <c r="O66">
        <v>1</v>
      </c>
      <c r="P66">
        <v>0</v>
      </c>
    </row>
    <row r="67" spans="2:16" x14ac:dyDescent="0.2">
      <c r="B67">
        <v>61</v>
      </c>
      <c r="C67" t="s">
        <v>262</v>
      </c>
      <c r="D67">
        <v>6</v>
      </c>
      <c r="E67">
        <v>144</v>
      </c>
      <c r="F67">
        <v>24</v>
      </c>
      <c r="G67">
        <v>17</v>
      </c>
      <c r="H67">
        <v>14</v>
      </c>
      <c r="I67">
        <v>2</v>
      </c>
      <c r="J67">
        <v>0</v>
      </c>
      <c r="K67">
        <v>0</v>
      </c>
      <c r="L67">
        <v>8</v>
      </c>
      <c r="M67">
        <v>0</v>
      </c>
      <c r="N67">
        <v>3</v>
      </c>
      <c r="O67">
        <v>3</v>
      </c>
      <c r="P67">
        <v>0</v>
      </c>
    </row>
    <row r="68" spans="2:16" x14ac:dyDescent="0.2">
      <c r="B68">
        <v>61</v>
      </c>
      <c r="C68" t="s">
        <v>242</v>
      </c>
      <c r="D68">
        <v>7</v>
      </c>
      <c r="E68">
        <v>168</v>
      </c>
      <c r="F68">
        <v>24</v>
      </c>
      <c r="G68">
        <v>20</v>
      </c>
      <c r="H68">
        <v>16</v>
      </c>
      <c r="I68">
        <v>1</v>
      </c>
      <c r="J68">
        <v>0</v>
      </c>
      <c r="K68">
        <v>0</v>
      </c>
      <c r="L68">
        <v>10</v>
      </c>
      <c r="M68">
        <v>0</v>
      </c>
      <c r="N68">
        <v>4</v>
      </c>
      <c r="O68">
        <v>3</v>
      </c>
      <c r="P68">
        <v>0</v>
      </c>
    </row>
    <row r="69" spans="2:16" x14ac:dyDescent="0.2">
      <c r="B69">
        <v>61</v>
      </c>
      <c r="C69" t="s">
        <v>229</v>
      </c>
      <c r="D69">
        <v>4</v>
      </c>
      <c r="E69">
        <v>96</v>
      </c>
      <c r="F69">
        <v>24</v>
      </c>
      <c r="G69">
        <v>11</v>
      </c>
      <c r="H69">
        <v>10</v>
      </c>
      <c r="I69">
        <v>0</v>
      </c>
      <c r="J69">
        <v>0</v>
      </c>
      <c r="K69">
        <v>0</v>
      </c>
      <c r="L69">
        <v>6</v>
      </c>
      <c r="M69">
        <v>1</v>
      </c>
      <c r="N69">
        <v>3</v>
      </c>
      <c r="O69">
        <v>1</v>
      </c>
      <c r="P69">
        <v>0</v>
      </c>
    </row>
    <row r="70" spans="2:16" x14ac:dyDescent="0.2">
      <c r="B70">
        <v>65</v>
      </c>
      <c r="C70" t="s">
        <v>162</v>
      </c>
      <c r="D70">
        <v>6</v>
      </c>
      <c r="E70">
        <v>142</v>
      </c>
      <c r="F70">
        <v>23.67</v>
      </c>
      <c r="G70">
        <v>20</v>
      </c>
      <c r="H70">
        <v>16</v>
      </c>
      <c r="I70">
        <v>0</v>
      </c>
      <c r="J70">
        <v>0</v>
      </c>
      <c r="K70">
        <v>0</v>
      </c>
      <c r="L70">
        <v>2</v>
      </c>
      <c r="M70">
        <v>0</v>
      </c>
      <c r="N70">
        <v>4</v>
      </c>
      <c r="O70">
        <v>2</v>
      </c>
      <c r="P70">
        <v>0</v>
      </c>
    </row>
    <row r="71" spans="2:16" x14ac:dyDescent="0.2">
      <c r="B71">
        <v>65</v>
      </c>
      <c r="C71" t="s">
        <v>160</v>
      </c>
      <c r="D71">
        <v>6</v>
      </c>
      <c r="E71">
        <v>142</v>
      </c>
      <c r="F71">
        <v>23.67</v>
      </c>
      <c r="G71">
        <v>16</v>
      </c>
      <c r="H71">
        <v>14</v>
      </c>
      <c r="I71">
        <v>1</v>
      </c>
      <c r="J71">
        <v>0</v>
      </c>
      <c r="K71">
        <v>0</v>
      </c>
      <c r="L71">
        <v>10</v>
      </c>
      <c r="M71">
        <v>0</v>
      </c>
      <c r="N71">
        <v>2</v>
      </c>
      <c r="O71">
        <v>4</v>
      </c>
      <c r="P71">
        <v>0</v>
      </c>
    </row>
    <row r="72" spans="2:16" x14ac:dyDescent="0.2">
      <c r="B72">
        <v>67</v>
      </c>
      <c r="C72" t="s">
        <v>289</v>
      </c>
      <c r="D72">
        <v>6</v>
      </c>
      <c r="E72">
        <v>141</v>
      </c>
      <c r="F72">
        <v>23.5</v>
      </c>
      <c r="G72">
        <v>17</v>
      </c>
      <c r="H72">
        <v>15</v>
      </c>
      <c r="I72">
        <v>0</v>
      </c>
      <c r="J72">
        <v>0</v>
      </c>
      <c r="K72">
        <v>0</v>
      </c>
      <c r="L72">
        <v>6</v>
      </c>
      <c r="M72">
        <v>3</v>
      </c>
      <c r="N72">
        <v>3</v>
      </c>
      <c r="O72">
        <v>3</v>
      </c>
      <c r="P72">
        <v>0</v>
      </c>
    </row>
    <row r="73" spans="2:16" x14ac:dyDescent="0.2">
      <c r="B73">
        <v>68</v>
      </c>
      <c r="C73" t="s">
        <v>244</v>
      </c>
      <c r="D73">
        <v>5</v>
      </c>
      <c r="E73">
        <v>116</v>
      </c>
      <c r="F73">
        <v>23.2</v>
      </c>
      <c r="G73">
        <v>15</v>
      </c>
      <c r="H73">
        <v>14</v>
      </c>
      <c r="I73">
        <v>0</v>
      </c>
      <c r="J73">
        <v>0</v>
      </c>
      <c r="K73">
        <v>0</v>
      </c>
      <c r="L73">
        <v>4</v>
      </c>
      <c r="M73">
        <v>0</v>
      </c>
      <c r="N73">
        <v>3</v>
      </c>
      <c r="O73">
        <v>2</v>
      </c>
      <c r="P73">
        <v>0</v>
      </c>
    </row>
    <row r="74" spans="2:16" x14ac:dyDescent="0.2">
      <c r="B74">
        <v>69</v>
      </c>
      <c r="C74" t="s">
        <v>311</v>
      </c>
      <c r="D74">
        <v>6</v>
      </c>
      <c r="E74">
        <v>139</v>
      </c>
      <c r="F74">
        <v>23.17</v>
      </c>
      <c r="G74">
        <v>13</v>
      </c>
      <c r="H74">
        <v>9</v>
      </c>
      <c r="I74">
        <v>2</v>
      </c>
      <c r="J74">
        <v>0</v>
      </c>
      <c r="K74">
        <v>0</v>
      </c>
      <c r="L74">
        <v>16</v>
      </c>
      <c r="M74">
        <v>0</v>
      </c>
      <c r="N74">
        <v>2</v>
      </c>
      <c r="O74">
        <v>4</v>
      </c>
      <c r="P74">
        <v>0</v>
      </c>
    </row>
    <row r="75" spans="2:16" x14ac:dyDescent="0.2">
      <c r="B75">
        <v>70</v>
      </c>
      <c r="C75" t="s">
        <v>321</v>
      </c>
      <c r="D75">
        <v>5</v>
      </c>
      <c r="E75">
        <v>115</v>
      </c>
      <c r="F75">
        <v>23</v>
      </c>
      <c r="G75">
        <v>14</v>
      </c>
      <c r="H75">
        <v>13</v>
      </c>
      <c r="I75">
        <v>0</v>
      </c>
      <c r="J75">
        <v>0</v>
      </c>
      <c r="K75">
        <v>0</v>
      </c>
      <c r="L75">
        <v>6</v>
      </c>
      <c r="M75">
        <v>0</v>
      </c>
      <c r="N75">
        <v>2</v>
      </c>
      <c r="O75">
        <v>3</v>
      </c>
      <c r="P75">
        <v>0</v>
      </c>
    </row>
    <row r="76" spans="2:16" x14ac:dyDescent="0.2">
      <c r="B76">
        <v>71</v>
      </c>
      <c r="C76" t="s">
        <v>280</v>
      </c>
      <c r="D76">
        <v>7</v>
      </c>
      <c r="E76">
        <v>160</v>
      </c>
      <c r="F76">
        <v>22.86</v>
      </c>
      <c r="G76">
        <v>20</v>
      </c>
      <c r="H76">
        <v>19</v>
      </c>
      <c r="I76">
        <v>0</v>
      </c>
      <c r="J76">
        <v>0</v>
      </c>
      <c r="K76">
        <v>0</v>
      </c>
      <c r="L76">
        <v>7</v>
      </c>
      <c r="M76">
        <v>0</v>
      </c>
      <c r="N76">
        <v>4</v>
      </c>
      <c r="O76">
        <v>3</v>
      </c>
      <c r="P76">
        <v>0</v>
      </c>
    </row>
    <row r="77" spans="2:16" x14ac:dyDescent="0.2">
      <c r="B77">
        <v>72</v>
      </c>
      <c r="C77" t="s">
        <v>164</v>
      </c>
      <c r="D77">
        <v>6</v>
      </c>
      <c r="E77">
        <v>137</v>
      </c>
      <c r="F77">
        <v>22.83</v>
      </c>
      <c r="G77">
        <v>17</v>
      </c>
      <c r="H77">
        <v>14</v>
      </c>
      <c r="I77">
        <v>0</v>
      </c>
      <c r="J77">
        <v>0</v>
      </c>
      <c r="K77">
        <v>0</v>
      </c>
      <c r="L77">
        <v>7</v>
      </c>
      <c r="M77">
        <v>0</v>
      </c>
      <c r="N77">
        <v>2</v>
      </c>
      <c r="O77">
        <v>4</v>
      </c>
      <c r="P77">
        <v>0</v>
      </c>
    </row>
    <row r="78" spans="2:16" x14ac:dyDescent="0.2">
      <c r="B78">
        <v>73</v>
      </c>
      <c r="C78" t="s">
        <v>18</v>
      </c>
      <c r="D78">
        <v>5</v>
      </c>
      <c r="E78">
        <v>114</v>
      </c>
      <c r="F78">
        <v>22.8</v>
      </c>
      <c r="G78">
        <v>15</v>
      </c>
      <c r="H78">
        <v>13</v>
      </c>
      <c r="I78">
        <v>0</v>
      </c>
      <c r="J78">
        <v>0</v>
      </c>
      <c r="K78">
        <v>0</v>
      </c>
      <c r="L78">
        <v>3</v>
      </c>
      <c r="M78">
        <v>1</v>
      </c>
      <c r="N78">
        <v>1</v>
      </c>
      <c r="O78">
        <v>4</v>
      </c>
      <c r="P78">
        <v>0</v>
      </c>
    </row>
    <row r="79" spans="2:16" x14ac:dyDescent="0.2">
      <c r="B79">
        <v>74</v>
      </c>
      <c r="C79" t="s">
        <v>268</v>
      </c>
      <c r="D79">
        <v>6</v>
      </c>
      <c r="E79">
        <v>136</v>
      </c>
      <c r="F79">
        <v>22.67</v>
      </c>
      <c r="G79">
        <v>17</v>
      </c>
      <c r="H79">
        <v>16</v>
      </c>
      <c r="I79">
        <v>0</v>
      </c>
      <c r="J79">
        <v>0</v>
      </c>
      <c r="K79">
        <v>0</v>
      </c>
      <c r="L79">
        <v>6</v>
      </c>
      <c r="M79">
        <v>0</v>
      </c>
      <c r="N79">
        <v>3</v>
      </c>
      <c r="O79">
        <v>3</v>
      </c>
      <c r="P79">
        <v>0</v>
      </c>
    </row>
    <row r="80" spans="2:16" x14ac:dyDescent="0.2">
      <c r="B80">
        <v>75</v>
      </c>
      <c r="C80" t="s">
        <v>296</v>
      </c>
      <c r="D80">
        <v>6</v>
      </c>
      <c r="E80">
        <v>135</v>
      </c>
      <c r="F80">
        <v>22.5</v>
      </c>
      <c r="G80">
        <v>14</v>
      </c>
      <c r="H80">
        <v>12</v>
      </c>
      <c r="I80">
        <v>1</v>
      </c>
      <c r="J80">
        <v>0</v>
      </c>
      <c r="K80">
        <v>0</v>
      </c>
      <c r="L80">
        <v>11</v>
      </c>
      <c r="M80">
        <v>2</v>
      </c>
      <c r="N80">
        <v>2</v>
      </c>
      <c r="O80">
        <v>4</v>
      </c>
      <c r="P80">
        <v>0</v>
      </c>
    </row>
    <row r="81" spans="2:16" x14ac:dyDescent="0.2">
      <c r="B81">
        <v>76</v>
      </c>
      <c r="C81" t="s">
        <v>255</v>
      </c>
      <c r="D81">
        <v>6</v>
      </c>
      <c r="E81">
        <v>134</v>
      </c>
      <c r="F81">
        <v>22.33</v>
      </c>
      <c r="G81">
        <v>14</v>
      </c>
      <c r="H81">
        <v>14</v>
      </c>
      <c r="I81">
        <v>0</v>
      </c>
      <c r="J81">
        <v>0</v>
      </c>
      <c r="K81">
        <v>0</v>
      </c>
      <c r="L81">
        <v>12</v>
      </c>
      <c r="M81">
        <v>0</v>
      </c>
      <c r="N81">
        <v>5</v>
      </c>
      <c r="O81">
        <v>1</v>
      </c>
      <c r="P81">
        <v>0</v>
      </c>
    </row>
    <row r="82" spans="2:16" x14ac:dyDescent="0.2">
      <c r="B82">
        <v>77</v>
      </c>
      <c r="C82" t="s">
        <v>317</v>
      </c>
      <c r="D82">
        <v>5</v>
      </c>
      <c r="E82">
        <v>111</v>
      </c>
      <c r="F82">
        <v>22.2</v>
      </c>
      <c r="G82">
        <v>12</v>
      </c>
      <c r="H82">
        <v>8</v>
      </c>
      <c r="I82">
        <v>3</v>
      </c>
      <c r="J82">
        <v>0</v>
      </c>
      <c r="K82">
        <v>0</v>
      </c>
      <c r="L82">
        <v>7</v>
      </c>
      <c r="M82">
        <v>2</v>
      </c>
      <c r="N82">
        <v>2</v>
      </c>
      <c r="O82">
        <v>3</v>
      </c>
      <c r="P82">
        <v>0</v>
      </c>
    </row>
    <row r="83" spans="2:16" x14ac:dyDescent="0.2">
      <c r="B83">
        <v>78</v>
      </c>
      <c r="C83" t="s">
        <v>163</v>
      </c>
      <c r="D83">
        <v>5</v>
      </c>
      <c r="E83">
        <v>110</v>
      </c>
      <c r="F83">
        <v>22</v>
      </c>
      <c r="G83">
        <v>13</v>
      </c>
      <c r="H83">
        <v>12</v>
      </c>
      <c r="I83">
        <v>0</v>
      </c>
      <c r="J83">
        <v>0</v>
      </c>
      <c r="K83">
        <v>0</v>
      </c>
      <c r="L83">
        <v>6</v>
      </c>
      <c r="M83">
        <v>1</v>
      </c>
      <c r="N83">
        <v>2</v>
      </c>
      <c r="O83">
        <v>3</v>
      </c>
      <c r="P83">
        <v>0</v>
      </c>
    </row>
    <row r="84" spans="2:16" x14ac:dyDescent="0.2">
      <c r="B84">
        <v>78</v>
      </c>
      <c r="C84" t="s">
        <v>299</v>
      </c>
      <c r="D84">
        <v>6</v>
      </c>
      <c r="E84">
        <v>132</v>
      </c>
      <c r="F84">
        <v>22</v>
      </c>
      <c r="G84">
        <v>17</v>
      </c>
      <c r="H84">
        <v>15</v>
      </c>
      <c r="I84">
        <v>0</v>
      </c>
      <c r="J84">
        <v>0</v>
      </c>
      <c r="K84">
        <v>0</v>
      </c>
      <c r="L84">
        <v>5</v>
      </c>
      <c r="M84">
        <v>0</v>
      </c>
      <c r="N84">
        <v>5</v>
      </c>
      <c r="O84">
        <v>1</v>
      </c>
      <c r="P84">
        <v>0</v>
      </c>
    </row>
    <row r="85" spans="2:16" x14ac:dyDescent="0.2">
      <c r="B85">
        <v>78</v>
      </c>
      <c r="C85" t="s">
        <v>291</v>
      </c>
      <c r="D85">
        <v>5</v>
      </c>
      <c r="E85">
        <v>110</v>
      </c>
      <c r="F85">
        <v>22</v>
      </c>
      <c r="G85">
        <v>14</v>
      </c>
      <c r="H85">
        <v>14</v>
      </c>
      <c r="I85">
        <v>0</v>
      </c>
      <c r="J85">
        <v>0</v>
      </c>
      <c r="K85">
        <v>0</v>
      </c>
      <c r="L85">
        <v>4</v>
      </c>
      <c r="M85">
        <v>0</v>
      </c>
      <c r="N85">
        <v>1</v>
      </c>
      <c r="O85">
        <v>4</v>
      </c>
      <c r="P85">
        <v>0</v>
      </c>
    </row>
    <row r="86" spans="2:16" x14ac:dyDescent="0.2">
      <c r="B86">
        <v>78</v>
      </c>
      <c r="C86" t="s">
        <v>319</v>
      </c>
      <c r="D86">
        <v>7</v>
      </c>
      <c r="E86">
        <v>154</v>
      </c>
      <c r="F86">
        <v>22</v>
      </c>
      <c r="G86">
        <v>20</v>
      </c>
      <c r="H86">
        <v>15</v>
      </c>
      <c r="I86">
        <v>2</v>
      </c>
      <c r="J86">
        <v>0</v>
      </c>
      <c r="K86">
        <v>0</v>
      </c>
      <c r="L86">
        <v>5</v>
      </c>
      <c r="M86">
        <v>0</v>
      </c>
      <c r="N86">
        <v>3</v>
      </c>
      <c r="O86">
        <v>4</v>
      </c>
      <c r="P86">
        <v>0</v>
      </c>
    </row>
    <row r="87" spans="2:16" x14ac:dyDescent="0.2">
      <c r="B87">
        <v>82</v>
      </c>
      <c r="C87" t="s">
        <v>327</v>
      </c>
      <c r="D87">
        <v>5</v>
      </c>
      <c r="E87">
        <v>107</v>
      </c>
      <c r="F87">
        <v>21.4</v>
      </c>
      <c r="G87">
        <v>13</v>
      </c>
      <c r="H87">
        <v>9</v>
      </c>
      <c r="I87">
        <v>1</v>
      </c>
      <c r="J87">
        <v>0</v>
      </c>
      <c r="K87">
        <v>0</v>
      </c>
      <c r="L87">
        <v>6</v>
      </c>
      <c r="M87">
        <v>0</v>
      </c>
      <c r="N87">
        <v>1</v>
      </c>
      <c r="O87">
        <v>4</v>
      </c>
      <c r="P87">
        <v>0</v>
      </c>
    </row>
    <row r="88" spans="2:16" x14ac:dyDescent="0.2">
      <c r="B88">
        <v>83</v>
      </c>
      <c r="C88" t="s">
        <v>295</v>
      </c>
      <c r="D88">
        <v>6</v>
      </c>
      <c r="E88">
        <v>127</v>
      </c>
      <c r="F88">
        <v>21.17</v>
      </c>
      <c r="G88">
        <v>16</v>
      </c>
      <c r="H88">
        <v>16</v>
      </c>
      <c r="I88">
        <v>0</v>
      </c>
      <c r="J88">
        <v>0</v>
      </c>
      <c r="K88">
        <v>0</v>
      </c>
      <c r="L88">
        <v>5</v>
      </c>
      <c r="M88">
        <v>0</v>
      </c>
      <c r="N88">
        <v>2</v>
      </c>
      <c r="O88">
        <v>4</v>
      </c>
      <c r="P88">
        <v>0</v>
      </c>
    </row>
    <row r="89" spans="2:16" x14ac:dyDescent="0.2">
      <c r="B89">
        <v>84</v>
      </c>
      <c r="C89" t="s">
        <v>283</v>
      </c>
      <c r="D89">
        <v>6</v>
      </c>
      <c r="E89">
        <v>125</v>
      </c>
      <c r="F89">
        <v>20.83</v>
      </c>
      <c r="G89">
        <v>14</v>
      </c>
      <c r="H89">
        <v>14</v>
      </c>
      <c r="I89">
        <v>0</v>
      </c>
      <c r="J89">
        <v>0</v>
      </c>
      <c r="K89">
        <v>0</v>
      </c>
      <c r="L89">
        <v>9</v>
      </c>
      <c r="M89">
        <v>0</v>
      </c>
      <c r="N89">
        <v>2</v>
      </c>
      <c r="O89">
        <v>4</v>
      </c>
      <c r="P89">
        <v>0</v>
      </c>
    </row>
    <row r="90" spans="2:16" x14ac:dyDescent="0.2">
      <c r="B90">
        <v>85</v>
      </c>
      <c r="C90" t="s">
        <v>322</v>
      </c>
      <c r="D90">
        <v>5</v>
      </c>
      <c r="E90">
        <v>104</v>
      </c>
      <c r="F90">
        <v>20.8</v>
      </c>
      <c r="G90">
        <v>15</v>
      </c>
      <c r="H90">
        <v>11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5</v>
      </c>
      <c r="P90">
        <v>0</v>
      </c>
    </row>
    <row r="91" spans="2:16" x14ac:dyDescent="0.2">
      <c r="B91">
        <v>86</v>
      </c>
      <c r="C91" t="s">
        <v>272</v>
      </c>
      <c r="D91">
        <v>6</v>
      </c>
      <c r="E91">
        <v>122</v>
      </c>
      <c r="F91">
        <v>20.329999999999998</v>
      </c>
      <c r="G91">
        <v>16</v>
      </c>
      <c r="H91">
        <v>14</v>
      </c>
      <c r="I91">
        <v>2</v>
      </c>
      <c r="J91">
        <v>0</v>
      </c>
      <c r="K91">
        <v>0</v>
      </c>
      <c r="L91">
        <v>2</v>
      </c>
      <c r="M91">
        <v>1</v>
      </c>
      <c r="N91">
        <v>2</v>
      </c>
      <c r="O91">
        <v>4</v>
      </c>
      <c r="P91">
        <v>0</v>
      </c>
    </row>
    <row r="92" spans="2:16" x14ac:dyDescent="0.2">
      <c r="B92">
        <v>87</v>
      </c>
      <c r="C92" t="s">
        <v>303</v>
      </c>
      <c r="D92">
        <v>5</v>
      </c>
      <c r="E92">
        <v>101</v>
      </c>
      <c r="F92">
        <v>20.2</v>
      </c>
      <c r="G92">
        <v>10</v>
      </c>
      <c r="H92">
        <v>9</v>
      </c>
      <c r="I92">
        <v>1</v>
      </c>
      <c r="J92">
        <v>0</v>
      </c>
      <c r="K92">
        <v>0</v>
      </c>
      <c r="L92">
        <v>10</v>
      </c>
      <c r="M92">
        <v>0</v>
      </c>
      <c r="N92">
        <v>2</v>
      </c>
      <c r="O92">
        <v>3</v>
      </c>
      <c r="P92">
        <v>0</v>
      </c>
    </row>
    <row r="93" spans="2:16" x14ac:dyDescent="0.2">
      <c r="B93">
        <v>88</v>
      </c>
      <c r="C93" t="s">
        <v>320</v>
      </c>
      <c r="D93">
        <v>5</v>
      </c>
      <c r="E93">
        <v>100</v>
      </c>
      <c r="F93">
        <v>20</v>
      </c>
      <c r="G93">
        <v>13</v>
      </c>
      <c r="H93">
        <v>11</v>
      </c>
      <c r="I93">
        <v>1</v>
      </c>
      <c r="J93">
        <v>0</v>
      </c>
      <c r="K93">
        <v>0</v>
      </c>
      <c r="L93">
        <v>3</v>
      </c>
      <c r="M93">
        <v>0</v>
      </c>
      <c r="N93">
        <v>1</v>
      </c>
      <c r="O93">
        <v>4</v>
      </c>
      <c r="P93">
        <v>0</v>
      </c>
    </row>
    <row r="94" spans="2:16" x14ac:dyDescent="0.2">
      <c r="B94">
        <v>89</v>
      </c>
      <c r="C94" t="s">
        <v>25</v>
      </c>
      <c r="D94">
        <v>5</v>
      </c>
      <c r="E94">
        <v>96</v>
      </c>
      <c r="F94">
        <v>19.2</v>
      </c>
      <c r="G94">
        <v>12</v>
      </c>
      <c r="H94">
        <v>10</v>
      </c>
      <c r="I94">
        <v>1</v>
      </c>
      <c r="J94">
        <v>0</v>
      </c>
      <c r="K94">
        <v>0</v>
      </c>
      <c r="L94">
        <v>4</v>
      </c>
      <c r="M94">
        <v>0</v>
      </c>
      <c r="N94">
        <v>1</v>
      </c>
      <c r="O94">
        <v>4</v>
      </c>
      <c r="P94">
        <v>0</v>
      </c>
    </row>
    <row r="95" spans="2:16" x14ac:dyDescent="0.2">
      <c r="B95">
        <v>90</v>
      </c>
      <c r="C95" t="s">
        <v>323</v>
      </c>
      <c r="D95">
        <v>6</v>
      </c>
      <c r="E95">
        <v>115</v>
      </c>
      <c r="F95">
        <v>19.170000000000002</v>
      </c>
      <c r="G95">
        <v>15</v>
      </c>
      <c r="H95">
        <v>13</v>
      </c>
      <c r="I95">
        <v>0</v>
      </c>
      <c r="J95">
        <v>0</v>
      </c>
      <c r="K95">
        <v>0</v>
      </c>
      <c r="L95">
        <v>4</v>
      </c>
      <c r="M95">
        <v>0</v>
      </c>
      <c r="N95">
        <v>2</v>
      </c>
      <c r="O95">
        <v>4</v>
      </c>
      <c r="P95">
        <v>0</v>
      </c>
    </row>
    <row r="96" spans="2:16" x14ac:dyDescent="0.2">
      <c r="B96">
        <v>91</v>
      </c>
      <c r="C96" t="s">
        <v>301</v>
      </c>
      <c r="D96">
        <v>6</v>
      </c>
      <c r="E96">
        <v>114</v>
      </c>
      <c r="F96">
        <v>19</v>
      </c>
      <c r="G96">
        <v>14</v>
      </c>
      <c r="H96">
        <v>13</v>
      </c>
      <c r="I96">
        <v>1</v>
      </c>
      <c r="J96">
        <v>0</v>
      </c>
      <c r="K96">
        <v>0</v>
      </c>
      <c r="L96">
        <v>5</v>
      </c>
      <c r="M96">
        <v>0</v>
      </c>
      <c r="N96">
        <v>2</v>
      </c>
      <c r="O96">
        <v>4</v>
      </c>
      <c r="P96">
        <v>0</v>
      </c>
    </row>
    <row r="97" spans="2:16" x14ac:dyDescent="0.2">
      <c r="B97">
        <v>91</v>
      </c>
      <c r="C97" t="s">
        <v>314</v>
      </c>
      <c r="D97">
        <v>5</v>
      </c>
      <c r="E97">
        <v>95</v>
      </c>
      <c r="F97">
        <v>19</v>
      </c>
      <c r="G97">
        <v>13</v>
      </c>
      <c r="H97">
        <v>11</v>
      </c>
      <c r="I97">
        <v>0</v>
      </c>
      <c r="J97">
        <v>0</v>
      </c>
      <c r="K97">
        <v>0</v>
      </c>
      <c r="L97">
        <v>2</v>
      </c>
      <c r="M97">
        <v>0</v>
      </c>
      <c r="N97">
        <v>1</v>
      </c>
      <c r="O97">
        <v>4</v>
      </c>
      <c r="P97">
        <v>0</v>
      </c>
    </row>
    <row r="98" spans="2:16" x14ac:dyDescent="0.2">
      <c r="B98">
        <v>93</v>
      </c>
      <c r="C98" t="s">
        <v>61</v>
      </c>
      <c r="D98">
        <v>6</v>
      </c>
      <c r="E98">
        <v>113</v>
      </c>
      <c r="F98">
        <v>18.829999999999998</v>
      </c>
      <c r="G98">
        <v>14</v>
      </c>
      <c r="H98">
        <v>14</v>
      </c>
      <c r="I98">
        <v>0</v>
      </c>
      <c r="J98">
        <v>0</v>
      </c>
      <c r="K98">
        <v>0</v>
      </c>
      <c r="L98">
        <v>5</v>
      </c>
      <c r="M98">
        <v>0</v>
      </c>
      <c r="N98">
        <v>2</v>
      </c>
      <c r="O98">
        <v>4</v>
      </c>
      <c r="P98">
        <v>0</v>
      </c>
    </row>
    <row r="99" spans="2:16" x14ac:dyDescent="0.2">
      <c r="B99">
        <v>94</v>
      </c>
      <c r="C99" t="s">
        <v>309</v>
      </c>
      <c r="D99">
        <v>6</v>
      </c>
      <c r="E99">
        <v>110</v>
      </c>
      <c r="F99">
        <v>18.329999999999998</v>
      </c>
      <c r="G99">
        <v>14</v>
      </c>
      <c r="H99">
        <v>12</v>
      </c>
      <c r="I99">
        <v>1</v>
      </c>
      <c r="J99">
        <v>0</v>
      </c>
      <c r="K99">
        <v>0</v>
      </c>
      <c r="L99">
        <v>4</v>
      </c>
      <c r="M99">
        <v>0</v>
      </c>
      <c r="N99">
        <v>1</v>
      </c>
      <c r="O99">
        <v>5</v>
      </c>
      <c r="P99">
        <v>0</v>
      </c>
    </row>
    <row r="100" spans="2:16" x14ac:dyDescent="0.2">
      <c r="B100">
        <v>95</v>
      </c>
      <c r="C100" t="s">
        <v>28</v>
      </c>
      <c r="D100">
        <v>5</v>
      </c>
      <c r="E100">
        <v>91</v>
      </c>
      <c r="F100">
        <v>18.2</v>
      </c>
      <c r="G100">
        <v>11</v>
      </c>
      <c r="H100">
        <v>8</v>
      </c>
      <c r="I100">
        <v>1</v>
      </c>
      <c r="J100">
        <v>0</v>
      </c>
      <c r="K100">
        <v>0</v>
      </c>
      <c r="L100">
        <v>5</v>
      </c>
      <c r="M100">
        <v>0</v>
      </c>
      <c r="N100">
        <v>1</v>
      </c>
      <c r="O100">
        <v>4</v>
      </c>
      <c r="P100">
        <v>0</v>
      </c>
    </row>
    <row r="101" spans="2:16" x14ac:dyDescent="0.2">
      <c r="B101">
        <v>96</v>
      </c>
      <c r="C101" t="s">
        <v>171</v>
      </c>
      <c r="D101">
        <v>4</v>
      </c>
      <c r="E101">
        <v>72</v>
      </c>
      <c r="F101">
        <v>18</v>
      </c>
      <c r="G101">
        <v>8</v>
      </c>
      <c r="H101">
        <v>7</v>
      </c>
      <c r="I101">
        <v>1</v>
      </c>
      <c r="J101">
        <v>0</v>
      </c>
      <c r="K101">
        <v>0</v>
      </c>
      <c r="L101">
        <v>5</v>
      </c>
      <c r="M101">
        <v>0</v>
      </c>
      <c r="N101">
        <v>3</v>
      </c>
      <c r="O101">
        <v>1</v>
      </c>
      <c r="P101">
        <v>0</v>
      </c>
    </row>
    <row r="102" spans="2:16" x14ac:dyDescent="0.2">
      <c r="B102">
        <v>96</v>
      </c>
      <c r="C102" t="s">
        <v>277</v>
      </c>
      <c r="D102">
        <v>6</v>
      </c>
      <c r="E102">
        <v>108</v>
      </c>
      <c r="F102">
        <v>18</v>
      </c>
      <c r="G102">
        <v>12</v>
      </c>
      <c r="H102">
        <v>12</v>
      </c>
      <c r="I102">
        <v>0</v>
      </c>
      <c r="J102">
        <v>0</v>
      </c>
      <c r="K102">
        <v>0</v>
      </c>
      <c r="L102">
        <v>8</v>
      </c>
      <c r="M102">
        <v>0</v>
      </c>
      <c r="N102">
        <v>2</v>
      </c>
      <c r="O102">
        <v>4</v>
      </c>
      <c r="P102">
        <v>0</v>
      </c>
    </row>
    <row r="103" spans="2:16" x14ac:dyDescent="0.2">
      <c r="B103">
        <v>98</v>
      </c>
      <c r="C103" t="s">
        <v>17</v>
      </c>
      <c r="D103">
        <v>5</v>
      </c>
      <c r="E103">
        <v>88</v>
      </c>
      <c r="F103">
        <v>17.600000000000001</v>
      </c>
      <c r="G103">
        <v>11</v>
      </c>
      <c r="H103">
        <v>10</v>
      </c>
      <c r="I103">
        <v>0</v>
      </c>
      <c r="J103">
        <v>0</v>
      </c>
      <c r="K103">
        <v>0</v>
      </c>
      <c r="L103">
        <v>4</v>
      </c>
      <c r="M103">
        <v>0</v>
      </c>
      <c r="N103">
        <v>1</v>
      </c>
      <c r="O103">
        <v>4</v>
      </c>
      <c r="P103">
        <v>0</v>
      </c>
    </row>
    <row r="104" spans="2:16" x14ac:dyDescent="0.2">
      <c r="B104">
        <v>98</v>
      </c>
      <c r="C104" t="s">
        <v>300</v>
      </c>
      <c r="D104">
        <v>5</v>
      </c>
      <c r="E104">
        <v>88</v>
      </c>
      <c r="F104">
        <v>17.600000000000001</v>
      </c>
      <c r="G104">
        <v>11</v>
      </c>
      <c r="H104">
        <v>10</v>
      </c>
      <c r="I104">
        <v>0</v>
      </c>
      <c r="J104">
        <v>0</v>
      </c>
      <c r="K104">
        <v>0</v>
      </c>
      <c r="L104">
        <v>4</v>
      </c>
      <c r="M104">
        <v>0</v>
      </c>
      <c r="N104">
        <v>0</v>
      </c>
      <c r="O104">
        <v>5</v>
      </c>
      <c r="P104">
        <v>0</v>
      </c>
    </row>
    <row r="105" spans="2:16" x14ac:dyDescent="0.2">
      <c r="B105">
        <v>98</v>
      </c>
      <c r="C105" t="s">
        <v>172</v>
      </c>
      <c r="D105">
        <v>5</v>
      </c>
      <c r="E105">
        <v>88</v>
      </c>
      <c r="F105">
        <v>17.600000000000001</v>
      </c>
      <c r="G105">
        <v>10</v>
      </c>
      <c r="H105">
        <v>10</v>
      </c>
      <c r="I105">
        <v>0</v>
      </c>
      <c r="J105">
        <v>0</v>
      </c>
      <c r="K105">
        <v>0</v>
      </c>
      <c r="L105">
        <v>6</v>
      </c>
      <c r="M105">
        <v>0</v>
      </c>
      <c r="N105">
        <v>1</v>
      </c>
      <c r="O105">
        <v>4</v>
      </c>
      <c r="P105">
        <v>0</v>
      </c>
    </row>
    <row r="106" spans="2:16" x14ac:dyDescent="0.2">
      <c r="B106">
        <v>101</v>
      </c>
      <c r="C106" t="s">
        <v>260</v>
      </c>
      <c r="D106">
        <v>6</v>
      </c>
      <c r="E106">
        <v>102</v>
      </c>
      <c r="F106">
        <v>17</v>
      </c>
      <c r="G106">
        <v>12</v>
      </c>
      <c r="H106">
        <v>12</v>
      </c>
      <c r="I106">
        <v>0</v>
      </c>
      <c r="J106">
        <v>0</v>
      </c>
      <c r="K106">
        <v>0</v>
      </c>
      <c r="L106">
        <v>6</v>
      </c>
      <c r="M106">
        <v>0</v>
      </c>
      <c r="N106">
        <v>3</v>
      </c>
      <c r="O106">
        <v>3</v>
      </c>
      <c r="P106">
        <v>0</v>
      </c>
    </row>
    <row r="107" spans="2:16" x14ac:dyDescent="0.2">
      <c r="B107">
        <v>101</v>
      </c>
      <c r="C107" t="s">
        <v>27</v>
      </c>
      <c r="D107">
        <v>5</v>
      </c>
      <c r="E107">
        <v>85</v>
      </c>
      <c r="F107">
        <v>17</v>
      </c>
      <c r="G107">
        <v>10</v>
      </c>
      <c r="H107">
        <v>7</v>
      </c>
      <c r="I107">
        <v>0</v>
      </c>
      <c r="J107">
        <v>0</v>
      </c>
      <c r="K107">
        <v>0</v>
      </c>
      <c r="L107">
        <v>6</v>
      </c>
      <c r="M107">
        <v>0</v>
      </c>
      <c r="N107">
        <v>0</v>
      </c>
      <c r="O107">
        <v>5</v>
      </c>
      <c r="P107">
        <v>0</v>
      </c>
    </row>
    <row r="108" spans="2:16" x14ac:dyDescent="0.2">
      <c r="B108">
        <v>103</v>
      </c>
      <c r="C108" t="s">
        <v>169</v>
      </c>
      <c r="D108">
        <v>6</v>
      </c>
      <c r="E108">
        <v>100</v>
      </c>
      <c r="F108">
        <v>16.670000000000002</v>
      </c>
      <c r="G108">
        <v>12</v>
      </c>
      <c r="H108">
        <v>8</v>
      </c>
      <c r="I108">
        <v>1</v>
      </c>
      <c r="J108">
        <v>0</v>
      </c>
      <c r="K108">
        <v>0</v>
      </c>
      <c r="L108">
        <v>6</v>
      </c>
      <c r="M108">
        <v>0</v>
      </c>
      <c r="N108">
        <v>1</v>
      </c>
      <c r="O108">
        <v>5</v>
      </c>
      <c r="P108">
        <v>0</v>
      </c>
    </row>
    <row r="109" spans="2:16" x14ac:dyDescent="0.2">
      <c r="B109">
        <v>104</v>
      </c>
      <c r="C109" t="s">
        <v>233</v>
      </c>
      <c r="D109">
        <v>5</v>
      </c>
      <c r="E109">
        <v>81</v>
      </c>
      <c r="F109">
        <v>16.2</v>
      </c>
      <c r="G109">
        <v>9</v>
      </c>
      <c r="H109">
        <v>9</v>
      </c>
      <c r="I109">
        <v>0</v>
      </c>
      <c r="J109">
        <v>0</v>
      </c>
      <c r="K109">
        <v>0</v>
      </c>
      <c r="L109">
        <v>6</v>
      </c>
      <c r="M109">
        <v>0</v>
      </c>
      <c r="N109">
        <v>2</v>
      </c>
      <c r="O109">
        <v>3</v>
      </c>
      <c r="P109">
        <v>0</v>
      </c>
    </row>
    <row r="110" spans="2:16" x14ac:dyDescent="0.2">
      <c r="B110">
        <v>105</v>
      </c>
      <c r="C110" t="s">
        <v>294</v>
      </c>
      <c r="D110">
        <v>6</v>
      </c>
      <c r="E110">
        <v>95</v>
      </c>
      <c r="F110">
        <v>15.83</v>
      </c>
      <c r="G110">
        <v>12</v>
      </c>
      <c r="H110">
        <v>11</v>
      </c>
      <c r="I110">
        <v>0</v>
      </c>
      <c r="J110">
        <v>0</v>
      </c>
      <c r="K110">
        <v>0</v>
      </c>
      <c r="L110">
        <v>4</v>
      </c>
      <c r="M110">
        <v>0</v>
      </c>
      <c r="N110">
        <v>2</v>
      </c>
      <c r="O110">
        <v>4</v>
      </c>
      <c r="P110">
        <v>0</v>
      </c>
    </row>
    <row r="111" spans="2:16" x14ac:dyDescent="0.2">
      <c r="B111">
        <v>106</v>
      </c>
      <c r="C111" t="s">
        <v>297</v>
      </c>
      <c r="D111">
        <v>5</v>
      </c>
      <c r="E111">
        <v>77</v>
      </c>
      <c r="F111">
        <v>15.4</v>
      </c>
      <c r="G111">
        <v>9</v>
      </c>
      <c r="H111">
        <v>5</v>
      </c>
      <c r="I111">
        <v>0</v>
      </c>
      <c r="J111">
        <v>0</v>
      </c>
      <c r="K111">
        <v>0</v>
      </c>
      <c r="L111">
        <v>6</v>
      </c>
      <c r="M111">
        <v>0</v>
      </c>
      <c r="N111">
        <v>0</v>
      </c>
      <c r="O111">
        <v>5</v>
      </c>
      <c r="P111">
        <v>0</v>
      </c>
    </row>
    <row r="112" spans="2:16" x14ac:dyDescent="0.2">
      <c r="B112">
        <v>107</v>
      </c>
      <c r="C112" t="s">
        <v>76</v>
      </c>
      <c r="D112">
        <v>6</v>
      </c>
      <c r="E112">
        <v>88</v>
      </c>
      <c r="F112">
        <v>14.67</v>
      </c>
      <c r="G112">
        <v>11</v>
      </c>
      <c r="H112">
        <v>9</v>
      </c>
      <c r="I112">
        <v>2</v>
      </c>
      <c r="J112">
        <v>0</v>
      </c>
      <c r="K112">
        <v>0</v>
      </c>
      <c r="L112">
        <v>3</v>
      </c>
      <c r="M112">
        <v>0</v>
      </c>
      <c r="N112">
        <v>1</v>
      </c>
      <c r="O112">
        <v>5</v>
      </c>
      <c r="P112">
        <v>0</v>
      </c>
    </row>
    <row r="113" spans="2:16" x14ac:dyDescent="0.2">
      <c r="B113">
        <v>107</v>
      </c>
      <c r="C113" t="s">
        <v>316</v>
      </c>
      <c r="D113">
        <v>6</v>
      </c>
      <c r="E113">
        <v>88</v>
      </c>
      <c r="F113">
        <v>14.67</v>
      </c>
      <c r="G113">
        <v>12</v>
      </c>
      <c r="H113">
        <v>10</v>
      </c>
      <c r="I113">
        <v>0</v>
      </c>
      <c r="J113">
        <v>0</v>
      </c>
      <c r="K113">
        <v>0</v>
      </c>
      <c r="L113">
        <v>2</v>
      </c>
      <c r="M113">
        <v>0</v>
      </c>
      <c r="N113">
        <v>0</v>
      </c>
      <c r="O113">
        <v>6</v>
      </c>
      <c r="P113">
        <v>0</v>
      </c>
    </row>
    <row r="114" spans="2:16" x14ac:dyDescent="0.2">
      <c r="B114">
        <v>109</v>
      </c>
      <c r="C114" t="s">
        <v>251</v>
      </c>
      <c r="D114">
        <v>5</v>
      </c>
      <c r="E114">
        <v>67</v>
      </c>
      <c r="F114">
        <v>13.4</v>
      </c>
      <c r="G114">
        <v>8</v>
      </c>
      <c r="H114">
        <v>5</v>
      </c>
      <c r="I114">
        <v>1</v>
      </c>
      <c r="J114">
        <v>0</v>
      </c>
      <c r="K114">
        <v>0</v>
      </c>
      <c r="L114">
        <v>4</v>
      </c>
      <c r="M114">
        <v>0</v>
      </c>
      <c r="N114">
        <v>1</v>
      </c>
      <c r="O114">
        <v>4</v>
      </c>
      <c r="P114">
        <v>0</v>
      </c>
    </row>
    <row r="115" spans="2:16" x14ac:dyDescent="0.2">
      <c r="B115">
        <v>110</v>
      </c>
      <c r="C115" t="s">
        <v>13</v>
      </c>
      <c r="D115">
        <v>6</v>
      </c>
      <c r="E115">
        <v>80</v>
      </c>
      <c r="F115">
        <v>13.33</v>
      </c>
      <c r="G115">
        <v>9</v>
      </c>
      <c r="H115">
        <v>9</v>
      </c>
      <c r="I115">
        <v>0</v>
      </c>
      <c r="J115">
        <v>0</v>
      </c>
      <c r="K115">
        <v>0</v>
      </c>
      <c r="L115">
        <v>5</v>
      </c>
      <c r="M115">
        <v>1</v>
      </c>
      <c r="N115">
        <v>1</v>
      </c>
      <c r="O115">
        <v>5</v>
      </c>
      <c r="P115">
        <v>0</v>
      </c>
    </row>
    <row r="116" spans="2:16" x14ac:dyDescent="0.2">
      <c r="B116">
        <v>111</v>
      </c>
      <c r="C116" t="s">
        <v>325</v>
      </c>
      <c r="D116">
        <v>6</v>
      </c>
      <c r="E116">
        <v>72</v>
      </c>
      <c r="F116">
        <v>12</v>
      </c>
      <c r="G116">
        <v>8</v>
      </c>
      <c r="H116">
        <v>3</v>
      </c>
      <c r="I116">
        <v>1</v>
      </c>
      <c r="J116">
        <v>0</v>
      </c>
      <c r="K116">
        <v>0</v>
      </c>
      <c r="L116">
        <v>5</v>
      </c>
      <c r="M116">
        <v>2</v>
      </c>
      <c r="N116">
        <v>1</v>
      </c>
      <c r="O116">
        <v>5</v>
      </c>
      <c r="P116">
        <v>0</v>
      </c>
    </row>
    <row r="117" spans="2:16" x14ac:dyDescent="0.2">
      <c r="B117">
        <v>112</v>
      </c>
      <c r="C117" t="s">
        <v>14</v>
      </c>
      <c r="D117">
        <v>5</v>
      </c>
      <c r="E117">
        <v>57</v>
      </c>
      <c r="F117">
        <v>11.4</v>
      </c>
      <c r="G117">
        <v>6</v>
      </c>
      <c r="H117">
        <v>6</v>
      </c>
      <c r="I117">
        <v>0</v>
      </c>
      <c r="J117">
        <v>0</v>
      </c>
      <c r="K117">
        <v>0</v>
      </c>
      <c r="L117">
        <v>5</v>
      </c>
      <c r="M117">
        <v>0</v>
      </c>
      <c r="N117">
        <v>2</v>
      </c>
      <c r="O117">
        <v>3</v>
      </c>
      <c r="P117">
        <v>0</v>
      </c>
    </row>
    <row r="118" spans="2:16" x14ac:dyDescent="0.2">
      <c r="B118">
        <v>113</v>
      </c>
      <c r="C118" t="s">
        <v>173</v>
      </c>
      <c r="D118">
        <v>5</v>
      </c>
      <c r="E118">
        <v>54</v>
      </c>
      <c r="F118">
        <v>10.8</v>
      </c>
      <c r="G118">
        <v>8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1</v>
      </c>
      <c r="O118">
        <v>4</v>
      </c>
      <c r="P118">
        <v>0</v>
      </c>
    </row>
    <row r="119" spans="2:16" x14ac:dyDescent="0.2">
      <c r="B119">
        <v>114</v>
      </c>
      <c r="C119" t="s">
        <v>167</v>
      </c>
      <c r="D119">
        <v>6</v>
      </c>
      <c r="E119">
        <v>57</v>
      </c>
      <c r="F119">
        <v>9.5</v>
      </c>
      <c r="G119">
        <v>5</v>
      </c>
      <c r="H119">
        <v>4</v>
      </c>
      <c r="I119">
        <v>1</v>
      </c>
      <c r="J119">
        <v>0</v>
      </c>
      <c r="K119">
        <v>0</v>
      </c>
      <c r="L119">
        <v>7</v>
      </c>
      <c r="M119">
        <v>0</v>
      </c>
      <c r="N119">
        <v>1</v>
      </c>
      <c r="O119">
        <v>5</v>
      </c>
      <c r="P119">
        <v>0</v>
      </c>
    </row>
    <row r="120" spans="2:16" x14ac:dyDescent="0.2">
      <c r="B120">
        <v>115</v>
      </c>
      <c r="C120" t="s">
        <v>243</v>
      </c>
      <c r="D120">
        <v>4</v>
      </c>
      <c r="E120">
        <v>31</v>
      </c>
      <c r="F120">
        <v>7.75</v>
      </c>
      <c r="G120">
        <v>4</v>
      </c>
      <c r="H120">
        <v>2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4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17</vt:i4>
      </vt:variant>
    </vt:vector>
  </HeadingPairs>
  <TitlesOfParts>
    <vt:vector size="30" baseType="lpstr">
      <vt:lpstr>Sheet1</vt:lpstr>
      <vt:lpstr>Table</vt:lpstr>
      <vt:lpstr>Lines</vt:lpstr>
      <vt:lpstr>Sagarin</vt:lpstr>
      <vt:lpstr>SagarinPro</vt:lpstr>
      <vt:lpstr>Rush O</vt:lpstr>
      <vt:lpstr>PassO</vt:lpstr>
      <vt:lpstr>TotalO</vt:lpstr>
      <vt:lpstr>ScoringO</vt:lpstr>
      <vt:lpstr>RushingD</vt:lpstr>
      <vt:lpstr>PassD</vt:lpstr>
      <vt:lpstr>TotalD</vt:lpstr>
      <vt:lpstr>ScoringD</vt:lpstr>
      <vt:lpstr>Sheet1!COLLEGE_FOOTBALL</vt:lpstr>
      <vt:lpstr>Lines!COLLEGE_FOOTBALL_5</vt:lpstr>
      <vt:lpstr>Sagarin!fbt01</vt:lpstr>
      <vt:lpstr>PassO!IA_teampass_3</vt:lpstr>
      <vt:lpstr>PassD!IA_teampassdef</vt:lpstr>
      <vt:lpstr>Lines!IA_teamrush</vt:lpstr>
      <vt:lpstr>'Rush O'!IA_teamrush_4</vt:lpstr>
      <vt:lpstr>RushingD!IA_teamrushdef.html</vt:lpstr>
      <vt:lpstr>ScoringD!IA_teamscordef</vt:lpstr>
      <vt:lpstr>ScoringO!IA_teamscoroff</vt:lpstr>
      <vt:lpstr>TotalD!IA_teamtotdef</vt:lpstr>
      <vt:lpstr>TotalO!IA_teamtotoff</vt:lpstr>
      <vt:lpstr>SagarinPro!NFL101</vt:lpstr>
      <vt:lpstr>Sagarin1</vt:lpstr>
      <vt:lpstr>SagPro</vt:lpstr>
      <vt:lpstr>Table</vt:lpstr>
      <vt:lpstr>TablePro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mcuilla</dc:creator>
  <cp:lastModifiedBy>Jan Havlíček</cp:lastModifiedBy>
  <cp:lastPrinted>2001-10-11T20:39:42Z</cp:lastPrinted>
  <dcterms:created xsi:type="dcterms:W3CDTF">2001-09-21T16:40:56Z</dcterms:created>
  <dcterms:modified xsi:type="dcterms:W3CDTF">2023-09-10T13:33:02Z</dcterms:modified>
</cp:coreProperties>
</file>