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6D2C7C-EE44-4F4B-A597-D18EC67B205C}" xr6:coauthVersionLast="47" xr6:coauthVersionMax="47" xr10:uidLastSave="{00000000-0000-0000-0000-000000000000}"/>
  <bookViews>
    <workbookView xWindow="-120" yWindow="-120" windowWidth="38640" windowHeight="15720" tabRatio="599"/>
  </bookViews>
  <sheets>
    <sheet name="CED-PGE E" sheetId="11" r:id="rId1"/>
    <sheet name="PFG-PGE E" sheetId="10" r:id="rId2"/>
    <sheet name="SJ-PGE E" sheetId="9" r:id="rId3"/>
    <sheet name="BUG-PGE E" sheetId="8" r:id="rId4"/>
    <sheet name="BUG E" sheetId="3" r:id="rId5"/>
    <sheet name="PGW" sheetId="7" r:id="rId6"/>
    <sheet name="NJN E" sheetId="2" r:id="rId7"/>
    <sheet name="ELZ ACTUALS" sheetId="5" r:id="rId8"/>
    <sheet name="ELZ E" sheetId="1" r:id="rId9"/>
    <sheet name="PSE ACTUALS" sheetId="6" r:id="rId10"/>
    <sheet name="PSE E " sheetId="4" r:id="rId11"/>
  </sheets>
  <definedNames>
    <definedName name="_xlnm.Print_Area" localSheetId="9">'PSE ACTUALS'!$A$1:$M$26</definedName>
    <definedName name="_xlnm.Print_Area" localSheetId="10">'PSE E '!$A$1:$O$30</definedName>
  </definedNames>
  <calcPr calcId="0"/>
</workbook>
</file>

<file path=xl/calcChain.xml><?xml version="1.0" encoding="utf-8"?>
<calcChain xmlns="http://schemas.openxmlformats.org/spreadsheetml/2006/main">
  <c r="D2" i="5" l="1"/>
  <c r="I2" i="5"/>
  <c r="J2" i="5"/>
  <c r="D3" i="5"/>
  <c r="I3" i="5"/>
  <c r="J3" i="5"/>
  <c r="D4" i="5"/>
  <c r="I4" i="5"/>
  <c r="J4" i="5"/>
  <c r="D5" i="5"/>
  <c r="I5" i="5"/>
  <c r="J5" i="5"/>
  <c r="D6" i="5"/>
  <c r="I6" i="5"/>
  <c r="J6" i="5"/>
  <c r="D7" i="5"/>
  <c r="I7" i="5"/>
  <c r="J7" i="5"/>
  <c r="D8" i="5"/>
  <c r="I8" i="5"/>
  <c r="J8" i="5"/>
  <c r="D9" i="5"/>
  <c r="I9" i="5"/>
  <c r="J9" i="5"/>
  <c r="H10" i="5"/>
  <c r="D2" i="1"/>
  <c r="I2" i="1"/>
  <c r="J2" i="1"/>
  <c r="D3" i="1"/>
  <c r="I3" i="1"/>
  <c r="J3" i="1"/>
  <c r="D4" i="1"/>
  <c r="I4" i="1"/>
  <c r="J4" i="1"/>
  <c r="D5" i="1"/>
  <c r="I5" i="1"/>
  <c r="J5" i="1"/>
  <c r="D6" i="1"/>
  <c r="I6" i="1"/>
  <c r="J6" i="1"/>
  <c r="D7" i="1"/>
  <c r="I7" i="1"/>
  <c r="J7" i="1"/>
  <c r="D8" i="1"/>
  <c r="I8" i="1"/>
  <c r="J8" i="1"/>
  <c r="D9" i="1"/>
  <c r="I9" i="1"/>
  <c r="J9" i="1"/>
  <c r="D10" i="1"/>
  <c r="I10" i="1"/>
  <c r="J10" i="1"/>
  <c r="D2" i="2"/>
  <c r="I2" i="2"/>
  <c r="J2" i="2"/>
  <c r="D3" i="2"/>
  <c r="I3" i="2"/>
  <c r="J3" i="2"/>
  <c r="D4" i="2"/>
  <c r="I4" i="2"/>
  <c r="J4" i="2"/>
  <c r="D5" i="2"/>
  <c r="I5" i="2"/>
  <c r="J5" i="2"/>
  <c r="D2" i="7"/>
  <c r="I2" i="7"/>
  <c r="J2" i="7"/>
  <c r="D3" i="7"/>
  <c r="I3" i="7"/>
  <c r="J3" i="7"/>
  <c r="D2" i="6"/>
  <c r="I2" i="6"/>
  <c r="J2" i="6"/>
  <c r="D3" i="6"/>
  <c r="I3" i="6"/>
  <c r="J3" i="6"/>
  <c r="D4" i="6"/>
  <c r="I4" i="6"/>
  <c r="J4" i="6"/>
  <c r="D5" i="6"/>
  <c r="I5" i="6"/>
  <c r="J5" i="6"/>
  <c r="D6" i="6"/>
  <c r="I6" i="6"/>
  <c r="J6" i="6"/>
  <c r="D7" i="6"/>
  <c r="I7" i="6"/>
  <c r="J7" i="6"/>
  <c r="D8" i="6"/>
  <c r="I8" i="6"/>
  <c r="J8" i="6"/>
  <c r="D9" i="6"/>
  <c r="I9" i="6"/>
  <c r="J9" i="6"/>
  <c r="D10" i="6"/>
  <c r="I10" i="6"/>
  <c r="J10" i="6"/>
  <c r="D11" i="6"/>
  <c r="I11" i="6"/>
  <c r="J11" i="6"/>
  <c r="D12" i="6"/>
  <c r="I12" i="6"/>
  <c r="J12" i="6"/>
  <c r="D13" i="6"/>
  <c r="I13" i="6"/>
  <c r="J13" i="6"/>
  <c r="D14" i="6"/>
  <c r="I14" i="6"/>
  <c r="J14" i="6"/>
  <c r="D15" i="6"/>
  <c r="I15" i="6"/>
  <c r="J15" i="6"/>
  <c r="D16" i="6"/>
  <c r="I16" i="6"/>
  <c r="J16" i="6"/>
  <c r="D17" i="6"/>
  <c r="I17" i="6"/>
  <c r="J17" i="6"/>
  <c r="D18" i="6"/>
  <c r="I18" i="6"/>
  <c r="J18" i="6"/>
  <c r="D19" i="6"/>
  <c r="I19" i="6"/>
  <c r="J19" i="6"/>
  <c r="D20" i="6"/>
  <c r="I20" i="6"/>
  <c r="J20" i="6"/>
  <c r="D21" i="6"/>
  <c r="I21" i="6"/>
  <c r="J21" i="6"/>
  <c r="D22" i="6"/>
  <c r="I22" i="6"/>
  <c r="J22" i="6"/>
  <c r="D23" i="6"/>
  <c r="I23" i="6"/>
  <c r="J23" i="6"/>
  <c r="D24" i="6"/>
  <c r="I24" i="6"/>
  <c r="J24" i="6"/>
  <c r="D25" i="6"/>
  <c r="I25" i="6"/>
  <c r="J25" i="6"/>
  <c r="D26" i="6"/>
  <c r="I26" i="6"/>
  <c r="J26" i="6"/>
  <c r="D27" i="6"/>
  <c r="H27" i="6"/>
  <c r="I27" i="6"/>
  <c r="J27" i="6"/>
  <c r="D28" i="6"/>
  <c r="H28" i="6"/>
  <c r="I28" i="6"/>
  <c r="J28" i="6"/>
  <c r="D29" i="6"/>
  <c r="H29" i="6"/>
  <c r="I29" i="6"/>
  <c r="J29" i="6"/>
  <c r="H30" i="6"/>
  <c r="D2" i="4"/>
  <c r="I2" i="4"/>
  <c r="J2" i="4"/>
  <c r="D3" i="4"/>
  <c r="I3" i="4"/>
  <c r="J3" i="4"/>
  <c r="D4" i="4"/>
  <c r="I4" i="4"/>
  <c r="J4" i="4"/>
  <c r="D5" i="4"/>
  <c r="I5" i="4"/>
  <c r="J5" i="4"/>
  <c r="D6" i="4"/>
  <c r="I6" i="4"/>
  <c r="J6" i="4"/>
  <c r="D7" i="4"/>
  <c r="I7" i="4"/>
  <c r="J7" i="4"/>
  <c r="D8" i="4"/>
  <c r="I8" i="4"/>
  <c r="J8" i="4"/>
  <c r="D9" i="4"/>
  <c r="I9" i="4"/>
  <c r="J9" i="4"/>
  <c r="D10" i="4"/>
  <c r="I10" i="4"/>
  <c r="J10" i="4"/>
  <c r="D11" i="4"/>
  <c r="I11" i="4"/>
  <c r="J11" i="4"/>
  <c r="D12" i="4"/>
  <c r="I12" i="4"/>
  <c r="J12" i="4"/>
  <c r="D13" i="4"/>
  <c r="I13" i="4"/>
  <c r="J13" i="4"/>
  <c r="D14" i="4"/>
  <c r="I14" i="4"/>
  <c r="J14" i="4"/>
  <c r="D15" i="4"/>
  <c r="I15" i="4"/>
  <c r="J15" i="4"/>
  <c r="D16" i="4"/>
  <c r="I16" i="4"/>
  <c r="J16" i="4"/>
  <c r="D17" i="4"/>
  <c r="I17" i="4"/>
  <c r="J17" i="4"/>
  <c r="D18" i="4"/>
  <c r="I18" i="4"/>
  <c r="J18" i="4"/>
  <c r="D19" i="4"/>
  <c r="I19" i="4"/>
  <c r="J19" i="4"/>
  <c r="D20" i="4"/>
  <c r="I20" i="4"/>
  <c r="J20" i="4"/>
  <c r="D21" i="4"/>
  <c r="I21" i="4"/>
  <c r="J21" i="4"/>
  <c r="D22" i="4"/>
  <c r="I22" i="4"/>
  <c r="J22" i="4"/>
  <c r="D23" i="4"/>
  <c r="I23" i="4"/>
  <c r="J23" i="4"/>
  <c r="D24" i="4"/>
  <c r="I24" i="4"/>
  <c r="J24" i="4"/>
  <c r="D25" i="4"/>
  <c r="I25" i="4"/>
  <c r="J25" i="4"/>
  <c r="D26" i="4"/>
  <c r="H26" i="4"/>
  <c r="I26" i="4"/>
  <c r="J26" i="4"/>
  <c r="D27" i="4"/>
  <c r="H27" i="4"/>
  <c r="I27" i="4"/>
  <c r="J27" i="4"/>
  <c r="D28" i="4"/>
  <c r="I28" i="4"/>
  <c r="J28" i="4"/>
  <c r="D29" i="4"/>
  <c r="I29" i="4"/>
  <c r="J29" i="4"/>
</calcChain>
</file>

<file path=xl/sharedStrings.xml><?xml version="1.0" encoding="utf-8"?>
<sst xmlns="http://schemas.openxmlformats.org/spreadsheetml/2006/main" count="500" uniqueCount="83">
  <si>
    <t>Pipeline</t>
  </si>
  <si>
    <t>Status</t>
  </si>
  <si>
    <t>ProdYear</t>
  </si>
  <si>
    <t>ProdMonth</t>
  </si>
  <si>
    <t>LDCMeter</t>
  </si>
  <si>
    <t>ReadDate</t>
  </si>
  <si>
    <t>ReadUnit</t>
  </si>
  <si>
    <t>Quantity</t>
  </si>
  <si>
    <t>BillFrom</t>
  </si>
  <si>
    <t>BillTo</t>
  </si>
  <si>
    <t>BTU</t>
  </si>
  <si>
    <t>CustomerName</t>
  </si>
  <si>
    <t>ELZ</t>
  </si>
  <si>
    <t>CUSTOM ALLOY CORP</t>
  </si>
  <si>
    <t>GATX CORP</t>
  </si>
  <si>
    <t>JOHNSON &amp; JOHNSON</t>
  </si>
  <si>
    <t>MARGATE TENANT CORP</t>
  </si>
  <si>
    <t>MARRIOTT LAUNDRY 111-0001684-001</t>
  </si>
  <si>
    <t>MARRIOTT LAUNDRY 111-0150518-001</t>
  </si>
  <si>
    <t>SB LINDEN</t>
  </si>
  <si>
    <t>CUSTOM ALLOY</t>
  </si>
  <si>
    <t>GATX</t>
  </si>
  <si>
    <t>JANSEN</t>
  </si>
  <si>
    <t>MARGATE</t>
  </si>
  <si>
    <t>MARRIOTT-000</t>
  </si>
  <si>
    <t>MARRIOTT-015</t>
  </si>
  <si>
    <t>MIDDLESEX</t>
  </si>
  <si>
    <t>SBLINDEN</t>
  </si>
  <si>
    <t>dth</t>
  </si>
  <si>
    <t>NJN</t>
  </si>
  <si>
    <t>PICATINNY</t>
  </si>
  <si>
    <t>Picatinny Arsenal</t>
  </si>
  <si>
    <t>E</t>
  </si>
  <si>
    <t>BUG</t>
  </si>
  <si>
    <t>SC17</t>
  </si>
  <si>
    <t>EES SC17 POOL (#05000000280)</t>
  </si>
  <si>
    <t>PSE</t>
  </si>
  <si>
    <t>ABD INC.</t>
  </si>
  <si>
    <t>BENNETT HEAT TREATING CO</t>
  </si>
  <si>
    <t>DUROTEST CORPORATION</t>
  </si>
  <si>
    <t>HOMASOTE CO</t>
  </si>
  <si>
    <t>ORTHO PHARMACEUTICAL</t>
  </si>
  <si>
    <t>ORTHO DIAGNOSTIC INC</t>
  </si>
  <si>
    <t>J &amp; J PRODUCTS</t>
  </si>
  <si>
    <t>J &amp; J CONSUMER PRODS INC</t>
  </si>
  <si>
    <t>JOHNSON &amp; JOHNSON C P I</t>
  </si>
  <si>
    <t>ETHICON INC</t>
  </si>
  <si>
    <t>OCEAN SPRAY CRANBERRIES</t>
  </si>
  <si>
    <t>REHEIS CO (NON-FIRM)</t>
  </si>
  <si>
    <t>REHEIS CO (FIRM)</t>
  </si>
  <si>
    <t>RIVER RIDGE CONDO ASSOC</t>
  </si>
  <si>
    <t>FRIGIDAIRE CO</t>
  </si>
  <si>
    <t>ANGELICA HEALTH CARE</t>
  </si>
  <si>
    <t>TSGCOMM</t>
  </si>
  <si>
    <t>MARRIOTT,ST JAMES,ST MICHAEL</t>
  </si>
  <si>
    <t>GTSCOMM</t>
  </si>
  <si>
    <t>VETERANS HOSPITAL</t>
  </si>
  <si>
    <t>MC GUIRE AIR FORCE BASE</t>
  </si>
  <si>
    <t>PRINCETON PLASMA PHY LAB</t>
  </si>
  <si>
    <t>PRESS PLANT</t>
  </si>
  <si>
    <t>Main Plant &amp; Press Plant</t>
  </si>
  <si>
    <t>PRESS PLANT-F</t>
  </si>
  <si>
    <t>McWilliams Forge - Firm</t>
  </si>
  <si>
    <t>ORANGE MEMORIAL HOSPITAL</t>
  </si>
  <si>
    <t xml:space="preserve">MIDDLESEX COUNTIES UTILITIES(Pump) </t>
  </si>
  <si>
    <t>BAYONNE HOSPITAL</t>
  </si>
  <si>
    <t>A</t>
  </si>
  <si>
    <t>FTSCOMM</t>
  </si>
  <si>
    <t>FTSCOMM-CONOPCOLIPTON-FT.DIX</t>
  </si>
  <si>
    <t>CONOPCO LIPTION</t>
  </si>
  <si>
    <t>FT. DIX</t>
  </si>
  <si>
    <t>STARWOOD</t>
  </si>
  <si>
    <t>Starwood Hotels</t>
  </si>
  <si>
    <t>Med,Mul,Mul,Perth,Rolex,Solar,William</t>
  </si>
  <si>
    <t>JOHNSON &amp; JOHNSON(Jansen)</t>
  </si>
  <si>
    <t>PGW</t>
  </si>
  <si>
    <t>GENERAL CABLE</t>
  </si>
  <si>
    <t>SPRING INDUSTRIES</t>
  </si>
  <si>
    <t>MERCURY</t>
  </si>
  <si>
    <t>PG&amp;E ENERGY SERVICES END USERS</t>
  </si>
  <si>
    <t>SJG</t>
  </si>
  <si>
    <t>PFG</t>
  </si>
  <si>
    <t>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</si>
</sst>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14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0" fillId="2" borderId="3" xfId="0" applyFill="1" applyBorder="1"/>
    <xf numFmtId="14" fontId="0" fillId="2" borderId="3" xfId="0" applyNumberFormat="1" applyFill="1" applyBorder="1"/>
    <xf numFmtId="0" fontId="0" fillId="0" borderId="3" xfId="0" applyBorder="1"/>
    <xf numFmtId="0" fontId="0" fillId="2" borderId="2" xfId="0" applyFill="1" applyBorder="1"/>
    <xf numFmtId="14" fontId="0" fillId="2" borderId="3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" fontId="0" fillId="2" borderId="2" xfId="0" applyNumberFormat="1" applyFill="1" applyBorder="1"/>
    <xf numFmtId="1" fontId="0" fillId="2" borderId="3" xfId="0" applyNumberFormat="1" applyFill="1" applyBorder="1"/>
    <xf numFmtId="0" fontId="0" fillId="3" borderId="3" xfId="0" applyFill="1" applyBorder="1"/>
    <xf numFmtId="0" fontId="0" fillId="3" borderId="2" xfId="0" applyFill="1" applyBorder="1"/>
    <xf numFmtId="1" fontId="0" fillId="3" borderId="2" xfId="0" applyNumberFormat="1" applyFill="1" applyBorder="1"/>
    <xf numFmtId="0" fontId="0" fillId="3" borderId="0" xfId="0" applyFill="1"/>
    <xf numFmtId="0" fontId="0" fillId="3" borderId="2" xfId="0" applyFill="1" applyBorder="1" applyAlignment="1">
      <alignment horizontal="right"/>
    </xf>
    <xf numFmtId="0" fontId="0" fillId="3" borderId="2" xfId="1" applyNumberFormat="1" applyFont="1" applyFill="1" applyBorder="1"/>
    <xf numFmtId="0" fontId="0" fillId="0" borderId="0" xfId="0" applyFill="1"/>
    <xf numFmtId="0" fontId="0" fillId="4" borderId="3" xfId="0" applyFill="1" applyBorder="1"/>
    <xf numFmtId="0" fontId="0" fillId="4" borderId="2" xfId="0" applyFill="1" applyBorder="1" applyAlignment="1">
      <alignment horizontal="right"/>
    </xf>
    <xf numFmtId="1" fontId="0" fillId="4" borderId="2" xfId="0" applyNumberFormat="1" applyFill="1" applyBorder="1"/>
    <xf numFmtId="14" fontId="0" fillId="4" borderId="3" xfId="0" applyNumberFormat="1" applyFill="1" applyBorder="1"/>
    <xf numFmtId="14" fontId="0" fillId="4" borderId="3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abSelected="1" workbookViewId="0">
      <selection activeCell="I2" sqref="I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82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11253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G18" sqref="G18"/>
    </sheetView>
  </sheetViews>
  <sheetFormatPr defaultRowHeight="12.75" x14ac:dyDescent="0.2"/>
  <cols>
    <col min="1" max="1" width="8.5703125" style="11" customWidth="1"/>
    <col min="2" max="2" width="8.140625" style="11" customWidth="1"/>
    <col min="3" max="3" width="11.140625" style="11" customWidth="1"/>
    <col min="4" max="4" width="11.85546875" style="11" customWidth="1"/>
    <col min="5" max="5" width="14.85546875" style="11" customWidth="1"/>
    <col min="6" max="7" width="11.7109375" style="11" customWidth="1"/>
    <col min="8" max="8" width="10.140625" style="11" customWidth="1"/>
    <col min="9" max="10" width="10.42578125" style="11" customWidth="1"/>
    <col min="11" max="11" width="4.7109375" style="11" customWidth="1"/>
    <col min="12" max="12" width="3.5703125" style="11" customWidth="1"/>
    <col min="13" max="13" width="25.85546875" style="1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36</v>
      </c>
      <c r="B2" s="12" t="s">
        <v>66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/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">
      <c r="A3" s="12" t="s">
        <v>36</v>
      </c>
      <c r="B3" s="12" t="s">
        <v>66</v>
      </c>
      <c r="C3" s="12">
        <v>2000</v>
      </c>
      <c r="D3" s="12">
        <f>D8</f>
        <v>7</v>
      </c>
      <c r="E3" s="15">
        <v>5200495482</v>
      </c>
      <c r="F3" s="18"/>
      <c r="G3" s="12" t="s">
        <v>28</v>
      </c>
      <c r="H3" s="18"/>
      <c r="I3" s="13">
        <f>I8</f>
        <v>36708</v>
      </c>
      <c r="J3" s="16">
        <f>J8</f>
        <v>36738</v>
      </c>
      <c r="K3" s="15"/>
      <c r="M3" t="s">
        <v>52</v>
      </c>
    </row>
    <row r="4" spans="1:13" ht="15" customHeight="1" x14ac:dyDescent="0.2">
      <c r="A4" s="12" t="s">
        <v>36</v>
      </c>
      <c r="B4" s="12" t="s">
        <v>66</v>
      </c>
      <c r="C4" s="12">
        <v>2000</v>
      </c>
      <c r="D4" s="12">
        <f>D18</f>
        <v>7</v>
      </c>
      <c r="E4" s="15">
        <v>2105495338</v>
      </c>
      <c r="F4" s="18"/>
      <c r="G4" s="12" t="s">
        <v>28</v>
      </c>
      <c r="H4" s="18"/>
      <c r="I4" s="13">
        <f>I18</f>
        <v>36708</v>
      </c>
      <c r="J4" s="16">
        <f>J18</f>
        <v>36738</v>
      </c>
      <c r="K4" s="15"/>
      <c r="M4" s="26" t="s">
        <v>65</v>
      </c>
    </row>
    <row r="5" spans="1:13" x14ac:dyDescent="0.2">
      <c r="A5" s="12" t="s">
        <v>36</v>
      </c>
      <c r="B5" s="12" t="s">
        <v>66</v>
      </c>
      <c r="C5" s="12">
        <v>2000</v>
      </c>
      <c r="D5" s="12">
        <f>D2</f>
        <v>7</v>
      </c>
      <c r="E5" s="15">
        <v>1100298215</v>
      </c>
      <c r="F5" s="18"/>
      <c r="G5" s="12" t="s">
        <v>28</v>
      </c>
      <c r="H5" s="18"/>
      <c r="I5" s="13">
        <f>I2</f>
        <v>36708</v>
      </c>
      <c r="J5" s="16">
        <f>J2</f>
        <v>36738</v>
      </c>
      <c r="K5" s="15"/>
      <c r="M5" t="s">
        <v>38</v>
      </c>
    </row>
    <row r="6" spans="1:13" x14ac:dyDescent="0.2">
      <c r="A6" s="12" t="s">
        <v>36</v>
      </c>
      <c r="B6" s="12" t="s">
        <v>66</v>
      </c>
      <c r="C6" s="12">
        <v>2000</v>
      </c>
      <c r="D6" s="12">
        <f>D5</f>
        <v>7</v>
      </c>
      <c r="E6" s="15">
        <v>3100299043</v>
      </c>
      <c r="F6" s="18"/>
      <c r="G6" s="12" t="s">
        <v>28</v>
      </c>
      <c r="H6" s="18"/>
      <c r="I6" s="13">
        <f>I5</f>
        <v>36708</v>
      </c>
      <c r="J6" s="16">
        <f>J5</f>
        <v>36738</v>
      </c>
      <c r="K6" s="15"/>
      <c r="M6" t="s">
        <v>39</v>
      </c>
    </row>
    <row r="7" spans="1:13" x14ac:dyDescent="0.2">
      <c r="A7" s="12" t="s">
        <v>36</v>
      </c>
      <c r="B7" s="12" t="s">
        <v>66</v>
      </c>
      <c r="C7" s="12">
        <v>2000</v>
      </c>
      <c r="D7" s="12">
        <f>D26</f>
        <v>7</v>
      </c>
      <c r="E7" s="15">
        <v>5204895280</v>
      </c>
      <c r="F7" s="18"/>
      <c r="G7" s="12" t="s">
        <v>28</v>
      </c>
      <c r="H7" s="18"/>
      <c r="I7" s="13">
        <f>I26</f>
        <v>36708</v>
      </c>
      <c r="J7" s="16">
        <f>J26</f>
        <v>36738</v>
      </c>
      <c r="K7" s="15"/>
      <c r="M7" t="s">
        <v>46</v>
      </c>
    </row>
    <row r="8" spans="1:13" x14ac:dyDescent="0.2">
      <c r="A8" s="12" t="s">
        <v>36</v>
      </c>
      <c r="B8" s="12" t="s">
        <v>66</v>
      </c>
      <c r="C8" s="12">
        <v>2000</v>
      </c>
      <c r="D8" s="12">
        <f>D24</f>
        <v>7</v>
      </c>
      <c r="E8" s="15">
        <v>5101095370</v>
      </c>
      <c r="F8" s="18"/>
      <c r="G8" s="12" t="s">
        <v>28</v>
      </c>
      <c r="H8" s="18"/>
      <c r="I8" s="13">
        <f>I24</f>
        <v>36708</v>
      </c>
      <c r="J8" s="16">
        <f>J24</f>
        <v>36738</v>
      </c>
      <c r="K8" s="15"/>
      <c r="M8" t="s">
        <v>51</v>
      </c>
    </row>
    <row r="9" spans="1:13" ht="15" customHeight="1" x14ac:dyDescent="0.2">
      <c r="A9" s="12" t="s">
        <v>36</v>
      </c>
      <c r="B9" s="12" t="s">
        <v>66</v>
      </c>
      <c r="C9" s="12">
        <v>2000</v>
      </c>
      <c r="D9" s="12">
        <f>D3</f>
        <v>7</v>
      </c>
      <c r="E9" s="15">
        <v>5101195073</v>
      </c>
      <c r="F9" s="18"/>
      <c r="G9" s="12" t="s">
        <v>28</v>
      </c>
      <c r="H9" s="18"/>
      <c r="I9" s="13">
        <f>I3</f>
        <v>36708</v>
      </c>
      <c r="J9" s="16">
        <f>J3</f>
        <v>36738</v>
      </c>
      <c r="K9" s="15"/>
      <c r="M9" t="s">
        <v>51</v>
      </c>
    </row>
    <row r="10" spans="1:13" x14ac:dyDescent="0.2">
      <c r="A10" s="12" t="s">
        <v>36</v>
      </c>
      <c r="B10" s="12" t="s">
        <v>66</v>
      </c>
      <c r="C10" s="12">
        <v>2000</v>
      </c>
      <c r="D10" s="12">
        <f>D6</f>
        <v>7</v>
      </c>
      <c r="E10" s="15">
        <v>6200296154</v>
      </c>
      <c r="F10" s="18"/>
      <c r="G10" s="12" t="s">
        <v>28</v>
      </c>
      <c r="H10" s="18"/>
      <c r="I10" s="13">
        <f>I6</f>
        <v>36708</v>
      </c>
      <c r="J10" s="16">
        <f>J6</f>
        <v>36738</v>
      </c>
      <c r="K10" s="15"/>
      <c r="M10" t="s">
        <v>40</v>
      </c>
    </row>
    <row r="11" spans="1:13" x14ac:dyDescent="0.2">
      <c r="A11" s="12" t="s">
        <v>36</v>
      </c>
      <c r="B11" s="12" t="s">
        <v>66</v>
      </c>
      <c r="C11" s="12">
        <v>2000</v>
      </c>
      <c r="D11" s="12">
        <f>D12</f>
        <v>7</v>
      </c>
      <c r="E11" s="15">
        <v>6200695652</v>
      </c>
      <c r="F11" s="18"/>
      <c r="G11" s="12" t="s">
        <v>28</v>
      </c>
      <c r="H11" s="18"/>
      <c r="I11" s="13">
        <f>I12</f>
        <v>36708</v>
      </c>
      <c r="J11" s="16">
        <f>J12</f>
        <v>36738</v>
      </c>
      <c r="K11" s="15"/>
      <c r="M11" t="s">
        <v>44</v>
      </c>
    </row>
    <row r="12" spans="1:13" x14ac:dyDescent="0.2">
      <c r="A12" s="12" t="s">
        <v>36</v>
      </c>
      <c r="B12" s="12" t="s">
        <v>66</v>
      </c>
      <c r="C12" s="12">
        <v>2000</v>
      </c>
      <c r="D12" s="12">
        <f>D19</f>
        <v>7</v>
      </c>
      <c r="E12" s="15">
        <v>6200695768</v>
      </c>
      <c r="F12" s="18"/>
      <c r="G12" s="12" t="s">
        <v>28</v>
      </c>
      <c r="H12" s="18"/>
      <c r="I12" s="13">
        <f>I19</f>
        <v>36708</v>
      </c>
      <c r="J12" s="16">
        <f>J19</f>
        <v>36738</v>
      </c>
      <c r="K12" s="15"/>
      <c r="M12" t="s">
        <v>43</v>
      </c>
    </row>
    <row r="13" spans="1:13" ht="15" customHeight="1" x14ac:dyDescent="0.2">
      <c r="A13" s="12" t="s">
        <v>36</v>
      </c>
      <c r="B13" s="12" t="s">
        <v>66</v>
      </c>
      <c r="C13" s="12">
        <v>2000</v>
      </c>
      <c r="D13" s="12">
        <f>D9</f>
        <v>7</v>
      </c>
      <c r="E13" s="15">
        <v>6200698058</v>
      </c>
      <c r="F13" s="18"/>
      <c r="G13" s="12" t="s">
        <v>28</v>
      </c>
      <c r="H13" s="18"/>
      <c r="I13" s="13">
        <f>I9</f>
        <v>36708</v>
      </c>
      <c r="J13" s="16">
        <f>J9</f>
        <v>36738</v>
      </c>
      <c r="K13" s="15"/>
      <c r="M13" t="s">
        <v>15</v>
      </c>
    </row>
    <row r="14" spans="1:13" x14ac:dyDescent="0.2">
      <c r="A14" s="12" t="s">
        <v>36</v>
      </c>
      <c r="B14" s="12" t="s">
        <v>66</v>
      </c>
      <c r="C14" s="12">
        <v>2000</v>
      </c>
      <c r="D14" s="12">
        <f>D11</f>
        <v>7</v>
      </c>
      <c r="E14" s="15">
        <v>6200697450</v>
      </c>
      <c r="F14" s="18"/>
      <c r="G14" s="12" t="s">
        <v>28</v>
      </c>
      <c r="H14" s="18"/>
      <c r="I14" s="13">
        <f>I11</f>
        <v>36708</v>
      </c>
      <c r="J14" s="16">
        <f>J11</f>
        <v>36738</v>
      </c>
      <c r="K14" s="15"/>
      <c r="M14" t="s">
        <v>45</v>
      </c>
    </row>
    <row r="15" spans="1:13" s="33" customFormat="1" ht="15" customHeight="1" x14ac:dyDescent="0.2">
      <c r="A15" s="27" t="s">
        <v>36</v>
      </c>
      <c r="B15" s="27" t="s">
        <v>66</v>
      </c>
      <c r="C15" s="27">
        <v>2000</v>
      </c>
      <c r="D15" s="27">
        <f>D4</f>
        <v>7</v>
      </c>
      <c r="E15" s="28" t="s">
        <v>53</v>
      </c>
      <c r="F15" s="29"/>
      <c r="G15" s="27" t="s">
        <v>28</v>
      </c>
      <c r="H15" s="29"/>
      <c r="I15" s="30">
        <f>I4</f>
        <v>36708</v>
      </c>
      <c r="J15" s="31">
        <f>J4</f>
        <v>36738</v>
      </c>
      <c r="K15" s="32"/>
      <c r="M15" s="33" t="s">
        <v>54</v>
      </c>
    </row>
    <row r="16" spans="1:13" ht="15" customHeight="1" x14ac:dyDescent="0.2">
      <c r="A16" s="12" t="s">
        <v>36</v>
      </c>
      <c r="B16" s="12" t="s">
        <v>66</v>
      </c>
      <c r="C16" s="12">
        <v>2000</v>
      </c>
      <c r="D16" s="12">
        <f>D25</f>
        <v>7</v>
      </c>
      <c r="E16" s="15">
        <v>6400696210</v>
      </c>
      <c r="F16" s="18"/>
      <c r="G16" s="12" t="s">
        <v>28</v>
      </c>
      <c r="H16" s="18"/>
      <c r="I16" s="13">
        <f>I25</f>
        <v>36708</v>
      </c>
      <c r="J16" s="16">
        <f>J25</f>
        <v>36738</v>
      </c>
      <c r="K16" s="15"/>
      <c r="M16" t="s">
        <v>57</v>
      </c>
    </row>
    <row r="17" spans="1:13" x14ac:dyDescent="0.2">
      <c r="A17" s="12" t="s">
        <v>36</v>
      </c>
      <c r="B17" s="12" t="s">
        <v>66</v>
      </c>
      <c r="C17" s="12">
        <v>2000</v>
      </c>
      <c r="D17" s="12">
        <f>D7</f>
        <v>7</v>
      </c>
      <c r="E17" s="15">
        <v>6200695954</v>
      </c>
      <c r="F17" s="18"/>
      <c r="G17" s="12" t="s">
        <v>28</v>
      </c>
      <c r="H17" s="18"/>
      <c r="I17" s="13">
        <f>I7</f>
        <v>36708</v>
      </c>
      <c r="J17" s="16">
        <f>J7</f>
        <v>36738</v>
      </c>
      <c r="K17" s="15"/>
      <c r="M17" t="s">
        <v>47</v>
      </c>
    </row>
    <row r="18" spans="1:13" ht="15" customHeight="1" x14ac:dyDescent="0.2">
      <c r="A18" s="12" t="s">
        <v>36</v>
      </c>
      <c r="B18" s="12" t="s">
        <v>66</v>
      </c>
      <c r="C18" s="12">
        <v>2000</v>
      </c>
      <c r="D18" s="12">
        <f>D21</f>
        <v>7</v>
      </c>
      <c r="E18" s="15">
        <v>1200495926</v>
      </c>
      <c r="F18" s="18"/>
      <c r="G18" s="12" t="s">
        <v>28</v>
      </c>
      <c r="H18" s="18"/>
      <c r="I18" s="13">
        <f>I21</f>
        <v>36708</v>
      </c>
      <c r="J18" s="16">
        <f>J21</f>
        <v>36738</v>
      </c>
      <c r="K18" s="15"/>
      <c r="M18" t="s">
        <v>63</v>
      </c>
    </row>
    <row r="19" spans="1:13" x14ac:dyDescent="0.2">
      <c r="A19" s="12" t="s">
        <v>36</v>
      </c>
      <c r="B19" s="12" t="s">
        <v>66</v>
      </c>
      <c r="C19" s="12">
        <v>2000</v>
      </c>
      <c r="D19" s="12">
        <f>D20</f>
        <v>7</v>
      </c>
      <c r="E19" s="15">
        <v>5200295580</v>
      </c>
      <c r="F19" s="18"/>
      <c r="G19" s="12" t="s">
        <v>28</v>
      </c>
      <c r="H19" s="18"/>
      <c r="I19" s="13">
        <f>I20</f>
        <v>36708</v>
      </c>
      <c r="J19" s="16">
        <f>J20</f>
        <v>36738</v>
      </c>
      <c r="K19" s="15"/>
      <c r="M19" t="s">
        <v>42</v>
      </c>
    </row>
    <row r="20" spans="1:13" x14ac:dyDescent="0.2">
      <c r="A20" s="12" t="s">
        <v>36</v>
      </c>
      <c r="B20" s="12" t="s">
        <v>66</v>
      </c>
      <c r="C20" s="12">
        <v>2000</v>
      </c>
      <c r="D20" s="12">
        <f>D10</f>
        <v>7</v>
      </c>
      <c r="E20" s="15">
        <v>5200295688</v>
      </c>
      <c r="F20" s="18"/>
      <c r="G20" s="12" t="s">
        <v>28</v>
      </c>
      <c r="H20" s="18"/>
      <c r="I20" s="13">
        <f>I10</f>
        <v>36708</v>
      </c>
      <c r="J20" s="16">
        <f>J10</f>
        <v>36738</v>
      </c>
      <c r="K20" s="15"/>
      <c r="M20" t="s">
        <v>41</v>
      </c>
    </row>
    <row r="21" spans="1:13" ht="15" customHeight="1" x14ac:dyDescent="0.2">
      <c r="A21" s="12" t="s">
        <v>36</v>
      </c>
      <c r="B21" s="12" t="s">
        <v>66</v>
      </c>
      <c r="C21" s="12">
        <v>2000</v>
      </c>
      <c r="D21" s="12">
        <f>D16</f>
        <v>7</v>
      </c>
      <c r="E21" s="15">
        <v>6200696268</v>
      </c>
      <c r="F21" s="18"/>
      <c r="G21" s="12" t="s">
        <v>28</v>
      </c>
      <c r="H21" s="18"/>
      <c r="I21" s="13">
        <f>I16</f>
        <v>36708</v>
      </c>
      <c r="J21" s="16">
        <f>J16</f>
        <v>36738</v>
      </c>
      <c r="K21" s="15"/>
      <c r="M21" t="s">
        <v>58</v>
      </c>
    </row>
    <row r="22" spans="1:13" x14ac:dyDescent="0.2">
      <c r="A22" s="12" t="s">
        <v>36</v>
      </c>
      <c r="B22" s="12" t="s">
        <v>66</v>
      </c>
      <c r="C22" s="12">
        <v>2000</v>
      </c>
      <c r="D22" s="12">
        <f>D17</f>
        <v>7</v>
      </c>
      <c r="E22" s="15">
        <v>1200495438</v>
      </c>
      <c r="F22" s="18"/>
      <c r="G22" s="12" t="s">
        <v>28</v>
      </c>
      <c r="H22" s="18"/>
      <c r="I22" s="13">
        <f>I17</f>
        <v>36708</v>
      </c>
      <c r="J22" s="16">
        <f>J17</f>
        <v>36738</v>
      </c>
      <c r="K22" s="15"/>
      <c r="M22" t="s">
        <v>48</v>
      </c>
    </row>
    <row r="23" spans="1:13" x14ac:dyDescent="0.2">
      <c r="A23" s="12" t="s">
        <v>36</v>
      </c>
      <c r="B23" s="12" t="s">
        <v>66</v>
      </c>
      <c r="C23" s="12">
        <v>2000</v>
      </c>
      <c r="D23" s="12">
        <f>D22</f>
        <v>7</v>
      </c>
      <c r="E23" s="15">
        <v>1200396723</v>
      </c>
      <c r="F23" s="18"/>
      <c r="G23" s="12" t="s">
        <v>28</v>
      </c>
      <c r="H23" s="18"/>
      <c r="I23" s="13">
        <f>I22</f>
        <v>36708</v>
      </c>
      <c r="J23" s="16">
        <f>J22</f>
        <v>36738</v>
      </c>
      <c r="K23" s="15"/>
      <c r="M23" t="s">
        <v>49</v>
      </c>
    </row>
    <row r="24" spans="1:13" x14ac:dyDescent="0.2">
      <c r="A24" s="12" t="s">
        <v>36</v>
      </c>
      <c r="B24" s="12" t="s">
        <v>66</v>
      </c>
      <c r="C24" s="12">
        <v>2000</v>
      </c>
      <c r="D24" s="12">
        <f>D23</f>
        <v>7</v>
      </c>
      <c r="E24" s="15">
        <v>4104995568</v>
      </c>
      <c r="F24" s="18"/>
      <c r="G24" s="12" t="s">
        <v>28</v>
      </c>
      <c r="H24" s="18"/>
      <c r="I24" s="13">
        <f>I23</f>
        <v>36708</v>
      </c>
      <c r="J24" s="16">
        <f>J23</f>
        <v>36738</v>
      </c>
      <c r="K24" s="15"/>
      <c r="M24" t="s">
        <v>50</v>
      </c>
    </row>
    <row r="25" spans="1:13" ht="15" customHeight="1" x14ac:dyDescent="0.2">
      <c r="A25" s="12" t="s">
        <v>36</v>
      </c>
      <c r="B25" s="12" t="s">
        <v>66</v>
      </c>
      <c r="C25" s="12">
        <v>2000</v>
      </c>
      <c r="D25" s="12">
        <f>D13</f>
        <v>7</v>
      </c>
      <c r="E25" s="15">
        <v>5200195187</v>
      </c>
      <c r="F25" s="18"/>
      <c r="G25" s="12" t="s">
        <v>28</v>
      </c>
      <c r="H25" s="18"/>
      <c r="I25" s="13">
        <f t="shared" ref="I25:J27" si="0">I13</f>
        <v>36708</v>
      </c>
      <c r="J25" s="16">
        <f t="shared" si="0"/>
        <v>36738</v>
      </c>
      <c r="K25" s="15"/>
      <c r="M25" t="s">
        <v>56</v>
      </c>
    </row>
    <row r="26" spans="1:13" x14ac:dyDescent="0.2">
      <c r="A26" s="12" t="s">
        <v>36</v>
      </c>
      <c r="B26" s="12" t="s">
        <v>66</v>
      </c>
      <c r="C26" s="12">
        <v>2000</v>
      </c>
      <c r="D26" s="12">
        <f>D14</f>
        <v>7</v>
      </c>
      <c r="E26" s="15">
        <v>6200698058</v>
      </c>
      <c r="F26" s="18"/>
      <c r="G26" s="12" t="s">
        <v>28</v>
      </c>
      <c r="H26" s="18"/>
      <c r="I26" s="13">
        <f t="shared" si="0"/>
        <v>36708</v>
      </c>
      <c r="J26" s="16">
        <f t="shared" si="0"/>
        <v>36738</v>
      </c>
      <c r="K26" s="15"/>
      <c r="M26" t="s">
        <v>15</v>
      </c>
    </row>
    <row r="27" spans="1:13" x14ac:dyDescent="0.2">
      <c r="A27" s="20" t="s">
        <v>36</v>
      </c>
      <c r="B27" s="20" t="s">
        <v>32</v>
      </c>
      <c r="C27" s="20">
        <v>2000</v>
      </c>
      <c r="D27" s="12">
        <f>D15</f>
        <v>7</v>
      </c>
      <c r="E27" s="24" t="s">
        <v>67</v>
      </c>
      <c r="F27" s="22"/>
      <c r="G27" s="20" t="s">
        <v>28</v>
      </c>
      <c r="H27" s="25">
        <f>'PSE E '!H27</f>
        <v>142695</v>
      </c>
      <c r="I27" s="13">
        <f t="shared" si="0"/>
        <v>36708</v>
      </c>
      <c r="J27" s="16">
        <f t="shared" si="0"/>
        <v>36738</v>
      </c>
      <c r="K27" s="21"/>
      <c r="L27" s="23"/>
      <c r="M27" s="21" t="s">
        <v>68</v>
      </c>
    </row>
    <row r="28" spans="1:13" x14ac:dyDescent="0.2">
      <c r="A28" s="20" t="s">
        <v>36</v>
      </c>
      <c r="B28" s="20" t="s">
        <v>32</v>
      </c>
      <c r="C28" s="20">
        <v>2000</v>
      </c>
      <c r="D28" s="12">
        <f>D27</f>
        <v>7</v>
      </c>
      <c r="E28" s="24">
        <v>4126098860</v>
      </c>
      <c r="F28" s="21"/>
      <c r="G28" s="21" t="s">
        <v>28</v>
      </c>
      <c r="H28" s="25">
        <f>'PSE E '!H28</f>
        <v>1705</v>
      </c>
      <c r="I28" s="13">
        <f>I27</f>
        <v>36708</v>
      </c>
      <c r="J28" s="16">
        <f>J27</f>
        <v>36738</v>
      </c>
      <c r="K28" s="21"/>
      <c r="L28" s="23"/>
      <c r="M28" s="21" t="s">
        <v>69</v>
      </c>
    </row>
    <row r="29" spans="1:13" x14ac:dyDescent="0.2">
      <c r="A29" s="20" t="s">
        <v>36</v>
      </c>
      <c r="B29" s="20" t="s">
        <v>32</v>
      </c>
      <c r="C29" s="20">
        <v>2000</v>
      </c>
      <c r="D29" s="12">
        <f>D28</f>
        <v>7</v>
      </c>
      <c r="E29" s="24">
        <v>6424103686</v>
      </c>
      <c r="F29" s="21"/>
      <c r="G29" s="21" t="s">
        <v>28</v>
      </c>
      <c r="H29" s="25">
        <f>'PSE E '!H29</f>
        <v>11000</v>
      </c>
      <c r="I29" s="13">
        <f>I28</f>
        <v>36708</v>
      </c>
      <c r="J29" s="16">
        <f>J28</f>
        <v>36738</v>
      </c>
      <c r="K29" s="21"/>
      <c r="L29" s="23"/>
      <c r="M29" s="21" t="s">
        <v>70</v>
      </c>
    </row>
    <row r="30" spans="1:13" x14ac:dyDescent="0.2">
      <c r="A30" s="15"/>
      <c r="B30" s="15"/>
      <c r="C30" s="15"/>
      <c r="D30" s="15"/>
      <c r="E30" s="15"/>
      <c r="F30" s="15"/>
      <c r="G30" s="15"/>
      <c r="H30" s="18">
        <f>SUM(H2:H26)</f>
        <v>0</v>
      </c>
      <c r="I30" s="13"/>
      <c r="J30" s="16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A27" sqref="A27"/>
    </sheetView>
  </sheetViews>
  <sheetFormatPr defaultRowHeight="12.75" x14ac:dyDescent="0.2"/>
  <cols>
    <col min="1" max="1" width="8.5703125" style="11" customWidth="1"/>
    <col min="2" max="2" width="8.140625" style="11" customWidth="1"/>
    <col min="3" max="3" width="11.140625" style="11" customWidth="1"/>
    <col min="4" max="4" width="11.85546875" style="11" customWidth="1"/>
    <col min="5" max="5" width="14.85546875" style="11" customWidth="1"/>
    <col min="6" max="7" width="11.7109375" style="11" hidden="1" customWidth="1"/>
    <col min="8" max="8" width="13.5703125" style="11" customWidth="1"/>
    <col min="9" max="10" width="10.42578125" style="11" customWidth="1"/>
    <col min="11" max="11" width="4.7109375" style="11" customWidth="1"/>
    <col min="12" max="12" width="3.5703125" style="11" customWidth="1"/>
    <col min="13" max="13" width="25.85546875" style="1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36</v>
      </c>
      <c r="B2" s="12" t="s">
        <v>32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>
        <v>800</v>
      </c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">
      <c r="A3" s="12" t="s">
        <v>36</v>
      </c>
      <c r="B3" s="12" t="s">
        <v>32</v>
      </c>
      <c r="C3" s="12">
        <v>2000</v>
      </c>
      <c r="D3" s="12">
        <f>D2</f>
        <v>7</v>
      </c>
      <c r="E3" s="15">
        <v>1100298215</v>
      </c>
      <c r="F3" s="18"/>
      <c r="G3" s="12" t="s">
        <v>28</v>
      </c>
      <c r="H3" s="18">
        <v>3000</v>
      </c>
      <c r="I3" s="13">
        <f>I2</f>
        <v>36708</v>
      </c>
      <c r="J3" s="16">
        <f>J2</f>
        <v>36738</v>
      </c>
      <c r="K3" s="15"/>
      <c r="M3" t="s">
        <v>38</v>
      </c>
    </row>
    <row r="4" spans="1:13" x14ac:dyDescent="0.2">
      <c r="A4" s="12" t="s">
        <v>36</v>
      </c>
      <c r="B4" s="12" t="s">
        <v>32</v>
      </c>
      <c r="C4" s="12">
        <v>2000</v>
      </c>
      <c r="D4" s="12">
        <f t="shared" ref="D4:D29" si="0">D3</f>
        <v>7</v>
      </c>
      <c r="E4" s="15">
        <v>3100299043</v>
      </c>
      <c r="F4" s="18"/>
      <c r="G4" s="12" t="s">
        <v>28</v>
      </c>
      <c r="H4" s="18">
        <v>0</v>
      </c>
      <c r="I4" s="13">
        <f t="shared" ref="I4:I29" si="1">I3</f>
        <v>36708</v>
      </c>
      <c r="J4" s="16">
        <f t="shared" ref="J4:J29" si="2">J3</f>
        <v>36738</v>
      </c>
      <c r="K4" s="15"/>
      <c r="M4" t="s">
        <v>39</v>
      </c>
    </row>
    <row r="5" spans="1:13" x14ac:dyDescent="0.2">
      <c r="A5" s="12" t="s">
        <v>36</v>
      </c>
      <c r="B5" s="12" t="s">
        <v>32</v>
      </c>
      <c r="C5" s="12">
        <v>2000</v>
      </c>
      <c r="D5" s="12">
        <f t="shared" si="0"/>
        <v>7</v>
      </c>
      <c r="E5" s="15">
        <v>6200296154</v>
      </c>
      <c r="F5" s="18"/>
      <c r="G5" s="12" t="s">
        <v>28</v>
      </c>
      <c r="H5" s="18">
        <v>42000</v>
      </c>
      <c r="I5" s="13">
        <f t="shared" si="1"/>
        <v>36708</v>
      </c>
      <c r="J5" s="16">
        <f t="shared" si="2"/>
        <v>36738</v>
      </c>
      <c r="K5" s="15"/>
      <c r="M5" t="s">
        <v>40</v>
      </c>
    </row>
    <row r="6" spans="1:13" x14ac:dyDescent="0.2">
      <c r="A6" s="12" t="s">
        <v>36</v>
      </c>
      <c r="B6" s="12" t="s">
        <v>32</v>
      </c>
      <c r="C6" s="12">
        <v>2000</v>
      </c>
      <c r="D6" s="12">
        <f t="shared" si="0"/>
        <v>7</v>
      </c>
      <c r="E6" s="15">
        <v>5200295688</v>
      </c>
      <c r="F6" s="18"/>
      <c r="G6" s="12" t="s">
        <v>28</v>
      </c>
      <c r="H6" s="18">
        <v>11000</v>
      </c>
      <c r="I6" s="13">
        <f t="shared" si="1"/>
        <v>36708</v>
      </c>
      <c r="J6" s="16">
        <f t="shared" si="2"/>
        <v>36738</v>
      </c>
      <c r="K6" s="15"/>
      <c r="M6" t="s">
        <v>41</v>
      </c>
    </row>
    <row r="7" spans="1:13" x14ac:dyDescent="0.2">
      <c r="A7" s="12" t="s">
        <v>36</v>
      </c>
      <c r="B7" s="12" t="s">
        <v>32</v>
      </c>
      <c r="C7" s="12">
        <v>2000</v>
      </c>
      <c r="D7" s="12">
        <f t="shared" si="0"/>
        <v>7</v>
      </c>
      <c r="E7" s="15">
        <v>5200295580</v>
      </c>
      <c r="F7" s="18"/>
      <c r="G7" s="12" t="s">
        <v>28</v>
      </c>
      <c r="H7" s="18">
        <v>12000</v>
      </c>
      <c r="I7" s="13">
        <f t="shared" si="1"/>
        <v>36708</v>
      </c>
      <c r="J7" s="16">
        <f t="shared" si="2"/>
        <v>36738</v>
      </c>
      <c r="K7" s="15"/>
      <c r="M7" t="s">
        <v>42</v>
      </c>
    </row>
    <row r="8" spans="1:13" x14ac:dyDescent="0.2">
      <c r="A8" s="12" t="s">
        <v>36</v>
      </c>
      <c r="B8" s="12" t="s">
        <v>32</v>
      </c>
      <c r="C8" s="12">
        <v>2000</v>
      </c>
      <c r="D8" s="12">
        <f t="shared" si="0"/>
        <v>7</v>
      </c>
      <c r="E8" s="15">
        <v>6200695768</v>
      </c>
      <c r="F8" s="18"/>
      <c r="G8" s="12" t="s">
        <v>28</v>
      </c>
      <c r="H8" s="18">
        <v>1000</v>
      </c>
      <c r="I8" s="13">
        <f t="shared" si="1"/>
        <v>36708</v>
      </c>
      <c r="J8" s="16">
        <f t="shared" si="2"/>
        <v>36738</v>
      </c>
      <c r="K8" s="15"/>
      <c r="M8" t="s">
        <v>43</v>
      </c>
    </row>
    <row r="9" spans="1:13" x14ac:dyDescent="0.2">
      <c r="A9" s="12" t="s">
        <v>36</v>
      </c>
      <c r="B9" s="12" t="s">
        <v>32</v>
      </c>
      <c r="C9" s="12">
        <v>2000</v>
      </c>
      <c r="D9" s="12">
        <f t="shared" si="0"/>
        <v>7</v>
      </c>
      <c r="E9" s="15">
        <v>6200695652</v>
      </c>
      <c r="F9" s="18"/>
      <c r="G9" s="12" t="s">
        <v>28</v>
      </c>
      <c r="H9" s="18">
        <v>900</v>
      </c>
      <c r="I9" s="13">
        <f t="shared" si="1"/>
        <v>36708</v>
      </c>
      <c r="J9" s="16">
        <f t="shared" si="2"/>
        <v>36738</v>
      </c>
      <c r="K9" s="15"/>
      <c r="M9" t="s">
        <v>44</v>
      </c>
    </row>
    <row r="10" spans="1:13" x14ac:dyDescent="0.2">
      <c r="A10" s="12" t="s">
        <v>36</v>
      </c>
      <c r="B10" s="12" t="s">
        <v>32</v>
      </c>
      <c r="C10" s="12">
        <v>2000</v>
      </c>
      <c r="D10" s="12">
        <f t="shared" si="0"/>
        <v>7</v>
      </c>
      <c r="E10" s="15">
        <v>6200697450</v>
      </c>
      <c r="F10" s="18"/>
      <c r="G10" s="12" t="s">
        <v>28</v>
      </c>
      <c r="H10" s="18">
        <v>9200</v>
      </c>
      <c r="I10" s="13">
        <f t="shared" si="1"/>
        <v>36708</v>
      </c>
      <c r="J10" s="16">
        <f t="shared" si="2"/>
        <v>36738</v>
      </c>
      <c r="K10" s="15"/>
      <c r="M10" t="s">
        <v>45</v>
      </c>
    </row>
    <row r="11" spans="1:13" hidden="1" x14ac:dyDescent="0.2">
      <c r="A11" s="12" t="s">
        <v>36</v>
      </c>
      <c r="B11" s="12" t="s">
        <v>32</v>
      </c>
      <c r="C11" s="12">
        <v>2000</v>
      </c>
      <c r="D11" s="12">
        <f t="shared" si="0"/>
        <v>7</v>
      </c>
      <c r="E11" s="15">
        <v>6200698058</v>
      </c>
      <c r="F11" s="18"/>
      <c r="G11" s="12" t="s">
        <v>28</v>
      </c>
      <c r="H11" s="18"/>
      <c r="I11" s="13">
        <f t="shared" si="1"/>
        <v>36708</v>
      </c>
      <c r="J11" s="16">
        <f t="shared" si="2"/>
        <v>36738</v>
      </c>
      <c r="K11" s="15"/>
      <c r="M11" t="s">
        <v>15</v>
      </c>
    </row>
    <row r="12" spans="1:13" x14ac:dyDescent="0.2">
      <c r="A12" s="12" t="s">
        <v>36</v>
      </c>
      <c r="B12" s="12" t="s">
        <v>32</v>
      </c>
      <c r="C12" s="12">
        <v>2000</v>
      </c>
      <c r="D12" s="12">
        <f t="shared" si="0"/>
        <v>7</v>
      </c>
      <c r="E12" s="15">
        <v>5204895280</v>
      </c>
      <c r="F12" s="18"/>
      <c r="G12" s="12" t="s">
        <v>28</v>
      </c>
      <c r="H12" s="18">
        <v>6200</v>
      </c>
      <c r="I12" s="13">
        <f t="shared" si="1"/>
        <v>36708</v>
      </c>
      <c r="J12" s="16">
        <f t="shared" si="2"/>
        <v>36738</v>
      </c>
      <c r="K12" s="15"/>
      <c r="M12" t="s">
        <v>46</v>
      </c>
    </row>
    <row r="13" spans="1:13" x14ac:dyDescent="0.2">
      <c r="A13" s="12" t="s">
        <v>36</v>
      </c>
      <c r="B13" s="12" t="s">
        <v>32</v>
      </c>
      <c r="C13" s="12">
        <v>2000</v>
      </c>
      <c r="D13" s="12">
        <f t="shared" si="0"/>
        <v>7</v>
      </c>
      <c r="E13" s="15">
        <v>6200695954</v>
      </c>
      <c r="F13" s="18"/>
      <c r="G13" s="12" t="s">
        <v>28</v>
      </c>
      <c r="H13" s="18">
        <v>10000</v>
      </c>
      <c r="I13" s="13">
        <f t="shared" si="1"/>
        <v>36708</v>
      </c>
      <c r="J13" s="16">
        <f t="shared" si="2"/>
        <v>36738</v>
      </c>
      <c r="K13" s="15"/>
      <c r="M13" t="s">
        <v>47</v>
      </c>
    </row>
    <row r="14" spans="1:13" x14ac:dyDescent="0.2">
      <c r="A14" s="12" t="s">
        <v>36</v>
      </c>
      <c r="B14" s="12" t="s">
        <v>32</v>
      </c>
      <c r="C14" s="12">
        <v>2000</v>
      </c>
      <c r="D14" s="12">
        <f t="shared" si="0"/>
        <v>7</v>
      </c>
      <c r="E14" s="15">
        <v>1200495438</v>
      </c>
      <c r="F14" s="18"/>
      <c r="G14" s="12" t="s">
        <v>28</v>
      </c>
      <c r="H14" s="18">
        <v>6700</v>
      </c>
      <c r="I14" s="13">
        <f t="shared" si="1"/>
        <v>36708</v>
      </c>
      <c r="J14" s="16">
        <f t="shared" si="2"/>
        <v>36738</v>
      </c>
      <c r="K14" s="15"/>
      <c r="M14" t="s">
        <v>48</v>
      </c>
    </row>
    <row r="15" spans="1:13" x14ac:dyDescent="0.2">
      <c r="A15" s="12" t="s">
        <v>36</v>
      </c>
      <c r="B15" s="12" t="s">
        <v>32</v>
      </c>
      <c r="C15" s="12">
        <v>2000</v>
      </c>
      <c r="D15" s="12">
        <f t="shared" si="0"/>
        <v>7</v>
      </c>
      <c r="E15" s="15">
        <v>1200396723</v>
      </c>
      <c r="F15" s="18"/>
      <c r="G15" s="12" t="s">
        <v>28</v>
      </c>
      <c r="H15" s="18">
        <v>4300</v>
      </c>
      <c r="I15" s="13">
        <f t="shared" si="1"/>
        <v>36708</v>
      </c>
      <c r="J15" s="16">
        <f t="shared" si="2"/>
        <v>36738</v>
      </c>
      <c r="K15" s="15"/>
      <c r="M15" t="s">
        <v>49</v>
      </c>
    </row>
    <row r="16" spans="1:13" x14ac:dyDescent="0.2">
      <c r="A16" s="12" t="s">
        <v>36</v>
      </c>
      <c r="B16" s="12" t="s">
        <v>32</v>
      </c>
      <c r="C16" s="12">
        <v>2000</v>
      </c>
      <c r="D16" s="12">
        <f t="shared" si="0"/>
        <v>7</v>
      </c>
      <c r="E16" s="15">
        <v>4104995568</v>
      </c>
      <c r="F16" s="18"/>
      <c r="G16" s="12" t="s">
        <v>28</v>
      </c>
      <c r="H16" s="18">
        <v>700</v>
      </c>
      <c r="I16" s="13">
        <f t="shared" si="1"/>
        <v>36708</v>
      </c>
      <c r="J16" s="16">
        <f t="shared" si="2"/>
        <v>36738</v>
      </c>
      <c r="K16" s="15"/>
      <c r="M16" t="s">
        <v>50</v>
      </c>
    </row>
    <row r="17" spans="1:13" x14ac:dyDescent="0.2">
      <c r="A17" s="12" t="s">
        <v>36</v>
      </c>
      <c r="B17" s="12" t="s">
        <v>32</v>
      </c>
      <c r="C17" s="12">
        <v>2000</v>
      </c>
      <c r="D17" s="12">
        <f t="shared" si="0"/>
        <v>7</v>
      </c>
      <c r="E17" s="15">
        <v>5101095370</v>
      </c>
      <c r="F17" s="18"/>
      <c r="G17" s="12" t="s">
        <v>28</v>
      </c>
      <c r="H17" s="18">
        <v>2500</v>
      </c>
      <c r="I17" s="13">
        <f t="shared" si="1"/>
        <v>36708</v>
      </c>
      <c r="J17" s="16">
        <f t="shared" si="2"/>
        <v>36738</v>
      </c>
      <c r="K17" s="15"/>
      <c r="M17" t="s">
        <v>51</v>
      </c>
    </row>
    <row r="18" spans="1:13" x14ac:dyDescent="0.2">
      <c r="A18" s="12" t="s">
        <v>36</v>
      </c>
      <c r="B18" s="12" t="s">
        <v>32</v>
      </c>
      <c r="C18" s="12">
        <v>2000</v>
      </c>
      <c r="D18" s="12">
        <f t="shared" si="0"/>
        <v>7</v>
      </c>
      <c r="E18" s="15">
        <v>5200495482</v>
      </c>
      <c r="F18" s="18"/>
      <c r="G18" s="12" t="s">
        <v>28</v>
      </c>
      <c r="H18" s="18">
        <v>3200</v>
      </c>
      <c r="I18" s="13">
        <f t="shared" si="1"/>
        <v>36708</v>
      </c>
      <c r="J18" s="16">
        <f t="shared" si="2"/>
        <v>36738</v>
      </c>
      <c r="K18" s="15"/>
      <c r="M18" t="s">
        <v>52</v>
      </c>
    </row>
    <row r="19" spans="1:13" ht="15" customHeight="1" x14ac:dyDescent="0.2">
      <c r="A19" s="12" t="s">
        <v>36</v>
      </c>
      <c r="B19" s="12" t="s">
        <v>32</v>
      </c>
      <c r="C19" s="12">
        <v>2000</v>
      </c>
      <c r="D19" s="12">
        <f t="shared" si="0"/>
        <v>7</v>
      </c>
      <c r="E19" s="15">
        <v>5101195073</v>
      </c>
      <c r="F19" s="18"/>
      <c r="G19" s="12" t="s">
        <v>28</v>
      </c>
      <c r="H19" s="18">
        <v>7700</v>
      </c>
      <c r="I19" s="13">
        <f t="shared" si="1"/>
        <v>36708</v>
      </c>
      <c r="J19" s="16">
        <f t="shared" si="2"/>
        <v>36738</v>
      </c>
      <c r="K19" s="15"/>
      <c r="M19" t="s">
        <v>51</v>
      </c>
    </row>
    <row r="20" spans="1:13" ht="15" customHeight="1" x14ac:dyDescent="0.2">
      <c r="A20" s="12" t="s">
        <v>36</v>
      </c>
      <c r="B20" s="12" t="s">
        <v>32</v>
      </c>
      <c r="C20" s="12">
        <v>2000</v>
      </c>
      <c r="D20" s="12">
        <f t="shared" si="0"/>
        <v>7</v>
      </c>
      <c r="E20" s="15">
        <v>6200698058</v>
      </c>
      <c r="F20" s="18"/>
      <c r="G20" s="12" t="s">
        <v>28</v>
      </c>
      <c r="H20" s="18">
        <v>0</v>
      </c>
      <c r="I20" s="13">
        <f t="shared" si="1"/>
        <v>36708</v>
      </c>
      <c r="J20" s="16">
        <f t="shared" si="2"/>
        <v>36738</v>
      </c>
      <c r="K20" s="15"/>
      <c r="M20" t="s">
        <v>15</v>
      </c>
    </row>
    <row r="21" spans="1:13" ht="15" customHeight="1" x14ac:dyDescent="0.2">
      <c r="A21" s="12" t="s">
        <v>36</v>
      </c>
      <c r="B21" s="12" t="s">
        <v>32</v>
      </c>
      <c r="C21" s="12">
        <v>2000</v>
      </c>
      <c r="D21" s="12">
        <f t="shared" si="0"/>
        <v>7</v>
      </c>
      <c r="E21" s="15">
        <v>5200195187</v>
      </c>
      <c r="F21" s="18"/>
      <c r="G21" s="12" t="s">
        <v>28</v>
      </c>
      <c r="H21" s="18">
        <v>7000</v>
      </c>
      <c r="I21" s="13">
        <f t="shared" si="1"/>
        <v>36708</v>
      </c>
      <c r="J21" s="16">
        <f t="shared" si="2"/>
        <v>36738</v>
      </c>
      <c r="K21" s="15"/>
      <c r="M21" t="s">
        <v>56</v>
      </c>
    </row>
    <row r="22" spans="1:13" ht="15" customHeight="1" x14ac:dyDescent="0.2">
      <c r="A22" s="12" t="s">
        <v>36</v>
      </c>
      <c r="B22" s="12" t="s">
        <v>32</v>
      </c>
      <c r="C22" s="12">
        <v>2000</v>
      </c>
      <c r="D22" s="12">
        <f t="shared" si="0"/>
        <v>7</v>
      </c>
      <c r="E22" s="15">
        <v>6400696210</v>
      </c>
      <c r="F22" s="18"/>
      <c r="G22" s="12" t="s">
        <v>28</v>
      </c>
      <c r="H22" s="18">
        <v>14500</v>
      </c>
      <c r="I22" s="13">
        <f t="shared" si="1"/>
        <v>36708</v>
      </c>
      <c r="J22" s="16">
        <f t="shared" si="2"/>
        <v>36738</v>
      </c>
      <c r="K22" s="15"/>
      <c r="M22" t="s">
        <v>57</v>
      </c>
    </row>
    <row r="23" spans="1:13" ht="15" customHeight="1" x14ac:dyDescent="0.2">
      <c r="A23" s="12" t="s">
        <v>36</v>
      </c>
      <c r="B23" s="12" t="s">
        <v>32</v>
      </c>
      <c r="C23" s="12">
        <v>2000</v>
      </c>
      <c r="D23" s="12">
        <f t="shared" si="0"/>
        <v>7</v>
      </c>
      <c r="E23" s="15">
        <v>6200696268</v>
      </c>
      <c r="F23" s="18"/>
      <c r="G23" s="12" t="s">
        <v>28</v>
      </c>
      <c r="H23" s="18">
        <v>1500</v>
      </c>
      <c r="I23" s="13">
        <f t="shared" si="1"/>
        <v>36708</v>
      </c>
      <c r="J23" s="16">
        <f t="shared" si="2"/>
        <v>36738</v>
      </c>
      <c r="K23" s="15"/>
      <c r="M23" t="s">
        <v>58</v>
      </c>
    </row>
    <row r="24" spans="1:13" ht="15" customHeight="1" x14ac:dyDescent="0.2">
      <c r="A24" s="12" t="s">
        <v>36</v>
      </c>
      <c r="B24" s="12" t="s">
        <v>32</v>
      </c>
      <c r="C24" s="12">
        <v>2000</v>
      </c>
      <c r="D24" s="12">
        <f t="shared" si="0"/>
        <v>7</v>
      </c>
      <c r="E24" s="15">
        <v>1200495926</v>
      </c>
      <c r="F24" s="18"/>
      <c r="G24" s="12" t="s">
        <v>28</v>
      </c>
      <c r="H24" s="18">
        <v>3400</v>
      </c>
      <c r="I24" s="13">
        <f t="shared" si="1"/>
        <v>36708</v>
      </c>
      <c r="J24" s="16">
        <f t="shared" si="2"/>
        <v>36738</v>
      </c>
      <c r="K24" s="15"/>
      <c r="M24" t="s">
        <v>63</v>
      </c>
    </row>
    <row r="25" spans="1:13" ht="15" customHeight="1" x14ac:dyDescent="0.2">
      <c r="A25" s="12" t="s">
        <v>36</v>
      </c>
      <c r="B25" s="12" t="s">
        <v>32</v>
      </c>
      <c r="C25" s="12">
        <v>2000</v>
      </c>
      <c r="D25" s="12">
        <f t="shared" si="0"/>
        <v>7</v>
      </c>
      <c r="E25" s="15">
        <v>2105495338</v>
      </c>
      <c r="F25" s="18"/>
      <c r="G25" s="12" t="s">
        <v>28</v>
      </c>
      <c r="H25" s="18">
        <v>4000</v>
      </c>
      <c r="I25" s="13">
        <f t="shared" si="1"/>
        <v>36708</v>
      </c>
      <c r="J25" s="16">
        <f t="shared" si="2"/>
        <v>36738</v>
      </c>
      <c r="K25" s="15"/>
      <c r="M25" t="s">
        <v>65</v>
      </c>
    </row>
    <row r="26" spans="1:13" ht="15" customHeight="1" x14ac:dyDescent="0.2">
      <c r="A26" s="12" t="s">
        <v>36</v>
      </c>
      <c r="B26" s="12" t="s">
        <v>32</v>
      </c>
      <c r="C26" s="12">
        <v>2000</v>
      </c>
      <c r="D26" s="12">
        <f t="shared" si="0"/>
        <v>7</v>
      </c>
      <c r="E26" s="17" t="s">
        <v>53</v>
      </c>
      <c r="F26" s="18"/>
      <c r="G26" s="12" t="s">
        <v>28</v>
      </c>
      <c r="H26" s="18">
        <f>700+1100+3500</f>
        <v>5300</v>
      </c>
      <c r="I26" s="13">
        <f t="shared" si="1"/>
        <v>36708</v>
      </c>
      <c r="J26" s="16">
        <f t="shared" si="2"/>
        <v>36738</v>
      </c>
      <c r="K26" s="15"/>
      <c r="M26" t="s">
        <v>54</v>
      </c>
    </row>
    <row r="27" spans="1:13" s="23" customFormat="1" x14ac:dyDescent="0.2">
      <c r="A27" s="20" t="s">
        <v>36</v>
      </c>
      <c r="B27" s="20" t="s">
        <v>32</v>
      </c>
      <c r="C27" s="20">
        <v>2000</v>
      </c>
      <c r="D27" s="12">
        <f t="shared" si="0"/>
        <v>7</v>
      </c>
      <c r="E27" s="24" t="s">
        <v>67</v>
      </c>
      <c r="F27" s="22"/>
      <c r="G27" s="20" t="s">
        <v>28</v>
      </c>
      <c r="H27" s="25">
        <f>155400-1705-11000</f>
        <v>142695</v>
      </c>
      <c r="I27" s="13">
        <f t="shared" si="1"/>
        <v>36708</v>
      </c>
      <c r="J27" s="16">
        <f t="shared" si="2"/>
        <v>36738</v>
      </c>
      <c r="K27" s="21"/>
      <c r="M27" s="21" t="s">
        <v>68</v>
      </c>
    </row>
    <row r="28" spans="1:13" s="23" customFormat="1" x14ac:dyDescent="0.2">
      <c r="A28" s="20" t="s">
        <v>36</v>
      </c>
      <c r="B28" s="20" t="s">
        <v>32</v>
      </c>
      <c r="C28" s="20">
        <v>2000</v>
      </c>
      <c r="D28" s="12">
        <f t="shared" si="0"/>
        <v>7</v>
      </c>
      <c r="E28" s="24">
        <v>4126098860</v>
      </c>
      <c r="F28" s="21"/>
      <c r="G28" s="21" t="s">
        <v>28</v>
      </c>
      <c r="H28" s="21">
        <v>1705</v>
      </c>
      <c r="I28" s="13">
        <f t="shared" si="1"/>
        <v>36708</v>
      </c>
      <c r="J28" s="16">
        <f t="shared" si="2"/>
        <v>36738</v>
      </c>
      <c r="K28" s="21"/>
      <c r="M28" s="21" t="s">
        <v>69</v>
      </c>
    </row>
    <row r="29" spans="1:13" s="23" customFormat="1" x14ac:dyDescent="0.2">
      <c r="A29" s="20" t="s">
        <v>36</v>
      </c>
      <c r="B29" s="20" t="s">
        <v>32</v>
      </c>
      <c r="C29" s="20">
        <v>2000</v>
      </c>
      <c r="D29" s="12">
        <f t="shared" si="0"/>
        <v>7</v>
      </c>
      <c r="E29" s="24">
        <v>6424103686</v>
      </c>
      <c r="F29" s="21"/>
      <c r="G29" s="21" t="s">
        <v>28</v>
      </c>
      <c r="H29" s="21">
        <v>11000</v>
      </c>
      <c r="I29" s="13">
        <f t="shared" si="1"/>
        <v>36708</v>
      </c>
      <c r="J29" s="16">
        <f t="shared" si="2"/>
        <v>36738</v>
      </c>
      <c r="K29" s="21"/>
      <c r="M29" s="21" t="s">
        <v>70</v>
      </c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3"/>
      <c r="J30" s="16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7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H2" sqref="H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81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2852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5" sqref="A5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80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14291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33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3534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33</v>
      </c>
      <c r="B2" s="12" t="s">
        <v>32</v>
      </c>
      <c r="C2" s="12">
        <v>2000</v>
      </c>
      <c r="D2" s="12">
        <v>7</v>
      </c>
      <c r="E2" t="s">
        <v>34</v>
      </c>
      <c r="F2" s="12"/>
      <c r="G2" s="12" t="s">
        <v>28</v>
      </c>
      <c r="H2" s="12">
        <v>5332</v>
      </c>
      <c r="I2" s="13">
        <v>36708</v>
      </c>
      <c r="J2" s="13">
        <v>36738</v>
      </c>
      <c r="K2" s="12"/>
      <c r="M2" s="14" t="s">
        <v>35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pane ySplit="1" topLeftCell="A2" activePane="bottomLeft" state="frozen"/>
      <selection pane="bottomLeft" activeCell="H4" sqref="H4"/>
    </sheetView>
  </sheetViews>
  <sheetFormatPr defaultRowHeight="12.75" x14ac:dyDescent="0.2"/>
  <cols>
    <col min="1" max="1" width="8.5703125" style="3" bestFit="1" customWidth="1"/>
    <col min="2" max="2" width="8.140625" style="3" customWidth="1"/>
    <col min="3" max="3" width="11.140625" style="3" customWidth="1"/>
    <col min="4" max="4" width="11.85546875" style="3" customWidth="1"/>
    <col min="5" max="5" width="15.42578125" style="3" customWidth="1"/>
    <col min="6" max="7" width="11.7109375" style="3" customWidth="1"/>
    <col min="8" max="8" width="10.140625" style="3" customWidth="1"/>
    <col min="9" max="10" width="10.42578125" style="3" customWidth="1"/>
    <col min="11" max="11" width="4.7109375" style="3" bestFit="1" customWidth="1"/>
    <col min="12" max="12" width="3.5703125" style="3" customWidth="1"/>
    <col min="13" max="13" width="25.85546875" style="3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75</v>
      </c>
      <c r="B2" s="4" t="s">
        <v>32</v>
      </c>
      <c r="C2" s="4">
        <v>2000</v>
      </c>
      <c r="D2" s="8">
        <f>'BUG E'!D2</f>
        <v>7</v>
      </c>
      <c r="E2" t="s">
        <v>76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76</v>
      </c>
    </row>
    <row r="3" spans="1:13" s="5" customFormat="1" x14ac:dyDescent="0.2">
      <c r="A3" s="4" t="s">
        <v>75</v>
      </c>
      <c r="B3" s="4" t="s">
        <v>32</v>
      </c>
      <c r="C3" s="4">
        <v>2000</v>
      </c>
      <c r="D3" s="8">
        <f>D2</f>
        <v>7</v>
      </c>
      <c r="E3" s="6" t="s">
        <v>77</v>
      </c>
      <c r="F3" s="4"/>
      <c r="G3" s="4" t="s">
        <v>28</v>
      </c>
      <c r="H3" s="8">
        <v>10</v>
      </c>
      <c r="I3" s="7">
        <f>I2</f>
        <v>36708</v>
      </c>
      <c r="J3" s="7">
        <f>J2</f>
        <v>36738</v>
      </c>
      <c r="K3" s="4"/>
      <c r="M3" s="6" t="s">
        <v>77</v>
      </c>
    </row>
    <row r="4" spans="1:13" s="5" customFormat="1" x14ac:dyDescent="0.2">
      <c r="A4" s="4"/>
      <c r="B4" s="4"/>
      <c r="C4" s="4"/>
      <c r="D4" s="4"/>
      <c r="E4" s="6"/>
      <c r="F4" s="4"/>
      <c r="G4" s="4"/>
      <c r="H4" s="4"/>
      <c r="I4" s="4"/>
      <c r="J4" s="4"/>
      <c r="K4" s="4"/>
      <c r="M4"/>
    </row>
    <row r="5" spans="1:13" s="5" customFormat="1" x14ac:dyDescent="0.2">
      <c r="A5" s="4"/>
      <c r="B5" s="4"/>
      <c r="C5" s="4"/>
      <c r="D5" s="4"/>
      <c r="E5" s="6"/>
      <c r="F5" s="4"/>
      <c r="G5" s="4"/>
      <c r="H5" s="4"/>
      <c r="I5" s="4"/>
      <c r="J5" s="4"/>
      <c r="K5" s="4"/>
      <c r="M5"/>
    </row>
    <row r="6" spans="1:13" s="5" customFormat="1" x14ac:dyDescent="0.2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M8" s="4"/>
    </row>
    <row r="9" spans="1:13" s="5" customForma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M9" s="4"/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1" topLeftCell="A2" activePane="bottomLeft" state="frozen"/>
      <selection pane="bottomLeft" activeCell="J6" sqref="J6"/>
    </sheetView>
  </sheetViews>
  <sheetFormatPr defaultRowHeight="12.75" x14ac:dyDescent="0.2"/>
  <cols>
    <col min="1" max="1" width="8.5703125" style="3" bestFit="1" customWidth="1"/>
    <col min="2" max="2" width="8.140625" style="3" customWidth="1"/>
    <col min="3" max="3" width="11.140625" style="3" customWidth="1"/>
    <col min="4" max="4" width="11.85546875" style="3" customWidth="1"/>
    <col min="5" max="5" width="15.42578125" style="3" customWidth="1"/>
    <col min="6" max="7" width="11.7109375" style="3" customWidth="1"/>
    <col min="8" max="8" width="10.140625" style="3" customWidth="1"/>
    <col min="9" max="10" width="10.42578125" style="3" customWidth="1"/>
    <col min="11" max="11" width="4.7109375" style="3" bestFit="1" customWidth="1"/>
    <col min="12" max="12" width="3.5703125" style="3" customWidth="1"/>
    <col min="13" max="13" width="25.85546875" style="3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29</v>
      </c>
      <c r="B2" s="4" t="s">
        <v>32</v>
      </c>
      <c r="C2" s="4">
        <v>2000</v>
      </c>
      <c r="D2" s="8">
        <f>'BUG E'!D2</f>
        <v>7</v>
      </c>
      <c r="E2" t="s">
        <v>30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31</v>
      </c>
    </row>
    <row r="3" spans="1:13" s="5" customFormat="1" x14ac:dyDescent="0.2">
      <c r="A3" s="4" t="s">
        <v>29</v>
      </c>
      <c r="B3" s="4" t="s">
        <v>32</v>
      </c>
      <c r="C3" s="4">
        <v>2000</v>
      </c>
      <c r="D3" s="8">
        <f>D2</f>
        <v>7</v>
      </c>
      <c r="E3" s="6" t="s">
        <v>59</v>
      </c>
      <c r="F3" s="4"/>
      <c r="G3" s="4" t="s">
        <v>28</v>
      </c>
      <c r="H3" s="8">
        <v>11000</v>
      </c>
      <c r="I3" s="7">
        <f t="shared" ref="I3:J5" si="0">I2</f>
        <v>36708</v>
      </c>
      <c r="J3" s="7">
        <f t="shared" si="0"/>
        <v>36738</v>
      </c>
      <c r="K3" s="4"/>
      <c r="M3" t="s">
        <v>60</v>
      </c>
    </row>
    <row r="4" spans="1:13" s="5" customFormat="1" x14ac:dyDescent="0.2">
      <c r="A4" s="4" t="s">
        <v>29</v>
      </c>
      <c r="B4" s="4" t="s">
        <v>32</v>
      </c>
      <c r="C4" s="4">
        <v>2000</v>
      </c>
      <c r="D4" s="8">
        <f>D3</f>
        <v>7</v>
      </c>
      <c r="E4" s="6" t="s">
        <v>61</v>
      </c>
      <c r="F4" s="4"/>
      <c r="G4" s="4" t="s">
        <v>28</v>
      </c>
      <c r="H4" s="8">
        <v>600</v>
      </c>
      <c r="I4" s="7">
        <f t="shared" si="0"/>
        <v>36708</v>
      </c>
      <c r="J4" s="7">
        <f t="shared" si="0"/>
        <v>36738</v>
      </c>
      <c r="K4" s="4"/>
      <c r="M4" t="s">
        <v>62</v>
      </c>
    </row>
    <row r="5" spans="1:13" s="5" customFormat="1" x14ac:dyDescent="0.2">
      <c r="A5" s="4" t="s">
        <v>29</v>
      </c>
      <c r="B5" s="4" t="s">
        <v>32</v>
      </c>
      <c r="C5" s="4">
        <v>2000</v>
      </c>
      <c r="D5" s="8">
        <f>D4</f>
        <v>7</v>
      </c>
      <c r="E5" s="6" t="s">
        <v>71</v>
      </c>
      <c r="F5" s="4"/>
      <c r="G5" s="4" t="s">
        <v>28</v>
      </c>
      <c r="H5" s="8">
        <v>1100</v>
      </c>
      <c r="I5" s="7">
        <f t="shared" si="0"/>
        <v>36708</v>
      </c>
      <c r="J5" s="7">
        <f t="shared" si="0"/>
        <v>36738</v>
      </c>
      <c r="K5" s="4"/>
      <c r="M5" t="s">
        <v>72</v>
      </c>
    </row>
    <row r="6" spans="1:13" s="5" customFormat="1" x14ac:dyDescent="0.2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">
      <c r="A8" s="4"/>
      <c r="B8" s="4"/>
      <c r="C8" s="4"/>
      <c r="D8" s="4"/>
      <c r="E8" s="6"/>
      <c r="F8" s="4"/>
      <c r="G8" s="4"/>
      <c r="H8" s="4"/>
      <c r="I8" s="4"/>
      <c r="J8" s="4"/>
      <c r="K8" s="4"/>
      <c r="M8"/>
    </row>
    <row r="9" spans="1:13" s="5" customFormat="1" x14ac:dyDescent="0.2">
      <c r="A9" s="4"/>
      <c r="B9" s="4"/>
      <c r="C9" s="4"/>
      <c r="D9" s="4"/>
      <c r="E9" s="6"/>
      <c r="F9" s="4"/>
      <c r="G9" s="4"/>
      <c r="H9" s="4"/>
      <c r="I9" s="4"/>
      <c r="J9" s="4"/>
      <c r="K9" s="4"/>
      <c r="M9"/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95" workbookViewId="0">
      <pane ySplit="1" topLeftCell="A2" activePane="bottomLeft" state="frozen"/>
      <selection pane="bottomLeft" activeCell="H10" sqref="H10"/>
    </sheetView>
  </sheetViews>
  <sheetFormatPr defaultRowHeight="12.75" x14ac:dyDescent="0.2"/>
  <cols>
    <col min="1" max="1" width="9" style="3" bestFit="1" customWidth="1"/>
    <col min="2" max="2" width="6.85546875" style="3" bestFit="1" customWidth="1"/>
    <col min="3" max="3" width="9.85546875" style="3" bestFit="1" customWidth="1"/>
    <col min="4" max="4" width="11.42578125" style="3" bestFit="1" customWidth="1"/>
    <col min="5" max="5" width="16.28515625" style="3" bestFit="1" customWidth="1"/>
    <col min="6" max="6" width="10.42578125" style="3" bestFit="1" customWidth="1"/>
    <col min="7" max="7" width="9.7109375" style="3" bestFit="1" customWidth="1"/>
    <col min="8" max="8" width="9" style="3" bestFit="1" customWidth="1"/>
    <col min="9" max="9" width="9.140625" style="3" bestFit="1"/>
    <col min="10" max="10" width="9.5703125" style="3" bestFit="1" customWidth="1"/>
    <col min="11" max="11" width="5" style="3" bestFit="1" customWidth="1"/>
    <col min="12" max="12" width="3.5703125" style="3" customWidth="1"/>
    <col min="13" max="13" width="36.140625" style="3" bestFit="1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12</v>
      </c>
      <c r="B2" s="4" t="s">
        <v>66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/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">
      <c r="A3" s="4" t="s">
        <v>12</v>
      </c>
      <c r="B3" s="4" t="s">
        <v>66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/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">
      <c r="A4" s="4" t="s">
        <v>12</v>
      </c>
      <c r="B4" s="4" t="s">
        <v>66</v>
      </c>
      <c r="C4" s="4">
        <v>2000</v>
      </c>
      <c r="D4" s="4">
        <f t="shared" ref="D4:D9" si="0">D3</f>
        <v>7</v>
      </c>
      <c r="E4" s="6" t="s">
        <v>23</v>
      </c>
      <c r="F4" s="4"/>
      <c r="G4" s="4" t="s">
        <v>28</v>
      </c>
      <c r="H4" s="8"/>
      <c r="I4" s="7">
        <f t="shared" ref="I4:I9" si="1">I3</f>
        <v>36708</v>
      </c>
      <c r="J4" s="7">
        <f t="shared" ref="J4:J9" si="2">J3</f>
        <v>36738</v>
      </c>
      <c r="K4" s="4"/>
      <c r="M4" t="s">
        <v>16</v>
      </c>
    </row>
    <row r="5" spans="1:13" s="5" customFormat="1" x14ac:dyDescent="0.2">
      <c r="A5" s="4" t="s">
        <v>12</v>
      </c>
      <c r="B5" s="4" t="s">
        <v>66</v>
      </c>
      <c r="C5" s="4">
        <v>2000</v>
      </c>
      <c r="D5" s="4">
        <f t="shared" si="0"/>
        <v>7</v>
      </c>
      <c r="E5" s="6" t="s">
        <v>25</v>
      </c>
      <c r="F5" s="4"/>
      <c r="G5" s="4" t="s">
        <v>28</v>
      </c>
      <c r="H5" s="8"/>
      <c r="I5" s="7">
        <f t="shared" si="1"/>
        <v>36708</v>
      </c>
      <c r="J5" s="7">
        <f t="shared" si="2"/>
        <v>36738</v>
      </c>
      <c r="K5" s="4"/>
      <c r="M5" t="s">
        <v>18</v>
      </c>
    </row>
    <row r="6" spans="1:13" s="5" customFormat="1" x14ac:dyDescent="0.2">
      <c r="A6" s="4" t="s">
        <v>12</v>
      </c>
      <c r="B6" s="4" t="s">
        <v>66</v>
      </c>
      <c r="C6" s="4">
        <v>2000</v>
      </c>
      <c r="D6" s="4">
        <f t="shared" si="0"/>
        <v>7</v>
      </c>
      <c r="E6" s="6" t="s">
        <v>27</v>
      </c>
      <c r="F6" s="4"/>
      <c r="G6" s="4" t="s">
        <v>28</v>
      </c>
      <c r="H6" s="8"/>
      <c r="I6" s="7">
        <f t="shared" si="1"/>
        <v>36708</v>
      </c>
      <c r="J6" s="7">
        <f t="shared" si="2"/>
        <v>36738</v>
      </c>
      <c r="K6" s="4"/>
      <c r="M6" t="s">
        <v>19</v>
      </c>
    </row>
    <row r="7" spans="1:13" s="5" customFormat="1" x14ac:dyDescent="0.2">
      <c r="A7" s="4" t="s">
        <v>12</v>
      </c>
      <c r="B7" s="4" t="s">
        <v>66</v>
      </c>
      <c r="C7" s="4">
        <v>2000</v>
      </c>
      <c r="D7" s="4">
        <f t="shared" si="0"/>
        <v>7</v>
      </c>
      <c r="E7" s="4" t="s">
        <v>55</v>
      </c>
      <c r="F7" s="4"/>
      <c r="G7" s="4" t="s">
        <v>28</v>
      </c>
      <c r="H7" s="8"/>
      <c r="I7" s="7">
        <f t="shared" si="1"/>
        <v>36708</v>
      </c>
      <c r="J7" s="7">
        <f t="shared" si="2"/>
        <v>36738</v>
      </c>
      <c r="K7" s="4"/>
      <c r="M7" s="4" t="s">
        <v>73</v>
      </c>
    </row>
    <row r="8" spans="1:13" s="5" customFormat="1" x14ac:dyDescent="0.2">
      <c r="A8" s="4" t="s">
        <v>12</v>
      </c>
      <c r="B8" s="4" t="s">
        <v>66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/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">
      <c r="A9" s="4" t="s">
        <v>12</v>
      </c>
      <c r="B9" s="4" t="s">
        <v>66</v>
      </c>
      <c r="C9" s="4">
        <v>2000</v>
      </c>
      <c r="D9" s="4">
        <f t="shared" si="0"/>
        <v>7</v>
      </c>
      <c r="E9" s="6" t="s">
        <v>22</v>
      </c>
      <c r="F9" s="4"/>
      <c r="G9" s="4" t="s">
        <v>28</v>
      </c>
      <c r="H9" s="8"/>
      <c r="I9" s="7">
        <f t="shared" si="1"/>
        <v>36708</v>
      </c>
      <c r="J9" s="7">
        <f t="shared" si="2"/>
        <v>36738</v>
      </c>
      <c r="K9" s="4"/>
      <c r="M9" t="s">
        <v>15</v>
      </c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8">
        <f>SUM(H2:H9)</f>
        <v>0</v>
      </c>
      <c r="I10" s="7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E1" zoomScale="95" workbookViewId="0">
      <pane ySplit="1" topLeftCell="A2" activePane="bottomLeft" state="frozen"/>
      <selection pane="bottomLeft" activeCell="E4" sqref="E4"/>
    </sheetView>
  </sheetViews>
  <sheetFormatPr defaultRowHeight="12.75" x14ac:dyDescent="0.2"/>
  <cols>
    <col min="1" max="1" width="9" style="3" bestFit="1" customWidth="1"/>
    <col min="2" max="2" width="6.85546875" style="3" bestFit="1" customWidth="1"/>
    <col min="3" max="3" width="9.85546875" style="3" bestFit="1" customWidth="1"/>
    <col min="4" max="4" width="11.42578125" style="3" bestFit="1" customWidth="1"/>
    <col min="5" max="5" width="16.28515625" style="3" bestFit="1" customWidth="1"/>
    <col min="6" max="6" width="10.42578125" style="3" bestFit="1" customWidth="1"/>
    <col min="7" max="7" width="9.7109375" style="3" bestFit="1" customWidth="1"/>
    <col min="8" max="8" width="9" style="3" bestFit="1" customWidth="1"/>
    <col min="9" max="9" width="9.140625" style="3" bestFit="1"/>
    <col min="10" max="10" width="9.5703125" style="3" bestFit="1" customWidth="1"/>
    <col min="11" max="11" width="5" style="3" bestFit="1" customWidth="1"/>
    <col min="12" max="12" width="3.5703125" style="3" customWidth="1"/>
    <col min="13" max="13" width="36.140625" style="3" bestFit="1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12</v>
      </c>
      <c r="B2" s="4" t="s">
        <v>32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>
        <v>4400</v>
      </c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">
      <c r="A3" s="4" t="s">
        <v>12</v>
      </c>
      <c r="B3" s="4" t="s">
        <v>32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>
        <v>11000</v>
      </c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">
      <c r="A4" s="4" t="s">
        <v>12</v>
      </c>
      <c r="B4" s="4" t="s">
        <v>32</v>
      </c>
      <c r="C4" s="4">
        <v>2000</v>
      </c>
      <c r="D4" s="4">
        <f t="shared" ref="D4:D10" si="0">D3</f>
        <v>7</v>
      </c>
      <c r="E4" s="6" t="s">
        <v>22</v>
      </c>
      <c r="F4" s="4"/>
      <c r="G4" s="4" t="s">
        <v>28</v>
      </c>
      <c r="H4" s="8">
        <v>500</v>
      </c>
      <c r="I4" s="7">
        <f t="shared" ref="I4:I10" si="1">I3</f>
        <v>36708</v>
      </c>
      <c r="J4" s="7">
        <f t="shared" ref="J4:J10" si="2">J3</f>
        <v>36738</v>
      </c>
      <c r="K4" s="4"/>
      <c r="M4" t="s">
        <v>74</v>
      </c>
    </row>
    <row r="5" spans="1:13" s="5" customFormat="1" x14ac:dyDescent="0.2">
      <c r="A5" s="4" t="s">
        <v>12</v>
      </c>
      <c r="B5" s="4" t="s">
        <v>32</v>
      </c>
      <c r="C5" s="4">
        <v>2000</v>
      </c>
      <c r="D5" s="4">
        <f t="shared" si="0"/>
        <v>7</v>
      </c>
      <c r="E5" s="6" t="s">
        <v>23</v>
      </c>
      <c r="F5" s="4"/>
      <c r="G5" s="4" t="s">
        <v>28</v>
      </c>
      <c r="H5" s="8">
        <v>1100</v>
      </c>
      <c r="I5" s="7">
        <f t="shared" si="1"/>
        <v>36708</v>
      </c>
      <c r="J5" s="7">
        <f t="shared" si="2"/>
        <v>36738</v>
      </c>
      <c r="K5" s="4"/>
      <c r="M5" t="s">
        <v>16</v>
      </c>
    </row>
    <row r="6" spans="1:13" s="5" customFormat="1" x14ac:dyDescent="0.2">
      <c r="A6" s="4" t="s">
        <v>12</v>
      </c>
      <c r="B6" s="4" t="s">
        <v>32</v>
      </c>
      <c r="C6" s="4">
        <v>2000</v>
      </c>
      <c r="D6" s="4">
        <f t="shared" si="0"/>
        <v>7</v>
      </c>
      <c r="E6" s="6" t="s">
        <v>24</v>
      </c>
      <c r="F6" s="4"/>
      <c r="G6" s="4" t="s">
        <v>28</v>
      </c>
      <c r="H6" s="8">
        <v>0</v>
      </c>
      <c r="I6" s="7">
        <f t="shared" si="1"/>
        <v>36708</v>
      </c>
      <c r="J6" s="7">
        <f t="shared" si="2"/>
        <v>36738</v>
      </c>
      <c r="K6" s="4"/>
      <c r="M6" t="s">
        <v>17</v>
      </c>
    </row>
    <row r="7" spans="1:13" s="5" customFormat="1" x14ac:dyDescent="0.2">
      <c r="A7" s="4" t="s">
        <v>12</v>
      </c>
      <c r="B7" s="4" t="s">
        <v>32</v>
      </c>
      <c r="C7" s="4">
        <v>2000</v>
      </c>
      <c r="D7" s="4">
        <f t="shared" si="0"/>
        <v>7</v>
      </c>
      <c r="E7" s="6" t="s">
        <v>25</v>
      </c>
      <c r="F7" s="4"/>
      <c r="G7" s="4" t="s">
        <v>28</v>
      </c>
      <c r="H7" s="8">
        <v>5500</v>
      </c>
      <c r="I7" s="7">
        <f t="shared" si="1"/>
        <v>36708</v>
      </c>
      <c r="J7" s="7">
        <f t="shared" si="2"/>
        <v>36738</v>
      </c>
      <c r="K7" s="4"/>
      <c r="M7" t="s">
        <v>18</v>
      </c>
    </row>
    <row r="8" spans="1:13" s="5" customFormat="1" x14ac:dyDescent="0.2">
      <c r="A8" s="4" t="s">
        <v>12</v>
      </c>
      <c r="B8" s="4" t="s">
        <v>32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>
        <v>1600</v>
      </c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">
      <c r="A9" s="4" t="s">
        <v>12</v>
      </c>
      <c r="B9" s="4" t="s">
        <v>32</v>
      </c>
      <c r="C9" s="4">
        <v>2000</v>
      </c>
      <c r="D9" s="4">
        <f t="shared" si="0"/>
        <v>7</v>
      </c>
      <c r="E9" s="6" t="s">
        <v>27</v>
      </c>
      <c r="F9" s="4"/>
      <c r="G9" s="4" t="s">
        <v>28</v>
      </c>
      <c r="H9" s="8">
        <v>27000</v>
      </c>
      <c r="I9" s="7">
        <f t="shared" si="1"/>
        <v>36708</v>
      </c>
      <c r="J9" s="7">
        <f t="shared" si="2"/>
        <v>36738</v>
      </c>
      <c r="K9" s="4"/>
      <c r="M9" t="s">
        <v>19</v>
      </c>
    </row>
    <row r="10" spans="1:13" s="5" customFormat="1" x14ac:dyDescent="0.2">
      <c r="A10" s="4" t="s">
        <v>12</v>
      </c>
      <c r="B10" s="4" t="s">
        <v>32</v>
      </c>
      <c r="C10" s="4">
        <v>2000</v>
      </c>
      <c r="D10" s="4">
        <f t="shared" si="0"/>
        <v>7</v>
      </c>
      <c r="E10" s="4" t="s">
        <v>55</v>
      </c>
      <c r="F10" s="4"/>
      <c r="G10" s="4" t="s">
        <v>28</v>
      </c>
      <c r="H10" s="8">
        <v>6000</v>
      </c>
      <c r="I10" s="7">
        <f t="shared" si="1"/>
        <v>36708</v>
      </c>
      <c r="J10" s="7">
        <f t="shared" si="2"/>
        <v>36738</v>
      </c>
      <c r="K10" s="4"/>
      <c r="M10" s="4" t="s">
        <v>73</v>
      </c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7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scale="8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CED-PGE E</vt:lpstr>
      <vt:lpstr>PFG-PGE E</vt:lpstr>
      <vt:lpstr>SJ-PGE E</vt:lpstr>
      <vt:lpstr>BUG-PGE E</vt:lpstr>
      <vt:lpstr>BUG E</vt:lpstr>
      <vt:lpstr>PGW</vt:lpstr>
      <vt:lpstr>NJN E</vt:lpstr>
      <vt:lpstr>ELZ ACTUALS</vt:lpstr>
      <vt:lpstr>ELZ E</vt:lpstr>
      <vt:lpstr>PSE ACTUALS</vt:lpstr>
      <vt:lpstr>PSE E </vt:lpstr>
      <vt:lpstr>'PSE ACTUALS'!Print_Area</vt:lpstr>
      <vt:lpstr>'PSE E '!Print_Area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tmurphy</dc:creator>
  <cp:lastModifiedBy>Jan Havlíček</cp:lastModifiedBy>
  <cp:lastPrinted>2000-04-27T15:41:51Z</cp:lastPrinted>
  <dcterms:created xsi:type="dcterms:W3CDTF">1999-05-27T16:28:58Z</dcterms:created>
  <dcterms:modified xsi:type="dcterms:W3CDTF">2023-09-10T13:45:26Z</dcterms:modified>
</cp:coreProperties>
</file>