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A714EE50-C3F9-407E-A148-CAEDD4C67225}" xr6:coauthVersionLast="47" xr6:coauthVersionMax="47" xr10:uidLastSave="{00000000-0000-0000-0000-000000000000}"/>
  <bookViews>
    <workbookView xWindow="-120" yWindow="-120" windowWidth="38640" windowHeight="15720"/>
  </bookViews>
  <sheets>
    <sheet name="Main" sheetId="1" r:id="rId1"/>
    <sheet name="Fuel Costs" sheetId="2" r:id="rId2"/>
    <sheet name="Variable Prod Costs" sheetId="7" r:id="rId3"/>
    <sheet name="Fixed Costs" sheetId="8" r:id="rId4"/>
    <sheet name="Other Costs" sheetId="9" r:id="rId5"/>
  </sheets>
  <definedNames>
    <definedName name="_xlnm.Print_Area" localSheetId="0">Main!$A$1:$F$54</definedName>
    <definedName name="_xlnm.Print_Titles" localSheetId="3">'Fixed Costs'!$1:$3</definedName>
    <definedName name="_xlnm.Print_Titles" localSheetId="4">'Other Costs'!$1:$1</definedName>
    <definedName name="_xlnm.Print_Titles" localSheetId="2">'Variable Prod Costs'!$1:$1</definedName>
    <definedName name="Z_07F16637_489D_4AA2_BCDE_2D71BC35813B_.wvu.PrintArea" localSheetId="0" hidden="1">Main!$A$23:$E$49</definedName>
    <definedName name="Z_AD23DDC7_2E83_11D5_B445_009027ED3826_.wvu.PrintArea" localSheetId="0" hidden="1">Main!$A$23:$E$49</definedName>
  </definedNames>
  <calcPr calcId="92512" fullCalcOnLoad="1"/>
  <customWorkbookViews>
    <customWorkbookView name="Ed Overcast - Personal View" guid="{07F16637-489D-4AA2-BCDE-2D71BC35813B}" mergeInterval="0" personalView="1" maximized="1" windowWidth="1020" windowHeight="580" activeSheetId="5"/>
    <customWorkbookView name="jtrainor - Personal View" guid="{AD23DDC7-2E83-11D5-B445-009027ED3826}" mergeInterval="0" personalView="1" maximized="1" windowWidth="796" windowHeight="438" activeSheetId="1"/>
  </customWorkbookViews>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C5" i="8" l="1"/>
  <c r="A7" i="8"/>
  <c r="E7" i="8"/>
  <c r="F7" i="8"/>
  <c r="A8" i="8"/>
  <c r="E8" i="8"/>
  <c r="F8" i="8"/>
  <c r="A9" i="8"/>
  <c r="E9" i="8"/>
  <c r="F9" i="8"/>
  <c r="A10" i="8"/>
  <c r="E10" i="8"/>
  <c r="F10" i="8"/>
  <c r="A11" i="8"/>
  <c r="E11" i="8"/>
  <c r="F11" i="8"/>
  <c r="A12" i="8"/>
  <c r="E12" i="8"/>
  <c r="F12" i="8"/>
  <c r="F14" i="8"/>
  <c r="C17" i="8"/>
  <c r="A19" i="8"/>
  <c r="E19" i="8"/>
  <c r="F19" i="8"/>
  <c r="A20" i="8"/>
  <c r="E20" i="8"/>
  <c r="F20" i="8"/>
  <c r="A21" i="8"/>
  <c r="E21" i="8"/>
  <c r="F21" i="8"/>
  <c r="A22" i="8"/>
  <c r="E22" i="8"/>
  <c r="F22" i="8"/>
  <c r="A23" i="8"/>
  <c r="E23" i="8"/>
  <c r="F23" i="8"/>
  <c r="A24" i="8"/>
  <c r="E24" i="8"/>
  <c r="F24" i="8"/>
  <c r="F26" i="8"/>
  <c r="C28" i="8"/>
  <c r="A30" i="8"/>
  <c r="E30" i="8"/>
  <c r="F30" i="8"/>
  <c r="A31" i="8"/>
  <c r="E31" i="8"/>
  <c r="F31" i="8"/>
  <c r="A32" i="8"/>
  <c r="E32" i="8"/>
  <c r="F32" i="8"/>
  <c r="A33" i="8"/>
  <c r="E33" i="8"/>
  <c r="F33" i="8"/>
  <c r="A34" i="8"/>
  <c r="E34" i="8"/>
  <c r="F34" i="8"/>
  <c r="A35" i="8"/>
  <c r="E35" i="8"/>
  <c r="F35" i="8"/>
  <c r="F37" i="8"/>
  <c r="C39" i="8"/>
  <c r="A41" i="8"/>
  <c r="E41" i="8"/>
  <c r="F41" i="8"/>
  <c r="A42" i="8"/>
  <c r="E42" i="8"/>
  <c r="F42" i="8"/>
  <c r="A43" i="8"/>
  <c r="E43" i="8"/>
  <c r="F43" i="8"/>
  <c r="A44" i="8"/>
  <c r="E44" i="8"/>
  <c r="F44" i="8"/>
  <c r="A45" i="8"/>
  <c r="E45" i="8"/>
  <c r="F45" i="8"/>
  <c r="A46" i="8"/>
  <c r="E46" i="8"/>
  <c r="F46" i="8"/>
  <c r="F48" i="8"/>
  <c r="D61" i="8"/>
  <c r="E61" i="8"/>
  <c r="D5" i="2"/>
  <c r="F5" i="2"/>
  <c r="H5" i="2"/>
  <c r="J5" i="2"/>
  <c r="L5" i="2"/>
  <c r="N5" i="2"/>
  <c r="D6" i="2"/>
  <c r="F6" i="2"/>
  <c r="H6" i="2"/>
  <c r="J6" i="2"/>
  <c r="L6" i="2"/>
  <c r="N6" i="2"/>
  <c r="D7" i="2"/>
  <c r="F7" i="2"/>
  <c r="H7" i="2"/>
  <c r="J7" i="2"/>
  <c r="L7" i="2"/>
  <c r="N7" i="2"/>
  <c r="D8" i="2"/>
  <c r="F8" i="2"/>
  <c r="H8" i="2"/>
  <c r="J8" i="2"/>
  <c r="L8" i="2"/>
  <c r="N8" i="2"/>
  <c r="D18" i="2"/>
  <c r="F18" i="2"/>
  <c r="H18" i="2"/>
  <c r="J18" i="2"/>
  <c r="L18" i="2"/>
  <c r="N18" i="2"/>
  <c r="D28" i="2"/>
  <c r="F28" i="2"/>
  <c r="H28" i="2"/>
  <c r="J28" i="2"/>
  <c r="L28" i="2"/>
  <c r="N28" i="2"/>
  <c r="D38" i="2"/>
  <c r="F38" i="2"/>
  <c r="H38" i="2"/>
  <c r="J38" i="2"/>
  <c r="L38" i="2"/>
  <c r="N38" i="2"/>
  <c r="D48" i="2"/>
  <c r="F48" i="2"/>
  <c r="H48" i="2"/>
  <c r="J48" i="2"/>
  <c r="L48" i="2"/>
  <c r="N48" i="2"/>
  <c r="B33" i="1"/>
  <c r="C33" i="1"/>
  <c r="B34" i="1"/>
  <c r="C34" i="1"/>
  <c r="B35" i="1"/>
  <c r="C35" i="1"/>
  <c r="B36" i="1"/>
  <c r="C36" i="1"/>
  <c r="B38" i="1"/>
  <c r="C38" i="1"/>
  <c r="B39" i="1"/>
  <c r="C39" i="1"/>
  <c r="B40" i="1"/>
  <c r="C40" i="1"/>
  <c r="B41" i="1"/>
  <c r="C41" i="1"/>
  <c r="C43" i="1"/>
  <c r="D44" i="1"/>
  <c r="C45" i="1"/>
  <c r="D45" i="1"/>
  <c r="C46" i="1"/>
  <c r="D46" i="1"/>
  <c r="D47" i="1"/>
  <c r="C48" i="1"/>
  <c r="D63" i="9"/>
  <c r="F67" i="9"/>
  <c r="F68" i="9"/>
  <c r="F69" i="9"/>
  <c r="F71" i="9"/>
  <c r="F72" i="9"/>
  <c r="F73" i="9"/>
  <c r="E74" i="9"/>
  <c r="F74" i="9"/>
  <c r="B7" i="7"/>
  <c r="E7" i="7"/>
  <c r="F7" i="7"/>
  <c r="H7" i="7"/>
  <c r="I7" i="7"/>
  <c r="B8" i="7"/>
  <c r="E8" i="7"/>
  <c r="F8" i="7"/>
  <c r="H8" i="7"/>
  <c r="I8" i="7"/>
  <c r="B9" i="7"/>
  <c r="E9" i="7"/>
  <c r="F9" i="7"/>
  <c r="H9" i="7"/>
  <c r="I9" i="7"/>
  <c r="B10" i="7"/>
  <c r="E10" i="7"/>
  <c r="F10" i="7"/>
  <c r="H10" i="7"/>
  <c r="I10" i="7"/>
  <c r="B11" i="7"/>
  <c r="E11" i="7"/>
  <c r="F11" i="7"/>
  <c r="H11" i="7"/>
  <c r="I11" i="7"/>
  <c r="B12" i="7"/>
  <c r="E12" i="7"/>
  <c r="F12" i="7"/>
  <c r="H12" i="7"/>
  <c r="I12" i="7"/>
  <c r="D14" i="7"/>
  <c r="F14" i="7"/>
  <c r="H14" i="7"/>
  <c r="I14" i="7"/>
  <c r="B20" i="7"/>
  <c r="E20" i="7"/>
  <c r="F20" i="7"/>
  <c r="H20" i="7"/>
  <c r="I20" i="7"/>
  <c r="B21" i="7"/>
  <c r="E21" i="7"/>
  <c r="F21" i="7"/>
  <c r="H21" i="7"/>
  <c r="I21" i="7"/>
  <c r="B22" i="7"/>
  <c r="E22" i="7"/>
  <c r="F22" i="7"/>
  <c r="H22" i="7"/>
  <c r="I22" i="7"/>
  <c r="B23" i="7"/>
  <c r="E23" i="7"/>
  <c r="F23" i="7"/>
  <c r="H23" i="7"/>
  <c r="I23" i="7"/>
  <c r="B24" i="7"/>
  <c r="E24" i="7"/>
  <c r="F24" i="7"/>
  <c r="H24" i="7"/>
  <c r="I24" i="7"/>
  <c r="B25" i="7"/>
  <c r="E25" i="7"/>
  <c r="F25" i="7"/>
  <c r="H25" i="7"/>
  <c r="I25" i="7"/>
  <c r="D27" i="7"/>
  <c r="F27" i="7"/>
  <c r="H27" i="7"/>
  <c r="I27" i="7"/>
  <c r="B33" i="7"/>
  <c r="E33" i="7"/>
  <c r="F33" i="7"/>
  <c r="H33" i="7"/>
  <c r="I33" i="7"/>
  <c r="B34" i="7"/>
  <c r="E34" i="7"/>
  <c r="F34" i="7"/>
  <c r="H34" i="7"/>
  <c r="I34" i="7"/>
  <c r="B35" i="7"/>
  <c r="E35" i="7"/>
  <c r="F35" i="7"/>
  <c r="H35" i="7"/>
  <c r="I35" i="7"/>
  <c r="B36" i="7"/>
  <c r="E36" i="7"/>
  <c r="F36" i="7"/>
  <c r="H36" i="7"/>
  <c r="I36" i="7"/>
  <c r="B37" i="7"/>
  <c r="E37" i="7"/>
  <c r="F37" i="7"/>
  <c r="H37" i="7"/>
  <c r="I37" i="7"/>
  <c r="B38" i="7"/>
  <c r="E38" i="7"/>
  <c r="F38" i="7"/>
  <c r="H38" i="7"/>
  <c r="I38" i="7"/>
  <c r="D40" i="7"/>
  <c r="F40" i="7"/>
  <c r="H40" i="7"/>
  <c r="I40" i="7"/>
  <c r="B46" i="7"/>
  <c r="E46" i="7"/>
  <c r="F46" i="7"/>
  <c r="H46" i="7"/>
  <c r="I46" i="7"/>
  <c r="B47" i="7"/>
  <c r="E47" i="7"/>
  <c r="F47" i="7"/>
  <c r="H47" i="7"/>
  <c r="I47" i="7"/>
  <c r="B48" i="7"/>
  <c r="E48" i="7"/>
  <c r="F48" i="7"/>
  <c r="H48" i="7"/>
  <c r="I48" i="7"/>
  <c r="B49" i="7"/>
  <c r="E49" i="7"/>
  <c r="F49" i="7"/>
  <c r="H49" i="7"/>
  <c r="I49" i="7"/>
  <c r="B50" i="7"/>
  <c r="E50" i="7"/>
  <c r="F50" i="7"/>
  <c r="H50" i="7"/>
  <c r="I50" i="7"/>
  <c r="B51" i="7"/>
  <c r="E51" i="7"/>
  <c r="F51" i="7"/>
  <c r="H51" i="7"/>
  <c r="I51" i="7"/>
  <c r="D53" i="7"/>
  <c r="F53" i="7"/>
  <c r="H53" i="7"/>
  <c r="I53" i="7"/>
  <c r="F61" i="7"/>
  <c r="F69" i="7"/>
  <c r="F72" i="7"/>
</calcChain>
</file>

<file path=xl/comments1.xml><?xml version="1.0" encoding="utf-8"?>
<comments xmlns="http://schemas.openxmlformats.org/spreadsheetml/2006/main">
  <authors>
    <author>jtrainor</author>
  </authors>
  <commentList>
    <comment ref="C49" authorId="0" shapeId="0">
      <text>
        <r>
          <rPr>
            <b/>
            <sz val="8"/>
            <color indexed="81"/>
            <rFont val="Tahoma"/>
          </rPr>
          <t>Total takes Maximum fuel Cost</t>
        </r>
      </text>
    </comment>
  </commentList>
</comments>
</file>

<file path=xl/sharedStrings.xml><?xml version="1.0" encoding="utf-8"?>
<sst xmlns="http://schemas.openxmlformats.org/spreadsheetml/2006/main" count="268" uniqueCount="148">
  <si>
    <t>Price Component:</t>
  </si>
  <si>
    <t>Fixed Costs (Overheads):</t>
  </si>
  <si>
    <t>Risk Premium:</t>
  </si>
  <si>
    <t>Environmental Costs:</t>
  </si>
  <si>
    <t>$/MW:</t>
  </si>
  <si>
    <t>Brief Description:</t>
  </si>
  <si>
    <t>Primary</t>
  </si>
  <si>
    <t>Secondary</t>
  </si>
  <si>
    <t>Other</t>
  </si>
  <si>
    <t>Combination</t>
  </si>
  <si>
    <t>Fuel Type</t>
  </si>
  <si>
    <t>$/MW</t>
  </si>
  <si>
    <t>List by items or activities</t>
  </si>
  <si>
    <t>Property insurance</t>
  </si>
  <si>
    <t>Supervision and engineering</t>
  </si>
  <si>
    <t>Wages and salaries</t>
  </si>
  <si>
    <t>Supplies</t>
  </si>
  <si>
    <t>Property taxes</t>
  </si>
  <si>
    <t>Annual amount $</t>
  </si>
  <si>
    <t>Opportunity costs</t>
  </si>
  <si>
    <t>Describe each source of cost and amount</t>
  </si>
  <si>
    <t>$/MWH</t>
  </si>
  <si>
    <t>Total Fixed costs</t>
  </si>
  <si>
    <t>Risk Premium</t>
  </si>
  <si>
    <t>Warranty risks</t>
  </si>
  <si>
    <t>External transactions</t>
  </si>
  <si>
    <t>Opportunity costs:</t>
  </si>
  <si>
    <t>Nox</t>
  </si>
  <si>
    <t>Sox</t>
  </si>
  <si>
    <t>Environmental costs</t>
  </si>
  <si>
    <t>Generation Owner:</t>
  </si>
  <si>
    <t>Unit Performance Information</t>
  </si>
  <si>
    <t>Unit Type:</t>
  </si>
  <si>
    <t>Generator PTID</t>
  </si>
  <si>
    <t>Generator ID</t>
  </si>
  <si>
    <t>Unit Capacity:</t>
  </si>
  <si>
    <t>Unit Designation:</t>
  </si>
  <si>
    <t>Market Participant Reference Price Worksheet:</t>
  </si>
  <si>
    <t>Contact Information</t>
  </si>
  <si>
    <t>Name:</t>
  </si>
  <si>
    <t>Phone:</t>
  </si>
  <si>
    <t>Company Name:</t>
  </si>
  <si>
    <t>List Segments in MW:</t>
  </si>
  <si>
    <t>Description</t>
  </si>
  <si>
    <t>Segment ID</t>
  </si>
  <si>
    <t>MW</t>
  </si>
  <si>
    <t>Total</t>
  </si>
  <si>
    <t>Weighted average Cost $/MMBTU</t>
  </si>
  <si>
    <t>Fuel Types</t>
  </si>
  <si>
    <t>Date:____________</t>
  </si>
  <si>
    <t>Source</t>
  </si>
  <si>
    <t>Cost $/MMBTU</t>
  </si>
  <si>
    <t>Cost $/MWH</t>
  </si>
  <si>
    <t>Weighted Average Cost</t>
  </si>
  <si>
    <t>Primary Fuel</t>
  </si>
  <si>
    <t>Secondary Fuel</t>
  </si>
  <si>
    <t>Other Fuel</t>
  </si>
  <si>
    <t>Other Costs</t>
  </si>
  <si>
    <t>Contract Sales</t>
  </si>
  <si>
    <t>Other:</t>
  </si>
  <si>
    <t xml:space="preserve">     Total</t>
  </si>
  <si>
    <t>Combination Fuel</t>
  </si>
  <si>
    <t>$/MWh</t>
  </si>
  <si>
    <t>Base Load</t>
  </si>
  <si>
    <t>Cycling</t>
  </si>
  <si>
    <t>Peaking</t>
  </si>
  <si>
    <t>Plant Usage Type: (Mark)</t>
  </si>
  <si>
    <t>Weighting %</t>
  </si>
  <si>
    <t>Segment 1</t>
  </si>
  <si>
    <t>Segment 2</t>
  </si>
  <si>
    <t>Segment 3</t>
  </si>
  <si>
    <t>Segment 4</t>
  </si>
  <si>
    <t>Segment 5</t>
  </si>
  <si>
    <t>Segment 6</t>
  </si>
  <si>
    <t>Variable Production Cost and Variable Operation and Maintenance Expense</t>
  </si>
  <si>
    <t>Variable Production Cost -- Primary Fuel</t>
  </si>
  <si>
    <t>Output Segment (MW)</t>
  </si>
  <si>
    <t>Heat Rate for Segment (BTU/KWh)</t>
  </si>
  <si>
    <t>Fuel Cost ($/MMBTU)</t>
  </si>
  <si>
    <t xml:space="preserve">Heat Rate Weighting </t>
  </si>
  <si>
    <t>Fuel Cost Weighting</t>
  </si>
  <si>
    <t>Weighted Averages</t>
  </si>
  <si>
    <t>Variable Production Cost -- Secondary Fuel</t>
  </si>
  <si>
    <t>Variable Production Cost -- Other Fuel</t>
  </si>
  <si>
    <t>Variable Production Cost -- Combination Fuel</t>
  </si>
  <si>
    <t>Variable O&amp;M</t>
  </si>
  <si>
    <t>Variable cost other than Fuel and O&amp;M</t>
  </si>
  <si>
    <t>Segments</t>
  </si>
  <si>
    <t>Fixed Costs</t>
  </si>
  <si>
    <t>Start-Up Costs:</t>
  </si>
  <si>
    <t>Amount of Time Off-Line</t>
  </si>
  <si>
    <t>Fuel Required to Startup (MMBTU)</t>
  </si>
  <si>
    <t>Total Start-up Cost</t>
  </si>
  <si>
    <t>Unit Level Fixed Costs</t>
  </si>
  <si>
    <t>Specify</t>
  </si>
  <si>
    <t>Primary Fuel:</t>
  </si>
  <si>
    <t xml:space="preserve"> Fuel Cost ($/MMBTU)</t>
  </si>
  <si>
    <t>Maximum Cost</t>
  </si>
  <si>
    <t>Segment</t>
  </si>
  <si>
    <t>Secondary Fuel:</t>
  </si>
  <si>
    <t>Other Fuel:</t>
  </si>
  <si>
    <t>Combination Fuel:</t>
  </si>
  <si>
    <t xml:space="preserve">    Specify</t>
  </si>
  <si>
    <t>Fuel Cost Variable (Weighted)</t>
  </si>
  <si>
    <t>Fuel Cost Fixed (Maximum)</t>
  </si>
  <si>
    <t>Total O&amp;M and Other Costs</t>
  </si>
  <si>
    <t>Variable O&amp;M and Other Costs</t>
  </si>
  <si>
    <t>Background Assumptions:</t>
  </si>
  <si>
    <t>Probability of outage between day-ahead and real-time (%)</t>
  </si>
  <si>
    <t>Assumed difference in price between day-ahead and real-time prices when the unit trips ($/MWh)</t>
  </si>
  <si>
    <t>Under peak load conditions</t>
  </si>
  <si>
    <t>Under off-peak load conditions</t>
  </si>
  <si>
    <t>Assumed price volatility in day-ahead market</t>
  </si>
  <si>
    <t>Assumed price volatility in real-ahead market</t>
  </si>
  <si>
    <t>Other Assumptions</t>
  </si>
  <si>
    <t>Result of Calculation</t>
  </si>
  <si>
    <t>Emergency Output Costs</t>
  </si>
  <si>
    <t>Amount of Emergency Output (MW)</t>
  </si>
  <si>
    <t>Increase in forced outage probability in normal operating range (%)</t>
  </si>
  <si>
    <t>Increase in forced outage probability in emergency operating range (%)</t>
  </si>
  <si>
    <t>Reduction in unit efficiency (%)</t>
  </si>
  <si>
    <t>Other factors</t>
  </si>
  <si>
    <t>Describe factors</t>
  </si>
  <si>
    <t>Detailed Description</t>
  </si>
  <si>
    <t>Emmission Rate (Unit/MWh)</t>
  </si>
  <si>
    <t>Allowance Cost ($/Unit)</t>
  </si>
  <si>
    <t>Total Risk Premium</t>
  </si>
  <si>
    <t>Specify method of calculation of Risk Premium</t>
  </si>
  <si>
    <t>Result of Emergency Output calculation</t>
  </si>
  <si>
    <t>Total Emergency Output Costs</t>
  </si>
  <si>
    <t>Specify method of calculation of Emergency Output Costs</t>
  </si>
  <si>
    <t>Describe Assumptions</t>
  </si>
  <si>
    <t xml:space="preserve">Other </t>
  </si>
  <si>
    <t>General Comments</t>
  </si>
  <si>
    <t>Cost ($/MWh)</t>
  </si>
  <si>
    <t>Units (e.g.-Lbs)</t>
  </si>
  <si>
    <t>Detail of Fuel Costs</t>
  </si>
  <si>
    <t>Fuel 1</t>
  </si>
  <si>
    <t>Fuel 2</t>
  </si>
  <si>
    <t>Fuel 3</t>
  </si>
  <si>
    <t>Fuel 4</t>
  </si>
  <si>
    <t>Please note that the user will be responsible for the accuracy and completeness of all information entered into the Model.  The NYISO will not be responsible for Model results that reflect inaccurate or incomplete information supplied by the user.</t>
  </si>
  <si>
    <t>Plant Running at the Upper Limit of Segment 1</t>
  </si>
  <si>
    <t>Plant Running at the Upper Limit of Segment 2</t>
  </si>
  <si>
    <t>Plant Running at the Upper Limit of Segment 3</t>
  </si>
  <si>
    <t>Plant Running at the Upper Limit of Segment 4</t>
  </si>
  <si>
    <t>Plant Running at the Upper Limit of Segment 5</t>
  </si>
  <si>
    <t>Plant Running at the Upper Limit of Segment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</si>
</sst>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43" formatCode="_(* #,##0.00_);_(* \(#,##0.00\);_(* &quot;-&quot;??_);_(@_)"/>
    <numFmt numFmtId="165" formatCode="_(&quot;$&quot;* #,##0_);_(&quot;$&quot;* \(#,##0\);_(&quot;$&quot;* &quot;-&quot;??_);_(@_)"/>
  </numFmts>
  <fonts count="21" x14ac:knownFonts="1">
    <font>
      <sz val="10"/>
      <name val="Arial"/>
    </font>
    <font>
      <sz val="10"/>
      <name val="Arial"/>
    </font>
    <font>
      <b/>
      <sz val="12"/>
      <name val="Arial"/>
      <family val="2"/>
    </font>
    <font>
      <sz val="12"/>
      <name val="Arial"/>
      <family val="2"/>
    </font>
    <font>
      <b/>
      <u/>
      <sz val="12"/>
      <name val="Arial"/>
      <family val="2"/>
    </font>
    <font>
      <b/>
      <sz val="10"/>
      <name val="Arial"/>
      <family val="2"/>
    </font>
    <font>
      <b/>
      <sz val="16"/>
      <name val="Arial"/>
      <family val="2"/>
    </font>
    <font>
      <b/>
      <sz val="14"/>
      <name val="Arial"/>
      <family val="2"/>
    </font>
    <font>
      <i/>
      <sz val="8"/>
      <name val="Arial"/>
      <family val="2"/>
    </font>
    <font>
      <sz val="10"/>
      <color indexed="12"/>
      <name val="Arial"/>
      <family val="2"/>
    </font>
    <font>
      <b/>
      <sz val="10"/>
      <color indexed="12"/>
      <name val="Arial"/>
      <family val="2"/>
    </font>
    <font>
      <sz val="12"/>
      <color indexed="12"/>
      <name val="Arial"/>
      <family val="2"/>
    </font>
    <font>
      <b/>
      <sz val="12"/>
      <color indexed="12"/>
      <name val="Arial"/>
      <family val="2"/>
    </font>
    <font>
      <i/>
      <sz val="10"/>
      <name val="Arial"/>
      <family val="2"/>
    </font>
    <font>
      <sz val="10"/>
      <name val="Arial"/>
      <family val="2"/>
    </font>
    <font>
      <i/>
      <sz val="10"/>
      <color indexed="12"/>
      <name val="Arial"/>
      <family val="2"/>
    </font>
    <font>
      <u val="singleAccounting"/>
      <sz val="10"/>
      <color indexed="12"/>
      <name val="Arial"/>
      <family val="2"/>
    </font>
    <font>
      <b/>
      <sz val="8"/>
      <color indexed="81"/>
      <name val="Tahoma"/>
    </font>
    <font>
      <u val="singleAccounting"/>
      <sz val="10"/>
      <name val="Arial"/>
      <family val="2"/>
    </font>
    <font>
      <b/>
      <u val="singleAccounting"/>
      <sz val="12"/>
      <name val="Arial"/>
      <family val="2"/>
    </font>
    <font>
      <b/>
      <i/>
      <sz val="10"/>
      <name val="Arial"/>
      <family val="2"/>
    </font>
  </fonts>
  <fills count="2">
    <fill>
      <patternFill patternType="none"/>
    </fill>
    <fill>
      <patternFill patternType="gray125"/>
    </fill>
  </fills>
  <borders count="32">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right style="medium">
        <color indexed="64"/>
      </right>
      <top/>
      <bottom/>
      <diagonal/>
    </border>
    <border>
      <left style="medium">
        <color indexed="64"/>
      </left>
      <right/>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style="thin">
        <color indexed="64"/>
      </left>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style="medium">
        <color indexed="64"/>
      </right>
      <top style="thin">
        <color indexed="64"/>
      </top>
      <bottom/>
      <diagonal/>
    </border>
    <border>
      <left/>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48">
    <xf numFmtId="0" fontId="0" fillId="0" borderId="0" xfId="0"/>
    <xf numFmtId="0" fontId="3" fillId="0" borderId="0" xfId="0" applyFont="1"/>
    <xf numFmtId="0" fontId="3" fillId="0" borderId="0" xfId="0" applyFont="1" applyAlignment="1"/>
    <xf numFmtId="0" fontId="3" fillId="0" borderId="0" xfId="0" applyFont="1" applyAlignment="1">
      <alignment horizontal="center"/>
    </xf>
    <xf numFmtId="0" fontId="2" fillId="0" borderId="1" xfId="0" applyFont="1" applyBorder="1"/>
    <xf numFmtId="0" fontId="2" fillId="0" borderId="2" xfId="0" applyFont="1" applyBorder="1" applyAlignment="1">
      <alignment horizontal="center"/>
    </xf>
    <xf numFmtId="0" fontId="5" fillId="0" borderId="0" xfId="0" applyFont="1"/>
    <xf numFmtId="0" fontId="3" fillId="0" borderId="0" xfId="0" applyFont="1" applyAlignment="1">
      <alignment horizontal="left"/>
    </xf>
    <xf numFmtId="0" fontId="3" fillId="0" borderId="0" xfId="0" applyFont="1" applyBorder="1"/>
    <xf numFmtId="0" fontId="2" fillId="0" borderId="3" xfId="0" applyFont="1" applyBorder="1" applyAlignment="1">
      <alignment horizontal="center"/>
    </xf>
    <xf numFmtId="0" fontId="2" fillId="0" borderId="0" xfId="0" applyFont="1" applyAlignment="1">
      <alignment horizontal="center"/>
    </xf>
    <xf numFmtId="0" fontId="2" fillId="0" borderId="0" xfId="0" applyFont="1" applyAlignment="1">
      <alignment horizontal="left"/>
    </xf>
    <xf numFmtId="0" fontId="2" fillId="0" borderId="4" xfId="0" applyFont="1" applyBorder="1" applyAlignment="1"/>
    <xf numFmtId="0" fontId="6" fillId="0" borderId="0" xfId="0" applyFont="1" applyBorder="1" applyAlignment="1">
      <alignment horizontal="center"/>
    </xf>
    <xf numFmtId="0" fontId="3" fillId="0" borderId="5" xfId="0" applyFont="1" applyBorder="1"/>
    <xf numFmtId="0" fontId="3" fillId="0" borderId="6" xfId="0" applyFont="1" applyBorder="1"/>
    <xf numFmtId="0" fontId="4" fillId="0" borderId="7" xfId="0" applyFont="1" applyBorder="1" applyAlignment="1">
      <alignment horizontal="left"/>
    </xf>
    <xf numFmtId="0" fontId="4" fillId="0" borderId="8" xfId="0" applyFont="1" applyBorder="1" applyAlignment="1">
      <alignment horizontal="left"/>
    </xf>
    <xf numFmtId="0" fontId="3" fillId="0" borderId="9" xfId="0" applyFont="1" applyBorder="1" applyAlignment="1">
      <alignment horizontal="center"/>
    </xf>
    <xf numFmtId="0" fontId="2" fillId="0" borderId="8" xfId="0" applyFont="1" applyBorder="1" applyAlignment="1">
      <alignment horizontal="center"/>
    </xf>
    <xf numFmtId="0" fontId="4" fillId="0" borderId="4" xfId="0" applyFont="1" applyBorder="1" applyAlignment="1">
      <alignment horizontal="left"/>
    </xf>
    <xf numFmtId="0" fontId="2" fillId="0" borderId="10" xfId="0" applyFont="1" applyBorder="1" applyAlignment="1">
      <alignment horizontal="center"/>
    </xf>
    <xf numFmtId="0" fontId="4" fillId="0" borderId="10" xfId="0" applyFont="1" applyBorder="1" applyAlignment="1">
      <alignment horizontal="left"/>
    </xf>
    <xf numFmtId="0" fontId="2" fillId="0" borderId="0" xfId="0" applyFont="1"/>
    <xf numFmtId="0" fontId="2" fillId="0" borderId="4" xfId="0" applyFont="1" applyBorder="1"/>
    <xf numFmtId="0" fontId="2" fillId="0" borderId="11" xfId="0" applyFont="1" applyBorder="1"/>
    <xf numFmtId="0" fontId="2" fillId="0" borderId="7" xfId="0" applyFont="1" applyBorder="1"/>
    <xf numFmtId="49" fontId="7" fillId="0" borderId="0" xfId="0" applyNumberFormat="1" applyFont="1" applyAlignment="1">
      <alignment horizontal="center"/>
    </xf>
    <xf numFmtId="0" fontId="0" fillId="0" borderId="0" xfId="0" applyAlignment="1">
      <alignment wrapText="1"/>
    </xf>
    <xf numFmtId="0" fontId="5" fillId="0" borderId="0" xfId="0" applyFont="1" applyAlignment="1">
      <alignment horizontal="center"/>
    </xf>
    <xf numFmtId="0" fontId="5" fillId="0" borderId="0" xfId="0" applyFont="1" applyAlignment="1">
      <alignment horizontal="center" wrapText="1"/>
    </xf>
    <xf numFmtId="0" fontId="0" fillId="0" borderId="0" xfId="0" applyFill="1"/>
    <xf numFmtId="0" fontId="8" fillId="0" borderId="0" xfId="0" applyFont="1"/>
    <xf numFmtId="44" fontId="0" fillId="0" borderId="0" xfId="2" applyFont="1"/>
    <xf numFmtId="0" fontId="0" fillId="0" borderId="5" xfId="0" applyBorder="1"/>
    <xf numFmtId="0" fontId="0" fillId="0" borderId="6" xfId="0" applyBorder="1"/>
    <xf numFmtId="0" fontId="0" fillId="0" borderId="0" xfId="0" applyBorder="1"/>
    <xf numFmtId="44" fontId="5" fillId="0" borderId="0" xfId="2" applyFont="1"/>
    <xf numFmtId="44" fontId="2" fillId="0" borderId="0" xfId="2" applyFont="1" applyBorder="1"/>
    <xf numFmtId="0" fontId="2" fillId="0" borderId="5" xfId="0" applyFont="1" applyBorder="1" applyAlignment="1">
      <alignment horizontal="left"/>
    </xf>
    <xf numFmtId="9" fontId="0" fillId="0" borderId="0" xfId="3" applyFont="1"/>
    <xf numFmtId="44" fontId="1" fillId="0" borderId="0" xfId="2"/>
    <xf numFmtId="165" fontId="1" fillId="0" borderId="0" xfId="2" applyNumberFormat="1"/>
    <xf numFmtId="43" fontId="1" fillId="0" borderId="0" xfId="1"/>
    <xf numFmtId="43" fontId="0" fillId="0" borderId="0" xfId="0" applyNumberFormat="1"/>
    <xf numFmtId="44" fontId="9" fillId="0" borderId="0" xfId="2" applyFont="1"/>
    <xf numFmtId="9" fontId="9" fillId="0" borderId="0" xfId="3" applyFont="1"/>
    <xf numFmtId="0" fontId="10" fillId="0" borderId="0" xfId="0" applyFont="1"/>
    <xf numFmtId="0" fontId="12" fillId="0" borderId="10" xfId="0" applyFont="1" applyBorder="1" applyAlignment="1">
      <alignment horizontal="center"/>
    </xf>
    <xf numFmtId="0" fontId="12" fillId="0" borderId="4" xfId="0" applyFont="1" applyBorder="1" applyAlignment="1">
      <alignment horizontal="left"/>
    </xf>
    <xf numFmtId="0" fontId="3" fillId="0" borderId="7" xfId="0" applyFont="1" applyBorder="1" applyAlignment="1"/>
    <xf numFmtId="0" fontId="12" fillId="0" borderId="12" xfId="0" applyFont="1" applyBorder="1" applyAlignment="1">
      <alignment horizontal="center"/>
    </xf>
    <xf numFmtId="0" fontId="11" fillId="0" borderId="0" xfId="0" applyFont="1"/>
    <xf numFmtId="0" fontId="12" fillId="0" borderId="0" xfId="0" applyFont="1" applyAlignment="1">
      <alignment horizontal="left"/>
    </xf>
    <xf numFmtId="0" fontId="0" fillId="0" borderId="0" xfId="0" applyNumberFormat="1"/>
    <xf numFmtId="0" fontId="5" fillId="0" borderId="0" xfId="0" applyNumberFormat="1" applyFont="1"/>
    <xf numFmtId="0" fontId="6" fillId="0" borderId="0" xfId="0" applyNumberFormat="1" applyFont="1" applyBorder="1" applyAlignment="1">
      <alignment horizontal="center"/>
    </xf>
    <xf numFmtId="0" fontId="3" fillId="0" borderId="0" xfId="0" applyNumberFormat="1" applyFont="1"/>
    <xf numFmtId="0" fontId="11" fillId="0" borderId="0" xfId="0" applyNumberFormat="1" applyFont="1"/>
    <xf numFmtId="0" fontId="3" fillId="0" borderId="13" xfId="0" applyNumberFormat="1" applyFont="1" applyBorder="1" applyAlignment="1"/>
    <xf numFmtId="0" fontId="11" fillId="0" borderId="0" xfId="0" applyNumberFormat="1" applyFont="1" applyBorder="1" applyAlignment="1"/>
    <xf numFmtId="0" fontId="3" fillId="0" borderId="14" xfId="0" applyNumberFormat="1" applyFont="1" applyBorder="1"/>
    <xf numFmtId="0" fontId="3" fillId="0" borderId="13" xfId="0" applyNumberFormat="1" applyFont="1" applyBorder="1"/>
    <xf numFmtId="0" fontId="3" fillId="0" borderId="0" xfId="0" applyNumberFormat="1" applyFont="1" applyBorder="1"/>
    <xf numFmtId="0" fontId="2" fillId="0" borderId="0" xfId="0" applyNumberFormat="1" applyFont="1" applyBorder="1"/>
    <xf numFmtId="0" fontId="13" fillId="0" borderId="0" xfId="0" applyFont="1"/>
    <xf numFmtId="44" fontId="1" fillId="0" borderId="0" xfId="2" applyBorder="1"/>
    <xf numFmtId="0" fontId="0" fillId="0" borderId="15" xfId="0" applyBorder="1"/>
    <xf numFmtId="0" fontId="5" fillId="0" borderId="0" xfId="0" applyFont="1" applyBorder="1" applyAlignment="1">
      <alignment horizontal="center"/>
    </xf>
    <xf numFmtId="0" fontId="5" fillId="0" borderId="0" xfId="0" applyFont="1" applyBorder="1" applyAlignment="1">
      <alignment horizontal="left"/>
    </xf>
    <xf numFmtId="0" fontId="9" fillId="0" borderId="0" xfId="0" applyFont="1"/>
    <xf numFmtId="0" fontId="14" fillId="0" borderId="0" xfId="0" applyFont="1"/>
    <xf numFmtId="44" fontId="5" fillId="0" borderId="5" xfId="2" applyFont="1" applyBorder="1" applyAlignment="1">
      <alignment horizontal="center" wrapText="1"/>
    </xf>
    <xf numFmtId="44" fontId="5" fillId="0" borderId="5" xfId="2" applyFont="1" applyBorder="1" applyAlignment="1">
      <alignment horizontal="center"/>
    </xf>
    <xf numFmtId="44" fontId="0" fillId="0" borderId="0" xfId="2" applyFont="1" applyBorder="1"/>
    <xf numFmtId="44" fontId="0" fillId="0" borderId="16" xfId="2" applyFont="1" applyBorder="1"/>
    <xf numFmtId="44" fontId="9" fillId="0" borderId="0" xfId="2" applyFont="1" applyBorder="1"/>
    <xf numFmtId="0" fontId="13" fillId="0" borderId="5" xfId="0" applyFont="1" applyBorder="1"/>
    <xf numFmtId="0" fontId="13" fillId="0" borderId="6" xfId="0" applyFont="1" applyBorder="1"/>
    <xf numFmtId="0" fontId="15" fillId="0" borderId="0" xfId="0" applyFont="1"/>
    <xf numFmtId="0" fontId="2" fillId="0" borderId="13" xfId="0" applyFont="1" applyBorder="1" applyAlignment="1">
      <alignment horizontal="center"/>
    </xf>
    <xf numFmtId="0" fontId="12" fillId="0" borderId="8" xfId="0" applyFont="1" applyBorder="1" applyAlignment="1">
      <alignment horizontal="center"/>
    </xf>
    <xf numFmtId="0" fontId="2" fillId="0" borderId="0" xfId="0" applyFont="1" applyBorder="1" applyAlignment="1">
      <alignment horizontal="center"/>
    </xf>
    <xf numFmtId="44" fontId="2" fillId="0" borderId="0" xfId="0" applyNumberFormat="1" applyFont="1" applyBorder="1" applyAlignment="1">
      <alignment horizontal="center"/>
    </xf>
    <xf numFmtId="44" fontId="16" fillId="0" borderId="0" xfId="2" applyFont="1" applyBorder="1"/>
    <xf numFmtId="0" fontId="12" fillId="0" borderId="17" xfId="0" applyFont="1" applyBorder="1" applyAlignment="1">
      <alignment horizontal="center"/>
    </xf>
    <xf numFmtId="0" fontId="12" fillId="0" borderId="18" xfId="0" applyFont="1" applyBorder="1" applyAlignment="1">
      <alignment horizontal="center"/>
    </xf>
    <xf numFmtId="0" fontId="3" fillId="0" borderId="17" xfId="0" applyFont="1" applyBorder="1" applyAlignment="1">
      <alignment horizontal="center"/>
    </xf>
    <xf numFmtId="0" fontId="3" fillId="0" borderId="18" xfId="0" applyFont="1" applyBorder="1" applyAlignment="1">
      <alignment horizontal="center"/>
    </xf>
    <xf numFmtId="0" fontId="0" fillId="0" borderId="0" xfId="0" applyAlignment="1">
      <alignment horizontal="center" wrapText="1"/>
    </xf>
    <xf numFmtId="43" fontId="9" fillId="0" borderId="0" xfId="1" applyFont="1"/>
    <xf numFmtId="9" fontId="9" fillId="0" borderId="0" xfId="3" applyFont="1" applyBorder="1"/>
    <xf numFmtId="43" fontId="14" fillId="0" borderId="0" xfId="1" applyFont="1"/>
    <xf numFmtId="0" fontId="2" fillId="0" borderId="19" xfId="0" applyFont="1" applyBorder="1" applyAlignment="1">
      <alignment horizontal="center"/>
    </xf>
    <xf numFmtId="0" fontId="2" fillId="0" borderId="17" xfId="0" applyFont="1" applyBorder="1" applyAlignment="1">
      <alignment horizontal="center"/>
    </xf>
    <xf numFmtId="0" fontId="5" fillId="0" borderId="15" xfId="0" applyFont="1" applyBorder="1" applyAlignment="1">
      <alignment horizontal="center" wrapText="1"/>
    </xf>
    <xf numFmtId="9" fontId="0" fillId="0" borderId="20" xfId="3" applyFont="1" applyBorder="1" applyAlignment="1">
      <alignment wrapText="1"/>
    </xf>
    <xf numFmtId="44" fontId="0" fillId="0" borderId="15" xfId="2" applyFont="1" applyBorder="1"/>
    <xf numFmtId="9" fontId="0" fillId="0" borderId="20" xfId="3" applyFont="1" applyBorder="1"/>
    <xf numFmtId="9" fontId="5" fillId="0" borderId="20" xfId="3" applyFont="1" applyBorder="1" applyAlignment="1">
      <alignment horizontal="center" wrapText="1"/>
    </xf>
    <xf numFmtId="44" fontId="9" fillId="0" borderId="15" xfId="2" applyFont="1" applyBorder="1"/>
    <xf numFmtId="9" fontId="9" fillId="0" borderId="20" xfId="3" applyFont="1" applyBorder="1"/>
    <xf numFmtId="9" fontId="0" fillId="0" borderId="21" xfId="3" applyFont="1" applyBorder="1"/>
    <xf numFmtId="44" fontId="16" fillId="0" borderId="0" xfId="2" applyFont="1"/>
    <xf numFmtId="43" fontId="16" fillId="0" borderId="0" xfId="1" applyFont="1"/>
    <xf numFmtId="44" fontId="18" fillId="0" borderId="0" xfId="2" applyFont="1"/>
    <xf numFmtId="44" fontId="19" fillId="0" borderId="0" xfId="2" applyFont="1" applyBorder="1"/>
    <xf numFmtId="0" fontId="3" fillId="0" borderId="22" xfId="0" applyFont="1" applyBorder="1" applyAlignment="1">
      <alignment horizontal="center"/>
    </xf>
    <xf numFmtId="0" fontId="2" fillId="0" borderId="23" xfId="0" applyNumberFormat="1" applyFont="1" applyBorder="1"/>
    <xf numFmtId="44" fontId="2" fillId="0" borderId="23" xfId="2" applyFont="1" applyBorder="1"/>
    <xf numFmtId="0" fontId="2" fillId="0" borderId="9" xfId="0" applyFont="1" applyBorder="1" applyAlignment="1">
      <alignment horizontal="center"/>
    </xf>
    <xf numFmtId="44" fontId="9" fillId="0" borderId="0" xfId="0" applyNumberFormat="1" applyFont="1"/>
    <xf numFmtId="44" fontId="3" fillId="0" borderId="0" xfId="2" applyFont="1" applyBorder="1" applyAlignment="1">
      <alignment horizontal="center"/>
    </xf>
    <xf numFmtId="0" fontId="20" fillId="0" borderId="0" xfId="0" applyFont="1" applyAlignment="1">
      <alignment wrapText="1"/>
    </xf>
    <xf numFmtId="0" fontId="6" fillId="0" borderId="0" xfId="0" applyFont="1" applyBorder="1" applyAlignment="1">
      <alignment horizontal="center"/>
    </xf>
    <xf numFmtId="0" fontId="3" fillId="0" borderId="24" xfId="0" applyFont="1" applyBorder="1" applyAlignment="1">
      <alignment horizontal="center" wrapText="1"/>
    </xf>
    <xf numFmtId="0" fontId="0" fillId="0" borderId="24" xfId="0" applyBorder="1" applyAlignment="1">
      <alignment wrapText="1"/>
    </xf>
    <xf numFmtId="0" fontId="0" fillId="0" borderId="25" xfId="0" applyBorder="1" applyAlignment="1">
      <alignment wrapText="1"/>
    </xf>
    <xf numFmtId="0" fontId="2" fillId="0" borderId="26" xfId="0" applyFont="1" applyBorder="1" applyAlignment="1">
      <alignment horizontal="center"/>
    </xf>
    <xf numFmtId="0" fontId="2" fillId="0" borderId="17" xfId="0" applyFont="1" applyBorder="1" applyAlignment="1">
      <alignment horizontal="center"/>
    </xf>
    <xf numFmtId="0" fontId="3" fillId="0" borderId="27" xfId="0" applyFont="1" applyBorder="1" applyAlignment="1">
      <alignment horizontal="center"/>
    </xf>
    <xf numFmtId="0" fontId="3" fillId="0" borderId="28" xfId="0" applyFont="1" applyBorder="1" applyAlignment="1">
      <alignment horizontal="center"/>
    </xf>
    <xf numFmtId="49" fontId="7" fillId="0" borderId="0" xfId="0" applyNumberFormat="1" applyFont="1" applyAlignment="1">
      <alignment horizontal="center"/>
    </xf>
    <xf numFmtId="49" fontId="5" fillId="0" borderId="29" xfId="0" applyNumberFormat="1" applyFont="1" applyBorder="1" applyAlignment="1">
      <alignment horizontal="center" wrapText="1"/>
    </xf>
    <xf numFmtId="49" fontId="5" fillId="0" borderId="30" xfId="0" applyNumberFormat="1" applyFont="1" applyBorder="1" applyAlignment="1">
      <alignment horizontal="center" wrapText="1"/>
    </xf>
    <xf numFmtId="49" fontId="7" fillId="0" borderId="0" xfId="0" applyNumberFormat="1" applyFont="1" applyAlignment="1">
      <alignment horizontal="center" wrapText="1"/>
    </xf>
    <xf numFmtId="44" fontId="0" fillId="0" borderId="6" xfId="2" applyFont="1" applyBorder="1" applyAlignment="1">
      <alignment horizontal="center" wrapText="1"/>
    </xf>
    <xf numFmtId="44" fontId="10" fillId="0" borderId="5" xfId="2" applyFont="1" applyBorder="1" applyAlignment="1">
      <alignment horizontal="center"/>
    </xf>
    <xf numFmtId="44" fontId="0" fillId="0" borderId="31" xfId="2" applyFont="1" applyBorder="1" applyAlignment="1">
      <alignment horizontal="center" wrapText="1"/>
    </xf>
    <xf numFmtId="0" fontId="7"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xf>
    <xf numFmtId="0" fontId="5" fillId="0" borderId="0" xfId="0" applyFont="1" applyAlignment="1">
      <alignment horizontal="center"/>
    </xf>
    <xf numFmtId="0" fontId="14" fillId="0" borderId="0" xfId="0" applyFont="1" applyAlignment="1">
      <alignment horizontal="left" wrapText="1"/>
    </xf>
    <xf numFmtId="0" fontId="0" fillId="0" borderId="0" xfId="0" applyAlignment="1">
      <alignment horizontal="left" wrapText="1"/>
    </xf>
    <xf numFmtId="0" fontId="9" fillId="0" borderId="0" xfId="0" applyFont="1" applyAlignment="1">
      <alignment horizontal="center" vertical="center" wrapText="1"/>
    </xf>
    <xf numFmtId="0" fontId="0" fillId="0" borderId="29" xfId="0" applyBorder="1" applyAlignment="1">
      <alignment horizontal="center" wrapText="1"/>
    </xf>
    <xf numFmtId="0" fontId="0" fillId="0" borderId="31" xfId="0" applyBorder="1" applyAlignment="1">
      <alignment horizontal="center" wrapText="1"/>
    </xf>
    <xf numFmtId="0" fontId="0" fillId="0" borderId="30" xfId="0" applyBorder="1" applyAlignment="1">
      <alignment horizontal="center" wrapText="1"/>
    </xf>
    <xf numFmtId="0" fontId="0" fillId="0" borderId="15" xfId="0" applyBorder="1" applyAlignment="1">
      <alignment horizontal="center" wrapText="1"/>
    </xf>
    <xf numFmtId="0" fontId="0" fillId="0" borderId="0" xfId="0" applyBorder="1" applyAlignment="1">
      <alignment horizontal="center" wrapText="1"/>
    </xf>
    <xf numFmtId="0" fontId="0" fillId="0" borderId="20" xfId="0" applyBorder="1" applyAlignment="1">
      <alignment horizontal="center" wrapText="1"/>
    </xf>
    <xf numFmtId="0" fontId="0" fillId="0" borderId="16" xfId="0" applyBorder="1" applyAlignment="1">
      <alignment horizontal="center" wrapText="1"/>
    </xf>
    <xf numFmtId="0" fontId="0" fillId="0" borderId="5" xfId="0" applyBorder="1" applyAlignment="1">
      <alignment horizontal="center" wrapText="1"/>
    </xf>
    <xf numFmtId="0" fontId="0" fillId="0" borderId="21" xfId="0" applyBorder="1" applyAlignment="1">
      <alignment horizontal="center" wrapText="1"/>
    </xf>
    <xf numFmtId="44" fontId="1" fillId="0" borderId="6" xfId="2" applyBorder="1" applyAlignment="1">
      <alignment horizontal="center" wrapText="1"/>
    </xf>
    <xf numFmtId="0" fontId="10" fillId="0" borderId="0" xfId="0" applyFont="1" applyAlignment="1">
      <alignment horizontal="center"/>
    </xf>
    <xf numFmtId="44" fontId="1" fillId="0" borderId="5" xfId="2" applyBorder="1" applyAlignment="1">
      <alignment horizontal="center"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E54"/>
  <sheetViews>
    <sheetView tabSelected="1" zoomScale="75" zoomScaleNormal="75" workbookViewId="0">
      <selection activeCell="J43" sqref="J43"/>
    </sheetView>
  </sheetViews>
  <sheetFormatPr defaultRowHeight="15" x14ac:dyDescent="0.2"/>
  <cols>
    <col min="1" max="1" width="5" style="1" customWidth="1"/>
    <col min="2" max="2" width="31.7109375" style="57" bestFit="1" customWidth="1"/>
    <col min="3" max="3" width="21.42578125" style="1" customWidth="1"/>
    <col min="4" max="4" width="21.42578125" style="3" customWidth="1"/>
    <col min="5" max="5" width="43" style="3" customWidth="1"/>
    <col min="6" max="16384" width="9.140625" style="1"/>
  </cols>
  <sheetData>
    <row r="1" spans="1:5" ht="20.25" x14ac:dyDescent="0.3">
      <c r="A1" s="114" t="s">
        <v>37</v>
      </c>
      <c r="B1" s="114"/>
      <c r="C1" s="114"/>
      <c r="D1" s="114"/>
      <c r="E1" s="114"/>
    </row>
    <row r="2" spans="1:5" ht="20.25" x14ac:dyDescent="0.3">
      <c r="A2" s="13"/>
      <c r="B2" s="56"/>
      <c r="C2" s="13"/>
      <c r="D2" s="13"/>
      <c r="E2" s="13"/>
    </row>
    <row r="3" spans="1:5" ht="19.5" customHeight="1" x14ac:dyDescent="0.25">
      <c r="E3" s="53" t="s">
        <v>49</v>
      </c>
    </row>
    <row r="4" spans="1:5" ht="19.5" customHeight="1" x14ac:dyDescent="0.2">
      <c r="A4" s="52" t="s">
        <v>30</v>
      </c>
      <c r="C4" s="14"/>
    </row>
    <row r="5" spans="1:5" ht="19.5" customHeight="1" x14ac:dyDescent="0.25">
      <c r="C5" s="8"/>
      <c r="E5" s="93" t="s">
        <v>133</v>
      </c>
    </row>
    <row r="6" spans="1:5" ht="19.5" customHeight="1" x14ac:dyDescent="0.2">
      <c r="A6" s="1" t="s">
        <v>38</v>
      </c>
      <c r="C6" s="8"/>
      <c r="E6" s="115"/>
    </row>
    <row r="7" spans="1:5" ht="19.5" customHeight="1" x14ac:dyDescent="0.2">
      <c r="B7" s="58" t="s">
        <v>39</v>
      </c>
      <c r="C7" s="14"/>
      <c r="E7" s="116"/>
    </row>
    <row r="8" spans="1:5" ht="19.5" customHeight="1" x14ac:dyDescent="0.2">
      <c r="B8" s="58" t="s">
        <v>41</v>
      </c>
      <c r="C8" s="15"/>
      <c r="E8" s="116"/>
    </row>
    <row r="9" spans="1:5" ht="19.5" customHeight="1" x14ac:dyDescent="0.2">
      <c r="B9" s="58" t="s">
        <v>40</v>
      </c>
      <c r="C9" s="15"/>
      <c r="E9" s="116"/>
    </row>
    <row r="10" spans="1:5" ht="19.5" customHeight="1" x14ac:dyDescent="0.2">
      <c r="C10" s="8"/>
      <c r="E10" s="116"/>
    </row>
    <row r="11" spans="1:5" ht="19.5" customHeight="1" x14ac:dyDescent="0.25">
      <c r="A11" s="1" t="s">
        <v>31</v>
      </c>
      <c r="C11" s="8"/>
      <c r="D11" s="10"/>
      <c r="E11" s="116"/>
    </row>
    <row r="12" spans="1:5" ht="19.5" customHeight="1" x14ac:dyDescent="0.2">
      <c r="B12" s="58" t="s">
        <v>36</v>
      </c>
      <c r="C12" s="14"/>
      <c r="E12" s="116"/>
    </row>
    <row r="13" spans="1:5" ht="19.5" customHeight="1" x14ac:dyDescent="0.2">
      <c r="B13" s="58" t="s">
        <v>32</v>
      </c>
      <c r="C13" s="15"/>
      <c r="E13" s="116"/>
    </row>
    <row r="14" spans="1:5" ht="19.5" customHeight="1" x14ac:dyDescent="0.2">
      <c r="B14" s="58" t="s">
        <v>10</v>
      </c>
      <c r="C14" s="15"/>
      <c r="E14" s="116"/>
    </row>
    <row r="15" spans="1:5" ht="19.5" customHeight="1" x14ac:dyDescent="0.2">
      <c r="B15" s="58" t="s">
        <v>33</v>
      </c>
      <c r="C15" s="15"/>
      <c r="E15" s="116"/>
    </row>
    <row r="16" spans="1:5" ht="19.5" customHeight="1" x14ac:dyDescent="0.2">
      <c r="B16" s="58" t="s">
        <v>34</v>
      </c>
      <c r="C16" s="15"/>
      <c r="E16" s="116"/>
    </row>
    <row r="17" spans="1:5" ht="19.5" customHeight="1" x14ac:dyDescent="0.2">
      <c r="B17" s="58" t="s">
        <v>35</v>
      </c>
      <c r="C17" s="15"/>
      <c r="D17" s="3" t="s">
        <v>45</v>
      </c>
      <c r="E17" s="116"/>
    </row>
    <row r="18" spans="1:5" ht="19.5" customHeight="1" x14ac:dyDescent="0.25">
      <c r="A18" s="1" t="s">
        <v>66</v>
      </c>
      <c r="C18" s="11"/>
      <c r="E18" s="116"/>
    </row>
    <row r="19" spans="1:5" ht="14.25" customHeight="1" x14ac:dyDescent="0.25">
      <c r="B19" s="57" t="s">
        <v>63</v>
      </c>
      <c r="C19" s="39"/>
      <c r="E19" s="116"/>
    </row>
    <row r="20" spans="1:5" ht="14.25" customHeight="1" x14ac:dyDescent="0.2">
      <c r="B20" s="57" t="s">
        <v>64</v>
      </c>
      <c r="C20" s="15"/>
      <c r="E20" s="116"/>
    </row>
    <row r="21" spans="1:5" ht="14.25" customHeight="1" x14ac:dyDescent="0.2">
      <c r="B21" s="57" t="s">
        <v>65</v>
      </c>
      <c r="C21" s="15"/>
      <c r="E21" s="117"/>
    </row>
    <row r="22" spans="1:5" ht="15.75" thickBot="1" x14ac:dyDescent="0.25">
      <c r="E22" s="7"/>
    </row>
    <row r="23" spans="1:5" s="2" customFormat="1" ht="15.75" x14ac:dyDescent="0.25">
      <c r="A23" s="16" t="s">
        <v>42</v>
      </c>
      <c r="B23" s="59"/>
      <c r="C23" s="19"/>
      <c r="D23" s="50"/>
      <c r="E23" s="17"/>
    </row>
    <row r="24" spans="1:5" s="2" customFormat="1" ht="15.75" x14ac:dyDescent="0.25">
      <c r="A24" s="20"/>
      <c r="B24" s="60" t="s">
        <v>44</v>
      </c>
      <c r="C24" s="48" t="s">
        <v>45</v>
      </c>
      <c r="D24" s="49" t="s">
        <v>43</v>
      </c>
      <c r="E24" s="22"/>
    </row>
    <row r="25" spans="1:5" s="2" customFormat="1" ht="15.75" x14ac:dyDescent="0.25">
      <c r="A25" s="12">
        <v>1</v>
      </c>
      <c r="B25" s="60" t="s">
        <v>68</v>
      </c>
      <c r="C25" s="94"/>
      <c r="D25" s="118"/>
      <c r="E25" s="119"/>
    </row>
    <row r="26" spans="1:5" s="2" customFormat="1" ht="15.75" x14ac:dyDescent="0.25">
      <c r="A26" s="12">
        <v>2</v>
      </c>
      <c r="B26" s="60" t="s">
        <v>69</v>
      </c>
      <c r="C26" s="88"/>
      <c r="D26" s="118"/>
      <c r="E26" s="119"/>
    </row>
    <row r="27" spans="1:5" s="2" customFormat="1" ht="15.75" x14ac:dyDescent="0.25">
      <c r="A27" s="12">
        <v>3</v>
      </c>
      <c r="B27" s="60" t="s">
        <v>70</v>
      </c>
      <c r="C27" s="88"/>
      <c r="D27" s="118"/>
      <c r="E27" s="119"/>
    </row>
    <row r="28" spans="1:5" s="2" customFormat="1" ht="15.75" x14ac:dyDescent="0.25">
      <c r="A28" s="12">
        <v>4</v>
      </c>
      <c r="B28" s="60" t="s">
        <v>71</v>
      </c>
      <c r="C28" s="88"/>
      <c r="D28" s="118"/>
      <c r="E28" s="119"/>
    </row>
    <row r="29" spans="1:5" ht="15.75" x14ac:dyDescent="0.25">
      <c r="A29" s="12">
        <v>5</v>
      </c>
      <c r="B29" s="60" t="s">
        <v>72</v>
      </c>
      <c r="C29" s="88"/>
      <c r="D29" s="118"/>
      <c r="E29" s="119"/>
    </row>
    <row r="30" spans="1:5" ht="16.5" thickBot="1" x14ac:dyDescent="0.3">
      <c r="A30" s="12">
        <v>6</v>
      </c>
      <c r="B30" s="60" t="s">
        <v>73</v>
      </c>
      <c r="C30" s="18"/>
      <c r="D30" s="120"/>
      <c r="E30" s="121"/>
    </row>
    <row r="31" spans="1:5" ht="16.5" thickBot="1" x14ac:dyDescent="0.3">
      <c r="A31" s="4" t="s">
        <v>0</v>
      </c>
      <c r="B31" s="61"/>
      <c r="C31" s="9" t="s">
        <v>62</v>
      </c>
      <c r="D31" s="5" t="s">
        <v>4</v>
      </c>
      <c r="E31" s="51" t="s">
        <v>5</v>
      </c>
    </row>
    <row r="32" spans="1:5" ht="15.75" x14ac:dyDescent="0.25">
      <c r="A32" s="26" t="s">
        <v>103</v>
      </c>
      <c r="B32" s="62"/>
      <c r="C32" s="80"/>
      <c r="D32" s="80"/>
      <c r="E32" s="81"/>
    </row>
    <row r="33" spans="1:5" ht="15.75" x14ac:dyDescent="0.25">
      <c r="A33" s="24"/>
      <c r="B33" s="63" t="str">
        <f>'Fuel Costs'!B5</f>
        <v>Fuel 1</v>
      </c>
      <c r="C33" s="83">
        <f>'Variable Prod Costs'!F14</f>
        <v>0</v>
      </c>
      <c r="D33" s="82"/>
      <c r="E33" s="85"/>
    </row>
    <row r="34" spans="1:5" ht="15.75" x14ac:dyDescent="0.25">
      <c r="A34" s="24"/>
      <c r="B34" s="63" t="str">
        <f>'Fuel Costs'!B6</f>
        <v>Fuel 2</v>
      </c>
      <c r="C34" s="83">
        <f>'Variable Prod Costs'!F27</f>
        <v>0</v>
      </c>
      <c r="D34" s="82"/>
      <c r="E34" s="85"/>
    </row>
    <row r="35" spans="1:5" ht="15.75" x14ac:dyDescent="0.25">
      <c r="A35" s="24"/>
      <c r="B35" s="63" t="str">
        <f>'Fuel Costs'!B7</f>
        <v>Fuel 3</v>
      </c>
      <c r="C35" s="83">
        <f>'Variable Prod Costs'!F40</f>
        <v>0</v>
      </c>
      <c r="D35" s="82"/>
      <c r="E35" s="85"/>
    </row>
    <row r="36" spans="1:5" ht="15.75" x14ac:dyDescent="0.25">
      <c r="A36" s="24"/>
      <c r="B36" s="63" t="str">
        <f>'Fuel Costs'!B8</f>
        <v>Fuel 4</v>
      </c>
      <c r="C36" s="83">
        <f>'Variable Prod Costs'!F53</f>
        <v>0</v>
      </c>
      <c r="D36" s="82"/>
      <c r="E36" s="85"/>
    </row>
    <row r="37" spans="1:5" ht="15.75" x14ac:dyDescent="0.25">
      <c r="A37" s="24" t="s">
        <v>104</v>
      </c>
      <c r="B37" s="63"/>
      <c r="C37" s="82"/>
      <c r="D37" s="82"/>
      <c r="E37" s="48"/>
    </row>
    <row r="38" spans="1:5" ht="15.75" x14ac:dyDescent="0.25">
      <c r="A38" s="24"/>
      <c r="B38" s="63" t="str">
        <f>'Fuel Costs'!B5</f>
        <v>Fuel 1</v>
      </c>
      <c r="C38" s="83">
        <f>'Fixed Costs'!F14</f>
        <v>0</v>
      </c>
      <c r="D38" s="82"/>
      <c r="E38" s="85"/>
    </row>
    <row r="39" spans="1:5" ht="15.75" x14ac:dyDescent="0.25">
      <c r="A39" s="24"/>
      <c r="B39" s="63" t="str">
        <f>'Fuel Costs'!B6</f>
        <v>Fuel 2</v>
      </c>
      <c r="C39" s="83">
        <f>'Fixed Costs'!F26</f>
        <v>0</v>
      </c>
      <c r="D39" s="82"/>
      <c r="E39" s="86"/>
    </row>
    <row r="40" spans="1:5" ht="15.75" x14ac:dyDescent="0.25">
      <c r="A40" s="24"/>
      <c r="B40" s="63" t="str">
        <f>'Fuel Costs'!B7</f>
        <v>Fuel 3</v>
      </c>
      <c r="C40" s="83">
        <f>'Fixed Costs'!F37</f>
        <v>0</v>
      </c>
      <c r="D40" s="82"/>
      <c r="E40" s="86"/>
    </row>
    <row r="41" spans="1:5" ht="15.75" x14ac:dyDescent="0.25">
      <c r="A41" s="24"/>
      <c r="B41" s="63" t="str">
        <f>'Fuel Costs'!B8</f>
        <v>Fuel 4</v>
      </c>
      <c r="C41" s="83">
        <f>'Fixed Costs'!F48</f>
        <v>0</v>
      </c>
      <c r="D41" s="82"/>
      <c r="E41" s="86"/>
    </row>
    <row r="42" spans="1:5" ht="15.75" x14ac:dyDescent="0.25">
      <c r="A42" s="24"/>
      <c r="B42" s="63"/>
      <c r="C42" s="83"/>
      <c r="D42" s="82"/>
      <c r="E42" s="48"/>
    </row>
    <row r="43" spans="1:5" ht="18" customHeight="1" x14ac:dyDescent="0.25">
      <c r="A43" s="24" t="s">
        <v>106</v>
      </c>
      <c r="B43" s="63"/>
      <c r="C43" s="83">
        <f>'Variable Prod Costs'!F72</f>
        <v>0</v>
      </c>
      <c r="D43" s="82"/>
      <c r="E43" s="48"/>
    </row>
    <row r="44" spans="1:5" ht="18" customHeight="1" x14ac:dyDescent="0.25">
      <c r="A44" s="24" t="s">
        <v>1</v>
      </c>
      <c r="B44" s="63"/>
      <c r="C44" s="38"/>
      <c r="D44" s="38">
        <f>'Fixed Costs'!E61</f>
        <v>0</v>
      </c>
      <c r="E44" s="87"/>
    </row>
    <row r="45" spans="1:5" ht="18" customHeight="1" x14ac:dyDescent="0.25">
      <c r="A45" s="24" t="s">
        <v>2</v>
      </c>
      <c r="B45" s="63"/>
      <c r="C45" s="38">
        <f>'Other Costs'!D24</f>
        <v>0</v>
      </c>
      <c r="D45" s="38">
        <f>'Other Costs'!E24</f>
        <v>0</v>
      </c>
      <c r="E45" s="88"/>
    </row>
    <row r="46" spans="1:5" ht="18" customHeight="1" x14ac:dyDescent="0.25">
      <c r="A46" s="24" t="s">
        <v>116</v>
      </c>
      <c r="B46" s="63"/>
      <c r="C46" s="38">
        <f>'Other Costs'!D48</f>
        <v>0</v>
      </c>
      <c r="D46" s="38">
        <f>'Other Costs'!E48</f>
        <v>0</v>
      </c>
      <c r="E46" s="88"/>
    </row>
    <row r="47" spans="1:5" ht="18" customHeight="1" x14ac:dyDescent="0.25">
      <c r="A47" s="24" t="s">
        <v>26</v>
      </c>
      <c r="B47" s="63"/>
      <c r="C47" s="38"/>
      <c r="D47" s="112">
        <f>'Other Costs'!D63</f>
        <v>0</v>
      </c>
      <c r="E47" s="88"/>
    </row>
    <row r="48" spans="1:5" ht="18" customHeight="1" x14ac:dyDescent="0.55000000000000004">
      <c r="A48" s="24" t="s">
        <v>3</v>
      </c>
      <c r="B48" s="63"/>
      <c r="C48" s="38">
        <f>'Other Costs'!F74</f>
        <v>0</v>
      </c>
      <c r="D48" s="106"/>
      <c r="E48" s="107"/>
    </row>
    <row r="49" spans="1:5" ht="17.25" customHeight="1" x14ac:dyDescent="0.25">
      <c r="A49" s="24"/>
      <c r="B49" s="64"/>
      <c r="C49" s="38"/>
      <c r="D49" s="38"/>
      <c r="E49" s="21"/>
    </row>
    <row r="50" spans="1:5" ht="13.5" customHeight="1" thickBot="1" x14ac:dyDescent="0.3">
      <c r="A50" s="25"/>
      <c r="B50" s="108"/>
      <c r="C50" s="109"/>
      <c r="D50" s="109"/>
      <c r="E50" s="110"/>
    </row>
    <row r="53" spans="1:5" x14ac:dyDescent="0.2">
      <c r="A53" s="113" t="s">
        <v>141</v>
      </c>
      <c r="B53" s="113"/>
      <c r="C53" s="113"/>
      <c r="D53" s="113"/>
      <c r="E53" s="113"/>
    </row>
    <row r="54" spans="1:5" x14ac:dyDescent="0.2">
      <c r="A54" s="113"/>
      <c r="B54" s="113"/>
      <c r="C54" s="113"/>
      <c r="D54" s="113"/>
      <c r="E54" s="113"/>
    </row>
  </sheetData>
  <customSheetViews>
    <customSheetView guid="{07F16637-489D-4AA2-BCDE-2D71BC35813B}" showRuler="0">
      <selection activeCell="C3" sqref="C3"/>
      <pageMargins left="0.91" right="0.75" top="1.2" bottom="1" header="0.5" footer="0.5"/>
      <pageSetup orientation="landscape" r:id="rId1"/>
      <headerFooter alignWithMargins="0">
        <oddHeader>&amp;LDRAFT&amp;R&amp;D, &amp;T</oddHeader>
        <oddFooter>&amp;LWJG - MMP&amp;R&amp;F</oddFooter>
      </headerFooter>
    </customSheetView>
    <customSheetView guid="{AD23DDC7-2E83-11D5-B445-009027ED3826}" showPageBreaks="1" printArea="1" showRuler="0">
      <selection activeCell="A17" sqref="A17"/>
      <pageMargins left="0.91" right="0.75" top="1.2" bottom="1" header="0.5" footer="0.5"/>
      <pageSetup orientation="landscape" r:id="rId2"/>
      <headerFooter alignWithMargins="0">
        <oddHeader>&amp;LDRAFT&amp;R&amp;D, &amp;T</oddHeader>
        <oddFooter>&amp;LWJG - MMP&amp;R&amp;F</oddFooter>
      </headerFooter>
    </customSheetView>
  </customSheetViews>
  <mergeCells count="9">
    <mergeCell ref="A53:E54"/>
    <mergeCell ref="A1:E1"/>
    <mergeCell ref="E6:E21"/>
    <mergeCell ref="D25:E25"/>
    <mergeCell ref="D26:E26"/>
    <mergeCell ref="D27:E27"/>
    <mergeCell ref="D28:E28"/>
    <mergeCell ref="D29:E29"/>
    <mergeCell ref="D30:E30"/>
  </mergeCells>
  <phoneticPr fontId="0" type="noConversion"/>
  <pageMargins left="0.91" right="0.75" top="1.2" bottom="1" header="0.5" footer="0.5"/>
  <pageSetup scale="67" orientation="portrait" r:id="rId3"/>
  <headerFooter alignWithMargins="0">
    <oddFooter>&amp;LWJG - MMP&amp;R&amp;F</oddFooter>
  </headerFooter>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O59"/>
  <sheetViews>
    <sheetView zoomScale="75" zoomScaleNormal="100" workbookViewId="0">
      <selection activeCell="D3" sqref="D3:E3"/>
    </sheetView>
  </sheetViews>
  <sheetFormatPr defaultRowHeight="12.75" x14ac:dyDescent="0.2"/>
  <cols>
    <col min="1" max="1" width="11.42578125" customWidth="1"/>
    <col min="2" max="2" width="16.42578125" customWidth="1"/>
    <col min="3" max="3" width="2.5703125" customWidth="1"/>
    <col min="4" max="4" width="11.42578125" customWidth="1"/>
    <col min="5" max="5" width="10.85546875" style="40" customWidth="1"/>
    <col min="6" max="6" width="11.28515625" customWidth="1"/>
    <col min="7" max="7" width="10.85546875" style="40" customWidth="1"/>
    <col min="8" max="8" width="11.5703125" customWidth="1"/>
    <col min="9" max="9" width="10.85546875" style="40" customWidth="1"/>
    <col min="10" max="10" width="12" customWidth="1"/>
    <col min="11" max="11" width="10.85546875" style="40" customWidth="1"/>
    <col min="12" max="12" width="12" customWidth="1"/>
    <col min="13" max="13" width="10.85546875" style="40" customWidth="1"/>
    <col min="14" max="14" width="11.5703125" customWidth="1"/>
    <col min="15" max="15" width="10.85546875" style="40" customWidth="1"/>
  </cols>
  <sheetData>
    <row r="1" spans="1:15" ht="18" x14ac:dyDescent="0.25">
      <c r="A1" s="122" t="s">
        <v>136</v>
      </c>
      <c r="B1" s="122"/>
      <c r="C1" s="122"/>
      <c r="D1" s="122"/>
      <c r="E1" s="122"/>
      <c r="F1" s="122"/>
      <c r="G1" s="122"/>
      <c r="H1" s="122"/>
      <c r="I1" s="122"/>
      <c r="J1" s="122"/>
      <c r="K1" s="122"/>
      <c r="L1" s="122"/>
      <c r="M1" s="122"/>
      <c r="N1" s="122"/>
    </row>
    <row r="2" spans="1:15" ht="9.75" customHeight="1" x14ac:dyDescent="0.25">
      <c r="A2" s="27"/>
      <c r="B2" s="27"/>
      <c r="C2" s="27"/>
      <c r="D2" s="27"/>
      <c r="E2" s="27"/>
      <c r="F2" s="27"/>
      <c r="G2" s="27"/>
      <c r="H2" s="27"/>
      <c r="I2" s="27"/>
      <c r="J2" s="27"/>
      <c r="K2" s="27"/>
      <c r="L2" s="27"/>
      <c r="M2" s="27"/>
      <c r="N2" s="27"/>
    </row>
    <row r="3" spans="1:15" ht="39" customHeight="1" x14ac:dyDescent="0.25">
      <c r="A3" s="27"/>
      <c r="B3" s="27"/>
      <c r="C3" s="27"/>
      <c r="D3" s="123" t="s">
        <v>142</v>
      </c>
      <c r="E3" s="124"/>
      <c r="F3" s="123" t="s">
        <v>143</v>
      </c>
      <c r="G3" s="124"/>
      <c r="H3" s="123" t="s">
        <v>144</v>
      </c>
      <c r="I3" s="124"/>
      <c r="J3" s="123" t="s">
        <v>145</v>
      </c>
      <c r="K3" s="124"/>
      <c r="L3" s="123" t="s">
        <v>146</v>
      </c>
      <c r="M3" s="124"/>
      <c r="N3" s="123" t="s">
        <v>147</v>
      </c>
      <c r="O3" s="124"/>
    </row>
    <row r="4" spans="1:15" ht="54" customHeight="1" x14ac:dyDescent="0.2">
      <c r="A4" t="s">
        <v>48</v>
      </c>
      <c r="B4" s="71" t="s">
        <v>43</v>
      </c>
      <c r="D4" s="95" t="s">
        <v>47</v>
      </c>
      <c r="E4" s="96"/>
      <c r="F4" s="95" t="s">
        <v>47</v>
      </c>
      <c r="G4" s="96"/>
      <c r="H4" s="95" t="s">
        <v>47</v>
      </c>
      <c r="I4" s="96"/>
      <c r="J4" s="95" t="s">
        <v>47</v>
      </c>
      <c r="K4" s="96"/>
      <c r="L4" s="95" t="s">
        <v>47</v>
      </c>
      <c r="M4" s="96"/>
      <c r="N4" s="95" t="s">
        <v>47</v>
      </c>
      <c r="O4" s="96"/>
    </row>
    <row r="5" spans="1:15" x14ac:dyDescent="0.2">
      <c r="A5" s="71" t="s">
        <v>6</v>
      </c>
      <c r="B5" s="70" t="s">
        <v>137</v>
      </c>
      <c r="D5" s="97">
        <f>D18</f>
        <v>0</v>
      </c>
      <c r="E5" s="98"/>
      <c r="F5" s="97">
        <f>F18</f>
        <v>0</v>
      </c>
      <c r="G5" s="98"/>
      <c r="H5" s="97">
        <f>H18</f>
        <v>0</v>
      </c>
      <c r="I5" s="98"/>
      <c r="J5" s="97">
        <f>J18</f>
        <v>0</v>
      </c>
      <c r="K5" s="98"/>
      <c r="L5" s="97">
        <f>L18</f>
        <v>0</v>
      </c>
      <c r="M5" s="98"/>
      <c r="N5" s="97">
        <f>N18</f>
        <v>0</v>
      </c>
      <c r="O5" s="98"/>
    </row>
    <row r="6" spans="1:15" x14ac:dyDescent="0.2">
      <c r="A6" s="71" t="s">
        <v>7</v>
      </c>
      <c r="B6" s="70" t="s">
        <v>138</v>
      </c>
      <c r="D6" s="97">
        <f>D28</f>
        <v>0</v>
      </c>
      <c r="E6" s="98"/>
      <c r="F6" s="97">
        <f>F28</f>
        <v>0</v>
      </c>
      <c r="G6" s="98"/>
      <c r="H6" s="97">
        <f>H28</f>
        <v>0</v>
      </c>
      <c r="I6" s="98"/>
      <c r="J6" s="97">
        <f>J28</f>
        <v>0</v>
      </c>
      <c r="K6" s="98"/>
      <c r="L6" s="97">
        <f>L28</f>
        <v>0</v>
      </c>
      <c r="M6" s="98"/>
      <c r="N6" s="97">
        <f>N28</f>
        <v>0</v>
      </c>
      <c r="O6" s="98"/>
    </row>
    <row r="7" spans="1:15" x14ac:dyDescent="0.2">
      <c r="A7" s="71" t="s">
        <v>8</v>
      </c>
      <c r="B7" s="70" t="s">
        <v>139</v>
      </c>
      <c r="D7" s="97">
        <f>D38</f>
        <v>0</v>
      </c>
      <c r="E7" s="98"/>
      <c r="F7" s="97">
        <f>F38</f>
        <v>0</v>
      </c>
      <c r="G7" s="98"/>
      <c r="H7" s="97">
        <f>H38</f>
        <v>0</v>
      </c>
      <c r="I7" s="98"/>
      <c r="J7" s="97">
        <f>J38</f>
        <v>0</v>
      </c>
      <c r="K7" s="98"/>
      <c r="L7" s="97">
        <f>L38</f>
        <v>0</v>
      </c>
      <c r="M7" s="98"/>
      <c r="N7" s="97">
        <f>N38</f>
        <v>0</v>
      </c>
      <c r="O7" s="98"/>
    </row>
    <row r="8" spans="1:15" x14ac:dyDescent="0.2">
      <c r="A8" s="71" t="s">
        <v>9</v>
      </c>
      <c r="B8" s="70" t="s">
        <v>140</v>
      </c>
      <c r="D8" s="97">
        <f>D48</f>
        <v>0</v>
      </c>
      <c r="E8" s="98"/>
      <c r="F8" s="97">
        <f>F48</f>
        <v>0</v>
      </c>
      <c r="G8" s="98"/>
      <c r="H8" s="97">
        <f>H48</f>
        <v>0</v>
      </c>
      <c r="I8" s="98"/>
      <c r="J8" s="97">
        <f>J48</f>
        <v>0</v>
      </c>
      <c r="K8" s="98"/>
      <c r="L8" s="97">
        <f>L48</f>
        <v>0</v>
      </c>
      <c r="M8" s="98"/>
      <c r="N8" s="97">
        <f>N48</f>
        <v>0</v>
      </c>
      <c r="O8" s="98"/>
    </row>
    <row r="9" spans="1:15" x14ac:dyDescent="0.2">
      <c r="D9" s="67"/>
      <c r="E9" s="98"/>
      <c r="F9" s="67"/>
      <c r="G9" s="98"/>
      <c r="H9" s="67"/>
      <c r="I9" s="98"/>
      <c r="J9" s="67"/>
      <c r="K9" s="98"/>
      <c r="L9" s="67"/>
      <c r="M9" s="98"/>
      <c r="N9" s="67"/>
      <c r="O9" s="98"/>
    </row>
    <row r="10" spans="1:15" x14ac:dyDescent="0.2">
      <c r="A10" s="6" t="s">
        <v>54</v>
      </c>
      <c r="D10" s="67"/>
      <c r="E10" s="98"/>
      <c r="F10" s="67"/>
      <c r="G10" s="98"/>
      <c r="H10" s="67"/>
      <c r="I10" s="98"/>
      <c r="J10" s="67"/>
      <c r="K10" s="98"/>
      <c r="L10" s="67"/>
      <c r="M10" s="98"/>
      <c r="N10" s="67"/>
      <c r="O10" s="98"/>
    </row>
    <row r="11" spans="1:15" ht="26.25" customHeight="1" x14ac:dyDescent="0.2">
      <c r="B11" s="47" t="s">
        <v>50</v>
      </c>
      <c r="C11" s="6"/>
      <c r="D11" s="95" t="s">
        <v>51</v>
      </c>
      <c r="E11" s="99" t="s">
        <v>67</v>
      </c>
      <c r="F11" s="95" t="s">
        <v>51</v>
      </c>
      <c r="G11" s="99" t="s">
        <v>67</v>
      </c>
      <c r="H11" s="95" t="s">
        <v>51</v>
      </c>
      <c r="I11" s="99" t="s">
        <v>67</v>
      </c>
      <c r="J11" s="95" t="s">
        <v>51</v>
      </c>
      <c r="K11" s="99" t="s">
        <v>67</v>
      </c>
      <c r="L11" s="95" t="s">
        <v>51</v>
      </c>
      <c r="M11" s="99" t="s">
        <v>67</v>
      </c>
      <c r="N11" s="95" t="s">
        <v>51</v>
      </c>
      <c r="O11" s="99" t="s">
        <v>67</v>
      </c>
    </row>
    <row r="12" spans="1:15" x14ac:dyDescent="0.2">
      <c r="A12">
        <v>1</v>
      </c>
      <c r="B12" s="34"/>
      <c r="D12" s="100">
        <v>0</v>
      </c>
      <c r="E12" s="101">
        <v>0</v>
      </c>
      <c r="F12" s="100">
        <v>0</v>
      </c>
      <c r="G12" s="101">
        <v>0</v>
      </c>
      <c r="H12" s="100">
        <v>0</v>
      </c>
      <c r="I12" s="101">
        <v>0</v>
      </c>
      <c r="J12" s="100">
        <v>0</v>
      </c>
      <c r="K12" s="101">
        <v>0</v>
      </c>
      <c r="L12" s="100">
        <v>0</v>
      </c>
      <c r="M12" s="101">
        <v>0</v>
      </c>
      <c r="N12" s="100">
        <v>0</v>
      </c>
      <c r="O12" s="101">
        <v>0</v>
      </c>
    </row>
    <row r="13" spans="1:15" x14ac:dyDescent="0.2">
      <c r="A13">
        <v>2</v>
      </c>
      <c r="B13" s="35"/>
      <c r="D13" s="100">
        <v>0</v>
      </c>
      <c r="E13" s="101">
        <v>0</v>
      </c>
      <c r="F13" s="100">
        <v>0</v>
      </c>
      <c r="G13" s="101">
        <v>0</v>
      </c>
      <c r="H13" s="100">
        <v>0</v>
      </c>
      <c r="I13" s="101">
        <v>0</v>
      </c>
      <c r="J13" s="100">
        <v>0</v>
      </c>
      <c r="K13" s="101">
        <v>0</v>
      </c>
      <c r="L13" s="100">
        <v>0</v>
      </c>
      <c r="M13" s="101">
        <v>0</v>
      </c>
      <c r="N13" s="100">
        <v>0</v>
      </c>
      <c r="O13" s="101">
        <v>0</v>
      </c>
    </row>
    <row r="14" spans="1:15" x14ac:dyDescent="0.2">
      <c r="A14">
        <v>3</v>
      </c>
      <c r="B14" s="35"/>
      <c r="D14" s="100">
        <v>0</v>
      </c>
      <c r="E14" s="101">
        <v>0</v>
      </c>
      <c r="F14" s="100">
        <v>0</v>
      </c>
      <c r="G14" s="101">
        <v>0</v>
      </c>
      <c r="H14" s="100">
        <v>0</v>
      </c>
      <c r="I14" s="101">
        <v>0</v>
      </c>
      <c r="J14" s="100">
        <v>0</v>
      </c>
      <c r="K14" s="101">
        <v>0</v>
      </c>
      <c r="L14" s="100">
        <v>0</v>
      </c>
      <c r="M14" s="101">
        <v>0</v>
      </c>
      <c r="N14" s="100">
        <v>0</v>
      </c>
      <c r="O14" s="101">
        <v>0</v>
      </c>
    </row>
    <row r="15" spans="1:15" x14ac:dyDescent="0.2">
      <c r="A15">
        <v>4</v>
      </c>
      <c r="B15" s="35"/>
      <c r="D15" s="100">
        <v>0</v>
      </c>
      <c r="E15" s="101">
        <v>0</v>
      </c>
      <c r="F15" s="100">
        <v>0</v>
      </c>
      <c r="G15" s="101">
        <v>0</v>
      </c>
      <c r="H15" s="100">
        <v>0</v>
      </c>
      <c r="I15" s="101">
        <v>0</v>
      </c>
      <c r="J15" s="100">
        <v>0</v>
      </c>
      <c r="K15" s="101">
        <v>0</v>
      </c>
      <c r="L15" s="100">
        <v>0</v>
      </c>
      <c r="M15" s="101">
        <v>0</v>
      </c>
      <c r="N15" s="100">
        <v>0</v>
      </c>
      <c r="O15" s="101">
        <v>0</v>
      </c>
    </row>
    <row r="16" spans="1:15" x14ac:dyDescent="0.2">
      <c r="A16">
        <v>5</v>
      </c>
      <c r="B16" s="35"/>
      <c r="D16" s="100">
        <v>0</v>
      </c>
      <c r="E16" s="101">
        <v>0</v>
      </c>
      <c r="F16" s="100">
        <v>0</v>
      </c>
      <c r="G16" s="101">
        <v>0</v>
      </c>
      <c r="H16" s="100">
        <v>0</v>
      </c>
      <c r="I16" s="101">
        <v>0</v>
      </c>
      <c r="J16" s="100">
        <v>0</v>
      </c>
      <c r="K16" s="101">
        <v>0</v>
      </c>
      <c r="L16" s="100">
        <v>0</v>
      </c>
      <c r="M16" s="101">
        <v>0</v>
      </c>
      <c r="N16" s="100">
        <v>0</v>
      </c>
      <c r="O16" s="101">
        <v>0</v>
      </c>
    </row>
    <row r="17" spans="1:15" x14ac:dyDescent="0.2">
      <c r="D17" s="97"/>
      <c r="E17" s="98"/>
      <c r="F17" s="97"/>
      <c r="G17" s="98"/>
      <c r="H17" s="97"/>
      <c r="I17" s="98"/>
      <c r="J17" s="97"/>
      <c r="K17" s="98"/>
      <c r="L17" s="97"/>
      <c r="M17" s="98"/>
      <c r="N17" s="97"/>
      <c r="O17" s="98"/>
    </row>
    <row r="18" spans="1:15" x14ac:dyDescent="0.2">
      <c r="A18" t="s">
        <v>53</v>
      </c>
      <c r="D18" s="97">
        <f>SUMPRODUCT(D12:D16,E12:E16)</f>
        <v>0</v>
      </c>
      <c r="E18" s="98"/>
      <c r="F18" s="97">
        <f>SUMPRODUCT(F12:F16,G12:G16)</f>
        <v>0</v>
      </c>
      <c r="G18" s="98"/>
      <c r="H18" s="97">
        <f>SUMPRODUCT(H12:H16,I12:I16)</f>
        <v>0</v>
      </c>
      <c r="I18" s="98"/>
      <c r="J18" s="97">
        <f>SUMPRODUCT(J12:J16,K12:K16)</f>
        <v>0</v>
      </c>
      <c r="K18" s="98"/>
      <c r="L18" s="97">
        <f>SUMPRODUCT(L12:L16,M12:M16)</f>
        <v>0</v>
      </c>
      <c r="M18" s="98"/>
      <c r="N18" s="97">
        <f>SUMPRODUCT(N12:N16,O12:O16)</f>
        <v>0</v>
      </c>
      <c r="O18" s="98"/>
    </row>
    <row r="19" spans="1:15" x14ac:dyDescent="0.2">
      <c r="D19" s="67"/>
      <c r="E19" s="98"/>
      <c r="F19" s="67"/>
      <c r="G19" s="98"/>
      <c r="H19" s="67"/>
      <c r="I19" s="98"/>
      <c r="J19" s="67"/>
      <c r="K19" s="98"/>
      <c r="L19" s="67"/>
      <c r="M19" s="98"/>
      <c r="N19" s="67"/>
      <c r="O19" s="98"/>
    </row>
    <row r="20" spans="1:15" x14ac:dyDescent="0.2">
      <c r="A20" s="6" t="s">
        <v>55</v>
      </c>
      <c r="D20" s="67"/>
      <c r="E20" s="98"/>
      <c r="F20" s="67"/>
      <c r="G20" s="98"/>
      <c r="H20" s="67"/>
      <c r="I20" s="98"/>
      <c r="J20" s="67"/>
      <c r="K20" s="98"/>
      <c r="L20" s="67"/>
      <c r="M20" s="98"/>
      <c r="N20" s="67"/>
      <c r="O20" s="98"/>
    </row>
    <row r="21" spans="1:15" ht="25.5" x14ac:dyDescent="0.2">
      <c r="B21" s="47" t="s">
        <v>50</v>
      </c>
      <c r="C21" s="6"/>
      <c r="D21" s="95" t="s">
        <v>51</v>
      </c>
      <c r="E21" s="99" t="s">
        <v>67</v>
      </c>
      <c r="F21" s="95" t="s">
        <v>51</v>
      </c>
      <c r="G21" s="99" t="s">
        <v>67</v>
      </c>
      <c r="H21" s="95" t="s">
        <v>51</v>
      </c>
      <c r="I21" s="99" t="s">
        <v>67</v>
      </c>
      <c r="J21" s="95" t="s">
        <v>51</v>
      </c>
      <c r="K21" s="99" t="s">
        <v>67</v>
      </c>
      <c r="L21" s="95" t="s">
        <v>51</v>
      </c>
      <c r="M21" s="99" t="s">
        <v>67</v>
      </c>
      <c r="N21" s="95" t="s">
        <v>51</v>
      </c>
      <c r="O21" s="99" t="s">
        <v>67</v>
      </c>
    </row>
    <row r="22" spans="1:15" x14ac:dyDescent="0.2">
      <c r="A22">
        <v>1</v>
      </c>
      <c r="B22" s="34"/>
      <c r="D22" s="100">
        <v>0</v>
      </c>
      <c r="E22" s="101">
        <v>0</v>
      </c>
      <c r="F22" s="100">
        <v>0</v>
      </c>
      <c r="G22" s="101">
        <v>0</v>
      </c>
      <c r="H22" s="100">
        <v>0</v>
      </c>
      <c r="I22" s="101">
        <v>0</v>
      </c>
      <c r="J22" s="100">
        <v>0</v>
      </c>
      <c r="K22" s="101">
        <v>0</v>
      </c>
      <c r="L22" s="100">
        <v>0</v>
      </c>
      <c r="M22" s="101">
        <v>0</v>
      </c>
      <c r="N22" s="100">
        <v>0</v>
      </c>
      <c r="O22" s="101">
        <v>0</v>
      </c>
    </row>
    <row r="23" spans="1:15" x14ac:dyDescent="0.2">
      <c r="A23">
        <v>2</v>
      </c>
      <c r="B23" s="35"/>
      <c r="D23" s="100">
        <v>0</v>
      </c>
      <c r="E23" s="101">
        <v>0</v>
      </c>
      <c r="F23" s="100">
        <v>0</v>
      </c>
      <c r="G23" s="101">
        <v>0</v>
      </c>
      <c r="H23" s="100">
        <v>0</v>
      </c>
      <c r="I23" s="101">
        <v>0</v>
      </c>
      <c r="J23" s="100">
        <v>0</v>
      </c>
      <c r="K23" s="101">
        <v>0</v>
      </c>
      <c r="L23" s="100">
        <v>0</v>
      </c>
      <c r="M23" s="101">
        <v>0</v>
      </c>
      <c r="N23" s="100">
        <v>0</v>
      </c>
      <c r="O23" s="101">
        <v>0</v>
      </c>
    </row>
    <row r="24" spans="1:15" x14ac:dyDescent="0.2">
      <c r="A24">
        <v>3</v>
      </c>
      <c r="B24" s="35"/>
      <c r="D24" s="100">
        <v>0</v>
      </c>
      <c r="E24" s="101">
        <v>0</v>
      </c>
      <c r="F24" s="100">
        <v>0</v>
      </c>
      <c r="G24" s="101">
        <v>0</v>
      </c>
      <c r="H24" s="100">
        <v>0</v>
      </c>
      <c r="I24" s="101">
        <v>0</v>
      </c>
      <c r="J24" s="100">
        <v>0</v>
      </c>
      <c r="K24" s="101">
        <v>0</v>
      </c>
      <c r="L24" s="100">
        <v>0</v>
      </c>
      <c r="M24" s="101">
        <v>0</v>
      </c>
      <c r="N24" s="100">
        <v>0</v>
      </c>
      <c r="O24" s="101">
        <v>0</v>
      </c>
    </row>
    <row r="25" spans="1:15" x14ac:dyDescent="0.2">
      <c r="A25">
        <v>4</v>
      </c>
      <c r="B25" s="35"/>
      <c r="D25" s="100">
        <v>0</v>
      </c>
      <c r="E25" s="101">
        <v>0</v>
      </c>
      <c r="F25" s="100">
        <v>0</v>
      </c>
      <c r="G25" s="101">
        <v>0</v>
      </c>
      <c r="H25" s="100">
        <v>0</v>
      </c>
      <c r="I25" s="101">
        <v>0</v>
      </c>
      <c r="J25" s="100">
        <v>0</v>
      </c>
      <c r="K25" s="101">
        <v>0</v>
      </c>
      <c r="L25" s="100">
        <v>0</v>
      </c>
      <c r="M25" s="101">
        <v>0</v>
      </c>
      <c r="N25" s="100">
        <v>0</v>
      </c>
      <c r="O25" s="101">
        <v>0</v>
      </c>
    </row>
    <row r="26" spans="1:15" x14ac:dyDescent="0.2">
      <c r="A26">
        <v>5</v>
      </c>
      <c r="B26" s="35"/>
      <c r="D26" s="100">
        <v>0</v>
      </c>
      <c r="E26" s="101">
        <v>0</v>
      </c>
      <c r="F26" s="100">
        <v>0</v>
      </c>
      <c r="G26" s="101">
        <v>0</v>
      </c>
      <c r="H26" s="100">
        <v>0</v>
      </c>
      <c r="I26" s="101">
        <v>0</v>
      </c>
      <c r="J26" s="100">
        <v>0</v>
      </c>
      <c r="K26" s="101">
        <v>0</v>
      </c>
      <c r="L26" s="100">
        <v>0</v>
      </c>
      <c r="M26" s="101">
        <v>0</v>
      </c>
      <c r="N26" s="100">
        <v>0</v>
      </c>
      <c r="O26" s="101">
        <v>0</v>
      </c>
    </row>
    <row r="27" spans="1:15" x14ac:dyDescent="0.2">
      <c r="D27" s="97"/>
      <c r="E27" s="98"/>
      <c r="F27" s="97"/>
      <c r="G27" s="98"/>
      <c r="H27" s="97"/>
      <c r="I27" s="98"/>
      <c r="J27" s="97"/>
      <c r="K27" s="98"/>
      <c r="L27" s="97"/>
      <c r="M27" s="98"/>
      <c r="N27" s="97"/>
      <c r="O27" s="98"/>
    </row>
    <row r="28" spans="1:15" x14ac:dyDescent="0.2">
      <c r="A28" t="s">
        <v>53</v>
      </c>
      <c r="D28" s="97">
        <f>SUMPRODUCT(D22:D26,E22:E26)</f>
        <v>0</v>
      </c>
      <c r="E28" s="98"/>
      <c r="F28" s="97">
        <f>SUMPRODUCT(F22:F26,G22:G26)</f>
        <v>0</v>
      </c>
      <c r="G28" s="98"/>
      <c r="H28" s="97">
        <f>SUMPRODUCT(H22:H26,I22:I26)</f>
        <v>0</v>
      </c>
      <c r="I28" s="98"/>
      <c r="J28" s="97">
        <f>SUMPRODUCT(J22:J26,K22:K26)</f>
        <v>0</v>
      </c>
      <c r="K28" s="98"/>
      <c r="L28" s="97">
        <f>SUMPRODUCT(L22:L26,M22:M26)</f>
        <v>0</v>
      </c>
      <c r="M28" s="98"/>
      <c r="N28" s="97">
        <f>SUMPRODUCT(N22:N26,O22:O26)</f>
        <v>0</v>
      </c>
      <c r="O28" s="98"/>
    </row>
    <row r="29" spans="1:15" x14ac:dyDescent="0.2">
      <c r="D29" s="97"/>
      <c r="E29" s="98"/>
      <c r="F29" s="97"/>
      <c r="G29" s="98"/>
      <c r="H29" s="97"/>
      <c r="I29" s="98"/>
      <c r="J29" s="97"/>
      <c r="K29" s="98"/>
      <c r="L29" s="97"/>
      <c r="M29" s="98"/>
      <c r="N29" s="97"/>
      <c r="O29" s="98"/>
    </row>
    <row r="30" spans="1:15" x14ac:dyDescent="0.2">
      <c r="A30" s="6" t="s">
        <v>56</v>
      </c>
      <c r="D30" s="67"/>
      <c r="E30" s="98"/>
      <c r="F30" s="67"/>
      <c r="G30" s="98"/>
      <c r="H30" s="67"/>
      <c r="I30" s="98"/>
      <c r="J30" s="67"/>
      <c r="K30" s="98"/>
      <c r="L30" s="67"/>
      <c r="M30" s="98"/>
      <c r="N30" s="67"/>
      <c r="O30" s="98"/>
    </row>
    <row r="31" spans="1:15" ht="25.5" x14ac:dyDescent="0.2">
      <c r="B31" s="47" t="s">
        <v>50</v>
      </c>
      <c r="C31" s="6"/>
      <c r="D31" s="95" t="s">
        <v>51</v>
      </c>
      <c r="E31" s="99" t="s">
        <v>67</v>
      </c>
      <c r="F31" s="95" t="s">
        <v>51</v>
      </c>
      <c r="G31" s="99" t="s">
        <v>67</v>
      </c>
      <c r="H31" s="95" t="s">
        <v>51</v>
      </c>
      <c r="I31" s="99" t="s">
        <v>67</v>
      </c>
      <c r="J31" s="95" t="s">
        <v>51</v>
      </c>
      <c r="K31" s="99" t="s">
        <v>67</v>
      </c>
      <c r="L31" s="95" t="s">
        <v>51</v>
      </c>
      <c r="M31" s="99" t="s">
        <v>67</v>
      </c>
      <c r="N31" s="95" t="s">
        <v>51</v>
      </c>
      <c r="O31" s="99" t="s">
        <v>67</v>
      </c>
    </row>
    <row r="32" spans="1:15" x14ac:dyDescent="0.2">
      <c r="A32">
        <v>1</v>
      </c>
      <c r="B32" s="34"/>
      <c r="D32" s="100">
        <v>0</v>
      </c>
      <c r="E32" s="101">
        <v>0</v>
      </c>
      <c r="F32" s="100">
        <v>0</v>
      </c>
      <c r="G32" s="101">
        <v>0</v>
      </c>
      <c r="H32" s="100">
        <v>0</v>
      </c>
      <c r="I32" s="101">
        <v>0</v>
      </c>
      <c r="J32" s="100">
        <v>0</v>
      </c>
      <c r="K32" s="101">
        <v>0</v>
      </c>
      <c r="L32" s="100">
        <v>0</v>
      </c>
      <c r="M32" s="101">
        <v>0</v>
      </c>
      <c r="N32" s="100">
        <v>0</v>
      </c>
      <c r="O32" s="101">
        <v>0</v>
      </c>
    </row>
    <row r="33" spans="1:15" x14ac:dyDescent="0.2">
      <c r="A33">
        <v>2</v>
      </c>
      <c r="B33" s="34"/>
      <c r="D33" s="100">
        <v>0</v>
      </c>
      <c r="E33" s="101">
        <v>0</v>
      </c>
      <c r="F33" s="100">
        <v>0</v>
      </c>
      <c r="G33" s="101">
        <v>0</v>
      </c>
      <c r="H33" s="100">
        <v>0</v>
      </c>
      <c r="I33" s="101">
        <v>0</v>
      </c>
      <c r="J33" s="100">
        <v>0</v>
      </c>
      <c r="K33" s="101">
        <v>0</v>
      </c>
      <c r="L33" s="100">
        <v>0</v>
      </c>
      <c r="M33" s="101">
        <v>0</v>
      </c>
      <c r="N33" s="100">
        <v>0</v>
      </c>
      <c r="O33" s="101">
        <v>0</v>
      </c>
    </row>
    <row r="34" spans="1:15" x14ac:dyDescent="0.2">
      <c r="A34">
        <v>3</v>
      </c>
      <c r="B34" s="34"/>
      <c r="D34" s="100">
        <v>0</v>
      </c>
      <c r="E34" s="101">
        <v>0</v>
      </c>
      <c r="F34" s="100">
        <v>0</v>
      </c>
      <c r="G34" s="101">
        <v>0</v>
      </c>
      <c r="H34" s="100">
        <v>0</v>
      </c>
      <c r="I34" s="101">
        <v>0</v>
      </c>
      <c r="J34" s="100">
        <v>0</v>
      </c>
      <c r="K34" s="101">
        <v>0</v>
      </c>
      <c r="L34" s="100">
        <v>0</v>
      </c>
      <c r="M34" s="101">
        <v>0</v>
      </c>
      <c r="N34" s="100">
        <v>0</v>
      </c>
      <c r="O34" s="101">
        <v>0</v>
      </c>
    </row>
    <row r="35" spans="1:15" x14ac:dyDescent="0.2">
      <c r="A35">
        <v>4</v>
      </c>
      <c r="B35" s="34"/>
      <c r="D35" s="100">
        <v>0</v>
      </c>
      <c r="E35" s="101">
        <v>0</v>
      </c>
      <c r="F35" s="100">
        <v>0</v>
      </c>
      <c r="G35" s="101">
        <v>0</v>
      </c>
      <c r="H35" s="100">
        <v>0</v>
      </c>
      <c r="I35" s="101">
        <v>0</v>
      </c>
      <c r="J35" s="100">
        <v>0</v>
      </c>
      <c r="K35" s="101">
        <v>0</v>
      </c>
      <c r="L35" s="100">
        <v>0</v>
      </c>
      <c r="M35" s="101">
        <v>0</v>
      </c>
      <c r="N35" s="100">
        <v>0</v>
      </c>
      <c r="O35" s="101">
        <v>0</v>
      </c>
    </row>
    <row r="36" spans="1:15" x14ac:dyDescent="0.2">
      <c r="A36">
        <v>5</v>
      </c>
      <c r="B36" s="34"/>
      <c r="D36" s="100">
        <v>0</v>
      </c>
      <c r="E36" s="101">
        <v>0</v>
      </c>
      <c r="F36" s="100">
        <v>0</v>
      </c>
      <c r="G36" s="101">
        <v>0</v>
      </c>
      <c r="H36" s="100">
        <v>0</v>
      </c>
      <c r="I36" s="101">
        <v>0</v>
      </c>
      <c r="J36" s="100">
        <v>0</v>
      </c>
      <c r="K36" s="101">
        <v>0</v>
      </c>
      <c r="L36" s="100">
        <v>0</v>
      </c>
      <c r="M36" s="101">
        <v>0</v>
      </c>
      <c r="N36" s="100">
        <v>0</v>
      </c>
      <c r="O36" s="101">
        <v>0</v>
      </c>
    </row>
    <row r="37" spans="1:15" x14ac:dyDescent="0.2">
      <c r="D37" s="97"/>
      <c r="E37" s="98"/>
      <c r="F37" s="97"/>
      <c r="G37" s="98"/>
      <c r="H37" s="97"/>
      <c r="I37" s="98"/>
      <c r="J37" s="97"/>
      <c r="K37" s="98"/>
      <c r="L37" s="97"/>
      <c r="M37" s="98"/>
      <c r="N37" s="97"/>
      <c r="O37" s="98"/>
    </row>
    <row r="38" spans="1:15" x14ac:dyDescent="0.2">
      <c r="A38" t="s">
        <v>53</v>
      </c>
      <c r="D38" s="97">
        <f>SUMPRODUCT(D32:D36,E32:E36)</f>
        <v>0</v>
      </c>
      <c r="E38" s="98"/>
      <c r="F38" s="97">
        <f>SUMPRODUCT(F32:F36,G32:G36)</f>
        <v>0</v>
      </c>
      <c r="G38" s="98"/>
      <c r="H38" s="97">
        <f>SUMPRODUCT(H32:H36,I32:I36)</f>
        <v>0</v>
      </c>
      <c r="I38" s="98"/>
      <c r="J38" s="97">
        <f>SUMPRODUCT(J32:J36,K32:K36)</f>
        <v>0</v>
      </c>
      <c r="K38" s="98"/>
      <c r="L38" s="97">
        <f>SUMPRODUCT(L32:L36,M32:M36)</f>
        <v>0</v>
      </c>
      <c r="M38" s="98"/>
      <c r="N38" s="97">
        <f>SUMPRODUCT(N32:N36,O32:O36)</f>
        <v>0</v>
      </c>
      <c r="O38" s="98"/>
    </row>
    <row r="39" spans="1:15" x14ac:dyDescent="0.2">
      <c r="D39" s="97"/>
      <c r="E39" s="98"/>
      <c r="F39" s="97"/>
      <c r="G39" s="98"/>
      <c r="H39" s="97"/>
      <c r="I39" s="98"/>
      <c r="J39" s="97"/>
      <c r="K39" s="98"/>
      <c r="L39" s="97"/>
      <c r="M39" s="98"/>
      <c r="N39" s="97"/>
      <c r="O39" s="98"/>
    </row>
    <row r="40" spans="1:15" x14ac:dyDescent="0.2">
      <c r="A40" s="6" t="s">
        <v>61</v>
      </c>
      <c r="D40" s="67"/>
      <c r="E40" s="98"/>
      <c r="F40" s="67"/>
      <c r="G40" s="98"/>
      <c r="H40" s="67"/>
      <c r="I40" s="98"/>
      <c r="J40" s="67"/>
      <c r="K40" s="98"/>
      <c r="L40" s="67"/>
      <c r="M40" s="98"/>
      <c r="N40" s="67"/>
      <c r="O40" s="98"/>
    </row>
    <row r="41" spans="1:15" ht="25.5" x14ac:dyDescent="0.2">
      <c r="B41" s="47" t="s">
        <v>50</v>
      </c>
      <c r="C41" s="6"/>
      <c r="D41" s="95" t="s">
        <v>51</v>
      </c>
      <c r="E41" s="99" t="s">
        <v>67</v>
      </c>
      <c r="F41" s="95" t="s">
        <v>51</v>
      </c>
      <c r="G41" s="99" t="s">
        <v>67</v>
      </c>
      <c r="H41" s="95" t="s">
        <v>51</v>
      </c>
      <c r="I41" s="99" t="s">
        <v>67</v>
      </c>
      <c r="J41" s="95" t="s">
        <v>51</v>
      </c>
      <c r="K41" s="99" t="s">
        <v>67</v>
      </c>
      <c r="L41" s="95" t="s">
        <v>51</v>
      </c>
      <c r="M41" s="99" t="s">
        <v>67</v>
      </c>
      <c r="N41" s="95" t="s">
        <v>51</v>
      </c>
      <c r="O41" s="99" t="s">
        <v>67</v>
      </c>
    </row>
    <row r="42" spans="1:15" x14ac:dyDescent="0.2">
      <c r="A42">
        <v>1</v>
      </c>
      <c r="B42" s="34"/>
      <c r="D42" s="100">
        <v>0</v>
      </c>
      <c r="E42" s="101">
        <v>0</v>
      </c>
      <c r="F42" s="100">
        <v>0</v>
      </c>
      <c r="G42" s="101">
        <v>0</v>
      </c>
      <c r="H42" s="100">
        <v>0</v>
      </c>
      <c r="I42" s="101">
        <v>0</v>
      </c>
      <c r="J42" s="100">
        <v>0</v>
      </c>
      <c r="K42" s="101">
        <v>0</v>
      </c>
      <c r="L42" s="100">
        <v>0</v>
      </c>
      <c r="M42" s="101">
        <v>0</v>
      </c>
      <c r="N42" s="100">
        <v>0</v>
      </c>
      <c r="O42" s="101">
        <v>0</v>
      </c>
    </row>
    <row r="43" spans="1:15" x14ac:dyDescent="0.2">
      <c r="A43">
        <v>2</v>
      </c>
      <c r="B43" s="34"/>
      <c r="D43" s="100">
        <v>0</v>
      </c>
      <c r="E43" s="101">
        <v>0</v>
      </c>
      <c r="F43" s="100">
        <v>0</v>
      </c>
      <c r="G43" s="101">
        <v>0</v>
      </c>
      <c r="H43" s="100">
        <v>0</v>
      </c>
      <c r="I43" s="101">
        <v>0</v>
      </c>
      <c r="J43" s="100">
        <v>0</v>
      </c>
      <c r="K43" s="101">
        <v>0</v>
      </c>
      <c r="L43" s="100">
        <v>0</v>
      </c>
      <c r="M43" s="101">
        <v>0</v>
      </c>
      <c r="N43" s="100">
        <v>0</v>
      </c>
      <c r="O43" s="101">
        <v>0</v>
      </c>
    </row>
    <row r="44" spans="1:15" x14ac:dyDescent="0.2">
      <c r="A44">
        <v>3</v>
      </c>
      <c r="B44" s="34"/>
      <c r="D44" s="100">
        <v>0</v>
      </c>
      <c r="E44" s="101">
        <v>0</v>
      </c>
      <c r="F44" s="100">
        <v>0</v>
      </c>
      <c r="G44" s="101">
        <v>0</v>
      </c>
      <c r="H44" s="100">
        <v>0</v>
      </c>
      <c r="I44" s="101">
        <v>0</v>
      </c>
      <c r="J44" s="100">
        <v>0</v>
      </c>
      <c r="K44" s="101">
        <v>0</v>
      </c>
      <c r="L44" s="100">
        <v>0</v>
      </c>
      <c r="M44" s="101">
        <v>0</v>
      </c>
      <c r="N44" s="100">
        <v>0</v>
      </c>
      <c r="O44" s="101">
        <v>0</v>
      </c>
    </row>
    <row r="45" spans="1:15" x14ac:dyDescent="0.2">
      <c r="A45">
        <v>4</v>
      </c>
      <c r="B45" s="34"/>
      <c r="D45" s="100">
        <v>0</v>
      </c>
      <c r="E45" s="101">
        <v>0</v>
      </c>
      <c r="F45" s="100">
        <v>0</v>
      </c>
      <c r="G45" s="101">
        <v>0</v>
      </c>
      <c r="H45" s="100">
        <v>0</v>
      </c>
      <c r="I45" s="101">
        <v>0</v>
      </c>
      <c r="J45" s="100">
        <v>0</v>
      </c>
      <c r="K45" s="101">
        <v>0</v>
      </c>
      <c r="L45" s="100">
        <v>0</v>
      </c>
      <c r="M45" s="101">
        <v>0</v>
      </c>
      <c r="N45" s="100">
        <v>0</v>
      </c>
      <c r="O45" s="101">
        <v>0</v>
      </c>
    </row>
    <row r="46" spans="1:15" x14ac:dyDescent="0.2">
      <c r="A46">
        <v>5</v>
      </c>
      <c r="B46" s="34"/>
      <c r="D46" s="100">
        <v>0</v>
      </c>
      <c r="E46" s="101">
        <v>0</v>
      </c>
      <c r="F46" s="100">
        <v>0</v>
      </c>
      <c r="G46" s="101">
        <v>0</v>
      </c>
      <c r="H46" s="100">
        <v>0</v>
      </c>
      <c r="I46" s="101">
        <v>0</v>
      </c>
      <c r="J46" s="100">
        <v>0</v>
      </c>
      <c r="K46" s="101">
        <v>0</v>
      </c>
      <c r="L46" s="100">
        <v>0</v>
      </c>
      <c r="M46" s="101">
        <v>0</v>
      </c>
      <c r="N46" s="100">
        <v>0</v>
      </c>
      <c r="O46" s="101">
        <v>0</v>
      </c>
    </row>
    <row r="47" spans="1:15" x14ac:dyDescent="0.2">
      <c r="D47" s="97"/>
      <c r="E47" s="98"/>
      <c r="F47" s="97"/>
      <c r="G47" s="98"/>
      <c r="H47" s="97"/>
      <c r="I47" s="98"/>
      <c r="J47" s="97"/>
      <c r="K47" s="98"/>
      <c r="L47" s="97"/>
      <c r="M47" s="98"/>
      <c r="N47" s="97"/>
      <c r="O47" s="98"/>
    </row>
    <row r="48" spans="1:15" x14ac:dyDescent="0.2">
      <c r="A48" t="s">
        <v>53</v>
      </c>
      <c r="D48" s="75">
        <f>SUMPRODUCT(D42:D46,E42:E46)</f>
        <v>0</v>
      </c>
      <c r="E48" s="102"/>
      <c r="F48" s="75">
        <f>SUMPRODUCT(F42:F46,G42:G46)</f>
        <v>0</v>
      </c>
      <c r="G48" s="102"/>
      <c r="H48" s="75">
        <f>SUMPRODUCT(H42:H46,I42:I46)</f>
        <v>0</v>
      </c>
      <c r="I48" s="102"/>
      <c r="J48" s="75">
        <f>SUMPRODUCT(J42:J46,K42:K46)</f>
        <v>0</v>
      </c>
      <c r="K48" s="102"/>
      <c r="L48" s="75">
        <f>SUMPRODUCT(L42:L46,M42:M46)</f>
        <v>0</v>
      </c>
      <c r="M48" s="102"/>
      <c r="N48" s="75">
        <f>SUMPRODUCT(N42:N46,O42:O46)</f>
        <v>0</v>
      </c>
      <c r="O48" s="102"/>
    </row>
    <row r="49" spans="2:14" x14ac:dyDescent="0.2">
      <c r="B49" s="31"/>
      <c r="C49" s="31"/>
      <c r="D49" s="31"/>
      <c r="F49" s="31"/>
      <c r="H49" s="31"/>
      <c r="J49" s="31"/>
      <c r="L49" s="31"/>
      <c r="N49" s="31"/>
    </row>
    <row r="50" spans="2:14" x14ac:dyDescent="0.2">
      <c r="B50" s="31"/>
      <c r="C50" s="31"/>
      <c r="D50" s="31"/>
      <c r="F50" s="31"/>
      <c r="H50" s="31"/>
      <c r="J50" s="31"/>
      <c r="L50" s="31"/>
      <c r="N50" s="31"/>
    </row>
    <row r="51" spans="2:14" x14ac:dyDescent="0.2">
      <c r="B51" s="31"/>
      <c r="C51" s="31"/>
      <c r="D51" s="31"/>
      <c r="F51" s="31"/>
      <c r="H51" s="31"/>
      <c r="J51" s="31"/>
      <c r="L51" s="31"/>
      <c r="N51" s="31"/>
    </row>
    <row r="52" spans="2:14" x14ac:dyDescent="0.2">
      <c r="B52" s="31"/>
      <c r="C52" s="31"/>
      <c r="D52" s="31"/>
      <c r="F52" s="31"/>
      <c r="H52" s="31"/>
      <c r="J52" s="31"/>
      <c r="L52" s="31"/>
      <c r="N52" s="31"/>
    </row>
    <row r="59" spans="2:14" ht="15" x14ac:dyDescent="0.2">
      <c r="B59" s="1"/>
      <c r="C59" s="1"/>
    </row>
  </sheetData>
  <customSheetViews>
    <customSheetView guid="{07F16637-489D-4AA2-BCDE-2D71BC35813B}" showRuler="0" topLeftCell="A2">
      <selection activeCell="F17" sqref="F17"/>
      <pageMargins left="0.75" right="0.75" top="1" bottom="1" header="0.5" footer="0.5"/>
      <pageSetup orientation="portrait" r:id="rId1"/>
      <headerFooter alignWithMargins="0"/>
    </customSheetView>
    <customSheetView guid="{AD23DDC7-2E83-11D5-B445-009027ED3826}" showPageBreaks="1" showRuler="0">
      <selection activeCell="E12" sqref="E12"/>
      <pageMargins left="0.75" right="0.75" top="1" bottom="1" header="0.5" footer="0.5"/>
      <pageSetup orientation="portrait" r:id="rId2"/>
      <headerFooter alignWithMargins="0"/>
    </customSheetView>
  </customSheetViews>
  <mergeCells count="7">
    <mergeCell ref="A1:N1"/>
    <mergeCell ref="D3:E3"/>
    <mergeCell ref="F3:G3"/>
    <mergeCell ref="H3:I3"/>
    <mergeCell ref="J3:K3"/>
    <mergeCell ref="L3:M3"/>
    <mergeCell ref="N3:O3"/>
  </mergeCells>
  <phoneticPr fontId="0" type="noConversion"/>
  <pageMargins left="0.75" right="0.75" top="1" bottom="1" header="0.5" footer="0.5"/>
  <pageSetup scale="63" orientation="landscape" r:id="rId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78"/>
  <sheetViews>
    <sheetView zoomScaleNormal="100" workbookViewId="0">
      <selection activeCell="J11" sqref="J11"/>
    </sheetView>
  </sheetViews>
  <sheetFormatPr defaultRowHeight="12.75" x14ac:dyDescent="0.2"/>
  <cols>
    <col min="1" max="1" width="4.140625" customWidth="1"/>
    <col min="2" max="2" width="14.7109375" style="54" customWidth="1"/>
    <col min="3" max="3" width="9.28515625" customWidth="1"/>
    <col min="4" max="4" width="11.85546875" customWidth="1"/>
    <col min="5" max="5" width="10.42578125" customWidth="1"/>
    <col min="6" max="6" width="9.7109375" customWidth="1"/>
    <col min="8" max="8" width="10.140625" hidden="1" customWidth="1"/>
    <col min="9" max="9" width="11.42578125" hidden="1" customWidth="1"/>
  </cols>
  <sheetData>
    <row r="1" spans="1:9" ht="36.75" customHeight="1" x14ac:dyDescent="0.25">
      <c r="A1" s="125" t="s">
        <v>74</v>
      </c>
      <c r="B1" s="125"/>
      <c r="C1" s="125"/>
      <c r="D1" s="125"/>
      <c r="E1" s="125"/>
      <c r="F1" s="125"/>
      <c r="G1" s="125"/>
      <c r="H1" s="125"/>
      <c r="I1" s="125"/>
    </row>
    <row r="3" spans="1:9" x14ac:dyDescent="0.2">
      <c r="B3" s="55"/>
    </row>
    <row r="4" spans="1:9" x14ac:dyDescent="0.2">
      <c r="A4" s="6" t="s">
        <v>75</v>
      </c>
      <c r="B4" s="55"/>
    </row>
    <row r="5" spans="1:9" ht="7.5" customHeight="1" x14ac:dyDescent="0.2">
      <c r="A5" s="6"/>
      <c r="B5" s="55"/>
    </row>
    <row r="6" spans="1:9" ht="38.25" customHeight="1" x14ac:dyDescent="0.2">
      <c r="B6" s="54" t="s">
        <v>87</v>
      </c>
      <c r="C6" s="30" t="s">
        <v>76</v>
      </c>
      <c r="D6" s="30" t="s">
        <v>77</v>
      </c>
      <c r="E6" s="30" t="s">
        <v>78</v>
      </c>
      <c r="F6" s="30" t="s">
        <v>52</v>
      </c>
      <c r="H6" s="30" t="s">
        <v>79</v>
      </c>
      <c r="I6" s="30" t="s">
        <v>80</v>
      </c>
    </row>
    <row r="7" spans="1:9" x14ac:dyDescent="0.2">
      <c r="A7">
        <v>1</v>
      </c>
      <c r="B7" s="54" t="str">
        <f>Main!B$25</f>
        <v>Segment 1</v>
      </c>
      <c r="C7" s="90">
        <v>0</v>
      </c>
      <c r="D7" s="90">
        <v>0</v>
      </c>
      <c r="E7" s="41">
        <f>'Fuel Costs'!D5</f>
        <v>0</v>
      </c>
      <c r="F7" s="41">
        <f t="shared" ref="F7:F12" si="0">D7*E7/1000</f>
        <v>0</v>
      </c>
      <c r="H7" s="43">
        <f t="shared" ref="H7:H12" si="1">C7*D7</f>
        <v>0</v>
      </c>
      <c r="I7" s="43">
        <f t="shared" ref="I7:I12" si="2">C7*F7</f>
        <v>0</v>
      </c>
    </row>
    <row r="8" spans="1:9" x14ac:dyDescent="0.2">
      <c r="A8">
        <v>2</v>
      </c>
      <c r="B8" s="54" t="str">
        <f>Main!B$26</f>
        <v>Segment 2</v>
      </c>
      <c r="C8" s="90">
        <v>0</v>
      </c>
      <c r="D8" s="90">
        <v>0</v>
      </c>
      <c r="E8" s="41">
        <f>'Fuel Costs'!F5</f>
        <v>0</v>
      </c>
      <c r="F8" s="41">
        <f t="shared" si="0"/>
        <v>0</v>
      </c>
      <c r="H8" s="43">
        <f t="shared" si="1"/>
        <v>0</v>
      </c>
      <c r="I8" s="43">
        <f t="shared" si="2"/>
        <v>0</v>
      </c>
    </row>
    <row r="9" spans="1:9" x14ac:dyDescent="0.2">
      <c r="A9">
        <v>3</v>
      </c>
      <c r="B9" s="54" t="str">
        <f>Main!B$27</f>
        <v>Segment 3</v>
      </c>
      <c r="C9" s="90">
        <v>0</v>
      </c>
      <c r="D9" s="90">
        <v>0</v>
      </c>
      <c r="E9" s="41">
        <f>'Fuel Costs'!H5</f>
        <v>0</v>
      </c>
      <c r="F9" s="41">
        <f t="shared" si="0"/>
        <v>0</v>
      </c>
      <c r="H9" s="43">
        <f t="shared" si="1"/>
        <v>0</v>
      </c>
      <c r="I9" s="43">
        <f t="shared" si="2"/>
        <v>0</v>
      </c>
    </row>
    <row r="10" spans="1:9" x14ac:dyDescent="0.2">
      <c r="A10">
        <v>4</v>
      </c>
      <c r="B10" s="54" t="str">
        <f>Main!B$28</f>
        <v>Segment 4</v>
      </c>
      <c r="C10" s="90">
        <v>0</v>
      </c>
      <c r="D10" s="90">
        <v>0</v>
      </c>
      <c r="E10" s="41">
        <f>'Fuel Costs'!J5</f>
        <v>0</v>
      </c>
      <c r="F10" s="41">
        <f t="shared" si="0"/>
        <v>0</v>
      </c>
      <c r="H10" s="43">
        <f t="shared" si="1"/>
        <v>0</v>
      </c>
      <c r="I10" s="43">
        <f t="shared" si="2"/>
        <v>0</v>
      </c>
    </row>
    <row r="11" spans="1:9" x14ac:dyDescent="0.2">
      <c r="A11">
        <v>5</v>
      </c>
      <c r="B11" s="54" t="str">
        <f>Main!B$29</f>
        <v>Segment 5</v>
      </c>
      <c r="C11" s="90">
        <v>0</v>
      </c>
      <c r="D11" s="90">
        <v>0</v>
      </c>
      <c r="E11" s="41">
        <f>'Fuel Costs'!L5</f>
        <v>0</v>
      </c>
      <c r="F11" s="41">
        <f t="shared" si="0"/>
        <v>0</v>
      </c>
      <c r="H11" s="43">
        <f t="shared" si="1"/>
        <v>0</v>
      </c>
      <c r="I11" s="43">
        <f t="shared" si="2"/>
        <v>0</v>
      </c>
    </row>
    <row r="12" spans="1:9" x14ac:dyDescent="0.2">
      <c r="A12">
        <v>6</v>
      </c>
      <c r="B12" s="54" t="str">
        <f>Main!B$30</f>
        <v>Segment 6</v>
      </c>
      <c r="C12" s="90">
        <v>0</v>
      </c>
      <c r="D12" s="90">
        <v>0</v>
      </c>
      <c r="E12" s="41">
        <f>'Fuel Costs'!N5</f>
        <v>0</v>
      </c>
      <c r="F12" s="41">
        <f t="shared" si="0"/>
        <v>0</v>
      </c>
      <c r="H12" s="43">
        <f t="shared" si="1"/>
        <v>0</v>
      </c>
      <c r="I12" s="43">
        <f t="shared" si="2"/>
        <v>0</v>
      </c>
    </row>
    <row r="13" spans="1:9" x14ac:dyDescent="0.2">
      <c r="C13" s="90"/>
      <c r="D13" s="90"/>
      <c r="E13" s="41"/>
      <c r="F13" s="41"/>
      <c r="H13" s="43"/>
      <c r="I13" s="43"/>
    </row>
    <row r="14" spans="1:9" x14ac:dyDescent="0.2">
      <c r="A14" t="s">
        <v>81</v>
      </c>
      <c r="D14" s="92">
        <f>IF(SUM(C7:C12)=0,0,H14/SUM(C7:C12))</f>
        <v>0</v>
      </c>
      <c r="E14" s="41"/>
      <c r="F14" s="41">
        <f>IF(SUM(C7:C12)=0,0,I14/SUM(C7:C12))</f>
        <v>0</v>
      </c>
      <c r="H14" s="44">
        <f>SUM(H7:H12)</f>
        <v>0</v>
      </c>
      <c r="I14" s="44">
        <f>SUM(I7:I12)</f>
        <v>0</v>
      </c>
    </row>
    <row r="16" spans="1:9" x14ac:dyDescent="0.2">
      <c r="B16" s="55"/>
    </row>
    <row r="17" spans="1:9" x14ac:dyDescent="0.2">
      <c r="A17" s="6" t="s">
        <v>82</v>
      </c>
      <c r="B17" s="55"/>
    </row>
    <row r="18" spans="1:9" ht="7.5" customHeight="1" x14ac:dyDescent="0.2">
      <c r="A18" s="6"/>
      <c r="B18" s="55"/>
    </row>
    <row r="19" spans="1:9" ht="39" customHeight="1" x14ac:dyDescent="0.2">
      <c r="B19" s="54" t="s">
        <v>87</v>
      </c>
      <c r="C19" s="30" t="s">
        <v>76</v>
      </c>
      <c r="D19" s="30" t="s">
        <v>77</v>
      </c>
      <c r="E19" s="30" t="s">
        <v>78</v>
      </c>
      <c r="F19" s="30" t="s">
        <v>52</v>
      </c>
      <c r="G19" s="30"/>
      <c r="H19" s="30" t="s">
        <v>79</v>
      </c>
      <c r="I19" s="30" t="s">
        <v>80</v>
      </c>
    </row>
    <row r="20" spans="1:9" x14ac:dyDescent="0.2">
      <c r="A20">
        <v>1</v>
      </c>
      <c r="B20" s="54" t="str">
        <f>Main!B$25</f>
        <v>Segment 1</v>
      </c>
      <c r="C20" s="90">
        <v>0</v>
      </c>
      <c r="D20" s="90">
        <v>0</v>
      </c>
      <c r="E20" s="41">
        <f>'Fuel Costs'!D6</f>
        <v>0</v>
      </c>
      <c r="F20" s="41">
        <f t="shared" ref="F20:F25" si="3">D20*E20/1000</f>
        <v>0</v>
      </c>
      <c r="H20" s="43">
        <f t="shared" ref="H20:H25" si="4">C20*D20</f>
        <v>0</v>
      </c>
      <c r="I20" s="43">
        <f t="shared" ref="I20:I25" si="5">C20*F20</f>
        <v>0</v>
      </c>
    </row>
    <row r="21" spans="1:9" x14ac:dyDescent="0.2">
      <c r="A21">
        <v>2</v>
      </c>
      <c r="B21" s="54" t="str">
        <f>Main!B$26</f>
        <v>Segment 2</v>
      </c>
      <c r="C21" s="90">
        <v>0</v>
      </c>
      <c r="D21" s="90">
        <v>0</v>
      </c>
      <c r="E21" s="41">
        <f>'Fuel Costs'!F6</f>
        <v>0</v>
      </c>
      <c r="F21" s="41">
        <f t="shared" si="3"/>
        <v>0</v>
      </c>
      <c r="H21" s="43">
        <f t="shared" si="4"/>
        <v>0</v>
      </c>
      <c r="I21" s="43">
        <f t="shared" si="5"/>
        <v>0</v>
      </c>
    </row>
    <row r="22" spans="1:9" x14ac:dyDescent="0.2">
      <c r="A22">
        <v>3</v>
      </c>
      <c r="B22" s="54" t="str">
        <f>Main!B$27</f>
        <v>Segment 3</v>
      </c>
      <c r="C22" s="90">
        <v>0</v>
      </c>
      <c r="D22" s="90">
        <v>0</v>
      </c>
      <c r="E22" s="41">
        <f>'Fuel Costs'!H6</f>
        <v>0</v>
      </c>
      <c r="F22" s="41">
        <f t="shared" si="3"/>
        <v>0</v>
      </c>
      <c r="H22" s="43">
        <f t="shared" si="4"/>
        <v>0</v>
      </c>
      <c r="I22" s="43">
        <f t="shared" si="5"/>
        <v>0</v>
      </c>
    </row>
    <row r="23" spans="1:9" x14ac:dyDescent="0.2">
      <c r="A23">
        <v>4</v>
      </c>
      <c r="B23" s="54" t="str">
        <f>Main!B$28</f>
        <v>Segment 4</v>
      </c>
      <c r="C23" s="90">
        <v>0</v>
      </c>
      <c r="D23" s="90">
        <v>0</v>
      </c>
      <c r="E23" s="41">
        <f>'Fuel Costs'!J6</f>
        <v>0</v>
      </c>
      <c r="F23" s="41">
        <f t="shared" si="3"/>
        <v>0</v>
      </c>
      <c r="H23" s="43">
        <f t="shared" si="4"/>
        <v>0</v>
      </c>
      <c r="I23" s="43">
        <f t="shared" si="5"/>
        <v>0</v>
      </c>
    </row>
    <row r="24" spans="1:9" x14ac:dyDescent="0.2">
      <c r="A24">
        <v>5</v>
      </c>
      <c r="B24" s="54" t="str">
        <f>Main!B$29</f>
        <v>Segment 5</v>
      </c>
      <c r="C24" s="90">
        <v>0</v>
      </c>
      <c r="D24" s="90">
        <v>0</v>
      </c>
      <c r="E24" s="41">
        <f>'Fuel Costs'!L6</f>
        <v>0</v>
      </c>
      <c r="F24" s="41">
        <f t="shared" si="3"/>
        <v>0</v>
      </c>
      <c r="H24" s="43">
        <f t="shared" si="4"/>
        <v>0</v>
      </c>
      <c r="I24" s="43">
        <f t="shared" si="5"/>
        <v>0</v>
      </c>
    </row>
    <row r="25" spans="1:9" x14ac:dyDescent="0.2">
      <c r="A25">
        <v>6</v>
      </c>
      <c r="B25" s="54" t="str">
        <f>Main!B$30</f>
        <v>Segment 6</v>
      </c>
      <c r="C25" s="90">
        <v>0</v>
      </c>
      <c r="D25" s="90">
        <v>0</v>
      </c>
      <c r="E25" s="41">
        <f>'Fuel Costs'!N6</f>
        <v>0</v>
      </c>
      <c r="F25" s="41">
        <f t="shared" si="3"/>
        <v>0</v>
      </c>
      <c r="H25" s="43">
        <f t="shared" si="4"/>
        <v>0</v>
      </c>
      <c r="I25" s="43">
        <f t="shared" si="5"/>
        <v>0</v>
      </c>
    </row>
    <row r="26" spans="1:9" x14ac:dyDescent="0.2">
      <c r="C26" s="90"/>
      <c r="D26" s="90"/>
      <c r="E26" s="41"/>
      <c r="F26" s="41"/>
      <c r="H26" s="43"/>
      <c r="I26" s="43"/>
    </row>
    <row r="27" spans="1:9" x14ac:dyDescent="0.2">
      <c r="A27" t="s">
        <v>81</v>
      </c>
      <c r="D27" s="92">
        <f>IF(SUM(C20:C25)=0,0,H27/SUM(C20:C25))</f>
        <v>0</v>
      </c>
      <c r="E27" s="41"/>
      <c r="F27" s="41">
        <f>IF(SUM(C20:C25)=0,0,I27/SUM(C20:C25))</f>
        <v>0</v>
      </c>
      <c r="H27" s="44">
        <f>SUM(H20:H25)</f>
        <v>0</v>
      </c>
      <c r="I27" s="44">
        <f>SUM(I20:I25)</f>
        <v>0</v>
      </c>
    </row>
    <row r="28" spans="1:9" x14ac:dyDescent="0.2">
      <c r="E28" s="41"/>
      <c r="F28" s="41"/>
      <c r="G28" s="41"/>
      <c r="H28" s="41"/>
    </row>
    <row r="29" spans="1:9" x14ac:dyDescent="0.2">
      <c r="B29" s="55"/>
    </row>
    <row r="30" spans="1:9" x14ac:dyDescent="0.2">
      <c r="A30" s="6" t="s">
        <v>83</v>
      </c>
      <c r="B30" s="55"/>
    </row>
    <row r="31" spans="1:9" ht="7.5" customHeight="1" x14ac:dyDescent="0.2">
      <c r="A31" s="6"/>
      <c r="B31" s="55"/>
    </row>
    <row r="32" spans="1:9" ht="37.5" customHeight="1" x14ac:dyDescent="0.2">
      <c r="B32" s="54" t="s">
        <v>87</v>
      </c>
      <c r="C32" s="30" t="s">
        <v>76</v>
      </c>
      <c r="D32" s="30" t="s">
        <v>77</v>
      </c>
      <c r="E32" s="30" t="s">
        <v>78</v>
      </c>
      <c r="F32" s="30" t="s">
        <v>52</v>
      </c>
      <c r="G32" s="30"/>
      <c r="H32" s="30" t="s">
        <v>79</v>
      </c>
      <c r="I32" s="30" t="s">
        <v>80</v>
      </c>
    </row>
    <row r="33" spans="1:9" x14ac:dyDescent="0.2">
      <c r="A33">
        <v>1</v>
      </c>
      <c r="B33" s="54" t="str">
        <f>Main!B$25</f>
        <v>Segment 1</v>
      </c>
      <c r="C33" s="90">
        <v>0</v>
      </c>
      <c r="D33" s="90">
        <v>0</v>
      </c>
      <c r="E33" s="41">
        <f>'Fuel Costs'!D7</f>
        <v>0</v>
      </c>
      <c r="F33" s="41">
        <f t="shared" ref="F33:F38" si="6">D33*E33/1000</f>
        <v>0</v>
      </c>
      <c r="H33" s="43">
        <f t="shared" ref="H33:H38" si="7">C33*D33</f>
        <v>0</v>
      </c>
      <c r="I33" s="43">
        <f t="shared" ref="I33:I38" si="8">C33*F33</f>
        <v>0</v>
      </c>
    </row>
    <row r="34" spans="1:9" x14ac:dyDescent="0.2">
      <c r="A34">
        <v>2</v>
      </c>
      <c r="B34" s="54" t="str">
        <f>Main!B$26</f>
        <v>Segment 2</v>
      </c>
      <c r="C34" s="90">
        <v>0</v>
      </c>
      <c r="D34" s="90">
        <v>0</v>
      </c>
      <c r="E34" s="41">
        <f>'Fuel Costs'!F7</f>
        <v>0</v>
      </c>
      <c r="F34" s="41">
        <f t="shared" si="6"/>
        <v>0</v>
      </c>
      <c r="H34" s="43">
        <f t="shared" si="7"/>
        <v>0</v>
      </c>
      <c r="I34" s="43">
        <f t="shared" si="8"/>
        <v>0</v>
      </c>
    </row>
    <row r="35" spans="1:9" x14ac:dyDescent="0.2">
      <c r="A35">
        <v>3</v>
      </c>
      <c r="B35" s="54" t="str">
        <f>Main!B$27</f>
        <v>Segment 3</v>
      </c>
      <c r="C35" s="90">
        <v>0</v>
      </c>
      <c r="D35" s="90">
        <v>0</v>
      </c>
      <c r="E35" s="41">
        <f>'Fuel Costs'!H7</f>
        <v>0</v>
      </c>
      <c r="F35" s="41">
        <f t="shared" si="6"/>
        <v>0</v>
      </c>
      <c r="H35" s="43">
        <f t="shared" si="7"/>
        <v>0</v>
      </c>
      <c r="I35" s="43">
        <f t="shared" si="8"/>
        <v>0</v>
      </c>
    </row>
    <row r="36" spans="1:9" x14ac:dyDescent="0.2">
      <c r="A36">
        <v>4</v>
      </c>
      <c r="B36" s="54" t="str">
        <f>Main!B$28</f>
        <v>Segment 4</v>
      </c>
      <c r="C36" s="90">
        <v>0</v>
      </c>
      <c r="D36" s="90">
        <v>0</v>
      </c>
      <c r="E36" s="41">
        <f>'Fuel Costs'!J7</f>
        <v>0</v>
      </c>
      <c r="F36" s="41">
        <f t="shared" si="6"/>
        <v>0</v>
      </c>
      <c r="H36" s="43">
        <f t="shared" si="7"/>
        <v>0</v>
      </c>
      <c r="I36" s="43">
        <f t="shared" si="8"/>
        <v>0</v>
      </c>
    </row>
    <row r="37" spans="1:9" x14ac:dyDescent="0.2">
      <c r="A37">
        <v>5</v>
      </c>
      <c r="B37" s="54" t="str">
        <f>Main!B$29</f>
        <v>Segment 5</v>
      </c>
      <c r="C37" s="90">
        <v>0</v>
      </c>
      <c r="D37" s="90">
        <v>0</v>
      </c>
      <c r="E37" s="41">
        <f>'Fuel Costs'!L7</f>
        <v>0</v>
      </c>
      <c r="F37" s="41">
        <f t="shared" si="6"/>
        <v>0</v>
      </c>
      <c r="H37" s="43">
        <f t="shared" si="7"/>
        <v>0</v>
      </c>
      <c r="I37" s="43">
        <f t="shared" si="8"/>
        <v>0</v>
      </c>
    </row>
    <row r="38" spans="1:9" x14ac:dyDescent="0.2">
      <c r="A38">
        <v>6</v>
      </c>
      <c r="B38" s="54" t="str">
        <f>Main!B$30</f>
        <v>Segment 6</v>
      </c>
      <c r="C38" s="90">
        <v>0</v>
      </c>
      <c r="D38" s="90">
        <v>0</v>
      </c>
      <c r="E38" s="41">
        <f>'Fuel Costs'!N7</f>
        <v>0</v>
      </c>
      <c r="F38" s="41">
        <f t="shared" si="6"/>
        <v>0</v>
      </c>
      <c r="H38" s="43">
        <f t="shared" si="7"/>
        <v>0</v>
      </c>
      <c r="I38" s="43">
        <f t="shared" si="8"/>
        <v>0</v>
      </c>
    </row>
    <row r="39" spans="1:9" x14ac:dyDescent="0.2">
      <c r="C39" s="90"/>
      <c r="D39" s="90"/>
      <c r="E39" s="41"/>
      <c r="F39" s="41"/>
      <c r="H39" s="43"/>
      <c r="I39" s="43"/>
    </row>
    <row r="40" spans="1:9" x14ac:dyDescent="0.2">
      <c r="A40" t="s">
        <v>81</v>
      </c>
      <c r="D40" s="92">
        <f>IF(SUM(C33:C38)=0,0,H40/SUM(C33:C38))</f>
        <v>0</v>
      </c>
      <c r="E40" s="41"/>
      <c r="F40" s="41">
        <f>IF(SUM(C33:C38)=0,0,I40/SUM(C33:C38))</f>
        <v>0</v>
      </c>
      <c r="H40" s="44">
        <f>SUM(H33:H38)</f>
        <v>0</v>
      </c>
      <c r="I40" s="44">
        <f>SUM(I33:I38)</f>
        <v>0</v>
      </c>
    </row>
    <row r="41" spans="1:9" x14ac:dyDescent="0.2">
      <c r="E41" s="41"/>
      <c r="F41" s="41"/>
      <c r="G41" s="41"/>
      <c r="H41" s="41"/>
    </row>
    <row r="42" spans="1:9" x14ac:dyDescent="0.2">
      <c r="B42" s="55"/>
    </row>
    <row r="43" spans="1:9" x14ac:dyDescent="0.2">
      <c r="A43" s="6" t="s">
        <v>84</v>
      </c>
      <c r="B43" s="55"/>
    </row>
    <row r="44" spans="1:9" ht="7.5" customHeight="1" x14ac:dyDescent="0.2">
      <c r="A44" s="6"/>
      <c r="B44" s="55"/>
    </row>
    <row r="45" spans="1:9" ht="37.5" customHeight="1" x14ac:dyDescent="0.2">
      <c r="B45" s="54" t="s">
        <v>87</v>
      </c>
      <c r="C45" s="30" t="s">
        <v>76</v>
      </c>
      <c r="D45" s="30" t="s">
        <v>77</v>
      </c>
      <c r="E45" s="30" t="s">
        <v>78</v>
      </c>
      <c r="F45" s="30" t="s">
        <v>52</v>
      </c>
      <c r="G45" s="30"/>
      <c r="H45" s="30" t="s">
        <v>79</v>
      </c>
      <c r="I45" s="30" t="s">
        <v>80</v>
      </c>
    </row>
    <row r="46" spans="1:9" x14ac:dyDescent="0.2">
      <c r="A46">
        <v>1</v>
      </c>
      <c r="B46" s="54" t="str">
        <f>Main!B$25</f>
        <v>Segment 1</v>
      </c>
      <c r="C46" s="90">
        <v>0</v>
      </c>
      <c r="D46" s="90">
        <v>0</v>
      </c>
      <c r="E46" s="41">
        <f>'Fuel Costs'!D8</f>
        <v>0</v>
      </c>
      <c r="F46" s="41">
        <f t="shared" ref="F46:F51" si="9">D46*E46/1000</f>
        <v>0</v>
      </c>
      <c r="H46" s="43">
        <f t="shared" ref="H46:H51" si="10">C46*D46</f>
        <v>0</v>
      </c>
      <c r="I46" s="43">
        <f t="shared" ref="I46:I51" si="11">C46*F46</f>
        <v>0</v>
      </c>
    </row>
    <row r="47" spans="1:9" x14ac:dyDescent="0.2">
      <c r="A47">
        <v>2</v>
      </c>
      <c r="B47" s="54" t="str">
        <f>Main!B$26</f>
        <v>Segment 2</v>
      </c>
      <c r="C47" s="90">
        <v>0</v>
      </c>
      <c r="D47" s="90">
        <v>0</v>
      </c>
      <c r="E47" s="41">
        <f>'Fuel Costs'!F8</f>
        <v>0</v>
      </c>
      <c r="F47" s="41">
        <f t="shared" si="9"/>
        <v>0</v>
      </c>
      <c r="H47" s="43">
        <f t="shared" si="10"/>
        <v>0</v>
      </c>
      <c r="I47" s="43">
        <f t="shared" si="11"/>
        <v>0</v>
      </c>
    </row>
    <row r="48" spans="1:9" x14ac:dyDescent="0.2">
      <c r="A48">
        <v>3</v>
      </c>
      <c r="B48" s="54" t="str">
        <f>Main!B$27</f>
        <v>Segment 3</v>
      </c>
      <c r="C48" s="90">
        <v>0</v>
      </c>
      <c r="D48" s="90">
        <v>0</v>
      </c>
      <c r="E48" s="41">
        <f>'Fuel Costs'!H8</f>
        <v>0</v>
      </c>
      <c r="F48" s="41">
        <f t="shared" si="9"/>
        <v>0</v>
      </c>
      <c r="H48" s="43">
        <f t="shared" si="10"/>
        <v>0</v>
      </c>
      <c r="I48" s="43">
        <f t="shared" si="11"/>
        <v>0</v>
      </c>
    </row>
    <row r="49" spans="1:9" x14ac:dyDescent="0.2">
      <c r="A49">
        <v>4</v>
      </c>
      <c r="B49" s="54" t="str">
        <f>Main!B$28</f>
        <v>Segment 4</v>
      </c>
      <c r="C49" s="90">
        <v>0</v>
      </c>
      <c r="D49" s="90">
        <v>0</v>
      </c>
      <c r="E49" s="41">
        <f>'Fuel Costs'!J8</f>
        <v>0</v>
      </c>
      <c r="F49" s="41">
        <f t="shared" si="9"/>
        <v>0</v>
      </c>
      <c r="H49" s="43">
        <f t="shared" si="10"/>
        <v>0</v>
      </c>
      <c r="I49" s="43">
        <f t="shared" si="11"/>
        <v>0</v>
      </c>
    </row>
    <row r="50" spans="1:9" x14ac:dyDescent="0.2">
      <c r="A50">
        <v>5</v>
      </c>
      <c r="B50" s="54" t="str">
        <f>Main!B$29</f>
        <v>Segment 5</v>
      </c>
      <c r="C50" s="90">
        <v>0</v>
      </c>
      <c r="D50" s="90">
        <v>0</v>
      </c>
      <c r="E50" s="41">
        <f>'Fuel Costs'!L8</f>
        <v>0</v>
      </c>
      <c r="F50" s="41">
        <f t="shared" si="9"/>
        <v>0</v>
      </c>
      <c r="H50" s="43">
        <f t="shared" si="10"/>
        <v>0</v>
      </c>
      <c r="I50" s="43">
        <f t="shared" si="11"/>
        <v>0</v>
      </c>
    </row>
    <row r="51" spans="1:9" x14ac:dyDescent="0.2">
      <c r="A51">
        <v>6</v>
      </c>
      <c r="B51" s="54" t="str">
        <f>Main!B$30</f>
        <v>Segment 6</v>
      </c>
      <c r="C51" s="90">
        <v>0</v>
      </c>
      <c r="D51" s="90">
        <v>0</v>
      </c>
      <c r="E51" s="41">
        <f>'Fuel Costs'!N8</f>
        <v>0</v>
      </c>
      <c r="F51" s="41">
        <f t="shared" si="9"/>
        <v>0</v>
      </c>
      <c r="H51" s="43">
        <f t="shared" si="10"/>
        <v>0</v>
      </c>
      <c r="I51" s="43">
        <f t="shared" si="11"/>
        <v>0</v>
      </c>
    </row>
    <row r="52" spans="1:9" ht="12.75" customHeight="1" x14ac:dyDescent="0.2">
      <c r="C52" s="90"/>
      <c r="D52" s="90"/>
      <c r="E52" s="41"/>
      <c r="F52" s="41"/>
      <c r="H52" s="43"/>
      <c r="I52" s="43"/>
    </row>
    <row r="53" spans="1:9" x14ac:dyDescent="0.2">
      <c r="A53" t="s">
        <v>81</v>
      </c>
      <c r="D53" s="92">
        <f>IF(SUM(C46:C51)=0,0,H53/SUM(C46:C51))</f>
        <v>0</v>
      </c>
      <c r="E53" s="41"/>
      <c r="F53" s="41">
        <f>IF(SUM(C46:C51)=0,0,I53/SUM(C46:C51))</f>
        <v>0</v>
      </c>
      <c r="H53" s="44">
        <f>SUM(H46:H51)</f>
        <v>0</v>
      </c>
      <c r="I53" s="44">
        <f>SUM(I46:I51)</f>
        <v>0</v>
      </c>
    </row>
    <row r="55" spans="1:9" ht="25.5" x14ac:dyDescent="0.2">
      <c r="A55" s="6" t="s">
        <v>85</v>
      </c>
      <c r="B55" s="55"/>
      <c r="F55" s="30" t="s">
        <v>52</v>
      </c>
    </row>
    <row r="56" spans="1:9" x14ac:dyDescent="0.2">
      <c r="B56" s="54" t="s">
        <v>43</v>
      </c>
      <c r="C56" s="32" t="s">
        <v>12</v>
      </c>
      <c r="F56" s="41"/>
    </row>
    <row r="57" spans="1:9" ht="13.5" customHeight="1" x14ac:dyDescent="0.2">
      <c r="A57">
        <v>1</v>
      </c>
      <c r="F57" s="76">
        <v>0</v>
      </c>
    </row>
    <row r="58" spans="1:9" ht="13.5" customHeight="1" x14ac:dyDescent="0.2">
      <c r="A58">
        <v>2</v>
      </c>
      <c r="F58" s="76">
        <v>0</v>
      </c>
    </row>
    <row r="59" spans="1:9" ht="13.5" customHeight="1" x14ac:dyDescent="0.2">
      <c r="A59">
        <v>3</v>
      </c>
      <c r="F59" s="76">
        <v>0</v>
      </c>
    </row>
    <row r="60" spans="1:9" ht="13.5" customHeight="1" x14ac:dyDescent="0.2">
      <c r="A60">
        <v>4</v>
      </c>
      <c r="F60" s="76">
        <v>0</v>
      </c>
    </row>
    <row r="61" spans="1:9" x14ac:dyDescent="0.2">
      <c r="B61" s="54" t="s">
        <v>46</v>
      </c>
      <c r="F61" s="41">
        <f>SUM(F57:F60)</f>
        <v>0</v>
      </c>
    </row>
    <row r="62" spans="1:9" x14ac:dyDescent="0.2">
      <c r="F62" s="41"/>
    </row>
    <row r="63" spans="1:9" ht="25.5" x14ac:dyDescent="0.2">
      <c r="A63" s="6" t="s">
        <v>86</v>
      </c>
      <c r="B63" s="55"/>
      <c r="F63" s="30" t="s">
        <v>52</v>
      </c>
    </row>
    <row r="64" spans="1:9" x14ac:dyDescent="0.2">
      <c r="A64" s="6"/>
      <c r="B64" s="54" t="s">
        <v>43</v>
      </c>
      <c r="C64" s="32" t="s">
        <v>12</v>
      </c>
      <c r="F64" s="41"/>
    </row>
    <row r="65" spans="1:8" ht="13.5" customHeight="1" x14ac:dyDescent="0.2">
      <c r="A65">
        <v>1</v>
      </c>
      <c r="B65" s="55"/>
      <c r="F65" s="76">
        <v>0</v>
      </c>
    </row>
    <row r="66" spans="1:8" ht="13.5" customHeight="1" x14ac:dyDescent="0.2">
      <c r="A66">
        <v>2</v>
      </c>
      <c r="B66" s="55"/>
      <c r="F66" s="76">
        <v>0</v>
      </c>
    </row>
    <row r="67" spans="1:8" ht="13.5" customHeight="1" x14ac:dyDescent="0.2">
      <c r="A67">
        <v>3</v>
      </c>
      <c r="B67" s="55"/>
      <c r="F67" s="76">
        <v>0</v>
      </c>
    </row>
    <row r="68" spans="1:8" ht="13.5" customHeight="1" x14ac:dyDescent="0.2">
      <c r="A68">
        <v>4</v>
      </c>
      <c r="B68" s="55"/>
      <c r="F68" s="76">
        <v>0</v>
      </c>
    </row>
    <row r="69" spans="1:8" x14ac:dyDescent="0.2">
      <c r="B69" s="54" t="s">
        <v>46</v>
      </c>
      <c r="F69" s="41">
        <f>SUM(F65:F68)</f>
        <v>0</v>
      </c>
    </row>
    <row r="71" spans="1:8" ht="25.5" x14ac:dyDescent="0.2">
      <c r="F71" s="30" t="s">
        <v>52</v>
      </c>
    </row>
    <row r="72" spans="1:8" x14ac:dyDescent="0.2">
      <c r="A72" s="6" t="s">
        <v>105</v>
      </c>
      <c r="B72" s="55"/>
      <c r="F72" s="37">
        <f>F69+F61</f>
        <v>0</v>
      </c>
    </row>
    <row r="74" spans="1:8" x14ac:dyDescent="0.2">
      <c r="C74" s="31"/>
      <c r="D74" s="31"/>
      <c r="E74" s="31"/>
      <c r="G74" s="31"/>
      <c r="H74" s="31"/>
    </row>
    <row r="75" spans="1:8" x14ac:dyDescent="0.2">
      <c r="A75" s="6"/>
      <c r="B75" s="55"/>
    </row>
    <row r="76" spans="1:8" x14ac:dyDescent="0.2">
      <c r="C76" s="6"/>
      <c r="E76" s="30"/>
      <c r="F76" s="30"/>
      <c r="G76" s="30"/>
      <c r="H76" s="30"/>
    </row>
    <row r="77" spans="1:8" x14ac:dyDescent="0.2">
      <c r="E77" s="41"/>
      <c r="F77" s="42"/>
      <c r="G77" s="41"/>
    </row>
    <row r="78" spans="1:8" x14ac:dyDescent="0.2">
      <c r="E78" s="41"/>
      <c r="F78" s="41"/>
      <c r="G78" s="41"/>
    </row>
  </sheetData>
  <mergeCells count="1">
    <mergeCell ref="A1:I1"/>
  </mergeCells>
  <phoneticPr fontId="0" type="noConversion"/>
  <pageMargins left="0.75" right="0.75" top="1" bottom="1" header="0.5" footer="0.5"/>
  <pageSetup orientation="portrait" r:id="rId1"/>
  <headerFooter alignWithMargins="0"/>
  <rowBreaks count="1" manualBreakCount="1">
    <brk id="4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62"/>
  <sheetViews>
    <sheetView zoomScaleNormal="100" workbookViewId="0">
      <selection activeCell="F37" sqref="F37"/>
    </sheetView>
  </sheetViews>
  <sheetFormatPr defaultRowHeight="12.75" x14ac:dyDescent="0.2"/>
  <cols>
    <col min="1" max="1" width="12" customWidth="1"/>
    <col min="2" max="2" width="10.5703125" customWidth="1"/>
    <col min="3" max="3" width="12.5703125" customWidth="1"/>
    <col min="4" max="4" width="11.42578125" style="33" customWidth="1"/>
    <col min="5" max="5" width="11" style="33" customWidth="1"/>
    <col min="6" max="6" width="14" style="33" customWidth="1"/>
    <col min="7" max="7" width="16.85546875" customWidth="1"/>
  </cols>
  <sheetData>
    <row r="1" spans="1:7" ht="18" x14ac:dyDescent="0.25">
      <c r="A1" s="129" t="s">
        <v>88</v>
      </c>
      <c r="B1" s="129"/>
      <c r="C1" s="129"/>
      <c r="D1" s="129"/>
      <c r="E1" s="129"/>
      <c r="F1" s="129"/>
      <c r="G1" s="129"/>
    </row>
    <row r="3" spans="1:7" ht="16.5" customHeight="1" x14ac:dyDescent="0.25">
      <c r="A3" s="130" t="s">
        <v>89</v>
      </c>
      <c r="B3" s="130"/>
      <c r="C3" s="130"/>
      <c r="D3" s="130"/>
      <c r="E3" s="130"/>
      <c r="F3" s="130"/>
      <c r="G3" s="130"/>
    </row>
    <row r="4" spans="1:7" ht="12.75" customHeight="1" x14ac:dyDescent="0.25">
      <c r="A4" s="10"/>
      <c r="B4" s="10"/>
      <c r="C4" s="10"/>
      <c r="D4" s="10"/>
      <c r="E4" s="10"/>
      <c r="F4" s="10"/>
    </row>
    <row r="5" spans="1:7" x14ac:dyDescent="0.2">
      <c r="A5" s="69" t="s">
        <v>95</v>
      </c>
      <c r="B5" s="68"/>
      <c r="C5" s="68" t="str">
        <f>'Fuel Costs'!B5</f>
        <v>Fuel 1</v>
      </c>
    </row>
    <row r="6" spans="1:7" ht="51" customHeight="1" x14ac:dyDescent="0.2">
      <c r="A6" s="6" t="s">
        <v>98</v>
      </c>
      <c r="B6" s="47" t="s">
        <v>90</v>
      </c>
      <c r="D6" s="72" t="s">
        <v>91</v>
      </c>
      <c r="E6" s="72" t="s">
        <v>96</v>
      </c>
      <c r="F6" s="72" t="s">
        <v>92</v>
      </c>
    </row>
    <row r="7" spans="1:7" ht="12.75" customHeight="1" x14ac:dyDescent="0.2">
      <c r="A7" t="str">
        <f>Main!B$25</f>
        <v>Segment 1</v>
      </c>
      <c r="B7" s="34"/>
      <c r="C7" s="34"/>
      <c r="D7" s="90">
        <v>0</v>
      </c>
      <c r="E7" s="74">
        <f>'Fuel Costs'!D5</f>
        <v>0</v>
      </c>
      <c r="F7" s="74">
        <f t="shared" ref="F7:F12" si="0">E7*D7</f>
        <v>0</v>
      </c>
    </row>
    <row r="8" spans="1:7" ht="12.75" customHeight="1" x14ac:dyDescent="0.2">
      <c r="A8" t="str">
        <f>Main!B$26</f>
        <v>Segment 2</v>
      </c>
      <c r="B8" s="35"/>
      <c r="C8" s="35"/>
      <c r="D8" s="90">
        <v>0</v>
      </c>
      <c r="E8" s="74">
        <f>'Fuel Costs'!F5</f>
        <v>0</v>
      </c>
      <c r="F8" s="74">
        <f t="shared" si="0"/>
        <v>0</v>
      </c>
    </row>
    <row r="9" spans="1:7" ht="12.75" customHeight="1" x14ac:dyDescent="0.2">
      <c r="A9" t="str">
        <f>Main!B$27</f>
        <v>Segment 3</v>
      </c>
      <c r="B9" s="35"/>
      <c r="C9" s="35"/>
      <c r="D9" s="90">
        <v>0</v>
      </c>
      <c r="E9" s="74">
        <f>'Fuel Costs'!H5</f>
        <v>0</v>
      </c>
      <c r="F9" s="74">
        <f t="shared" si="0"/>
        <v>0</v>
      </c>
    </row>
    <row r="10" spans="1:7" ht="12.75" customHeight="1" x14ac:dyDescent="0.2">
      <c r="A10" t="str">
        <f>Main!B$28</f>
        <v>Segment 4</v>
      </c>
      <c r="B10" s="35"/>
      <c r="C10" s="35"/>
      <c r="D10" s="90">
        <v>0</v>
      </c>
      <c r="E10" s="74">
        <f>'Fuel Costs'!J5</f>
        <v>0</v>
      </c>
      <c r="F10" s="74">
        <f t="shared" si="0"/>
        <v>0</v>
      </c>
    </row>
    <row r="11" spans="1:7" ht="12.75" customHeight="1" x14ac:dyDescent="0.2">
      <c r="A11" t="str">
        <f>Main!B$29</f>
        <v>Segment 5</v>
      </c>
      <c r="B11" s="15"/>
      <c r="C11" s="35"/>
      <c r="D11" s="90">
        <v>0</v>
      </c>
      <c r="E11" s="74">
        <f>'Fuel Costs'!L5</f>
        <v>0</v>
      </c>
      <c r="F11" s="74">
        <f t="shared" si="0"/>
        <v>0</v>
      </c>
    </row>
    <row r="12" spans="1:7" ht="12.75" customHeight="1" x14ac:dyDescent="0.2">
      <c r="A12" t="str">
        <f>Main!B$30</f>
        <v>Segment 6</v>
      </c>
      <c r="B12" s="35"/>
      <c r="C12" s="35"/>
      <c r="D12" s="90">
        <v>0</v>
      </c>
      <c r="E12" s="74">
        <f>'Fuel Costs'!N5</f>
        <v>0</v>
      </c>
      <c r="F12" s="74">
        <f t="shared" si="0"/>
        <v>0</v>
      </c>
    </row>
    <row r="14" spans="1:7" x14ac:dyDescent="0.2">
      <c r="D14" s="33" t="s">
        <v>97</v>
      </c>
      <c r="F14" s="33">
        <f>MAX(F7:F12)</f>
        <v>0</v>
      </c>
    </row>
    <row r="17" spans="1:6" x14ac:dyDescent="0.2">
      <c r="A17" s="69" t="s">
        <v>99</v>
      </c>
      <c r="B17" s="68"/>
      <c r="C17" s="68" t="str">
        <f>'Fuel Costs'!B6</f>
        <v>Fuel 2</v>
      </c>
    </row>
    <row r="18" spans="1:6" ht="51" customHeight="1" x14ac:dyDescent="0.2">
      <c r="A18" s="6" t="s">
        <v>98</v>
      </c>
      <c r="B18" s="47" t="s">
        <v>90</v>
      </c>
      <c r="D18" s="72" t="s">
        <v>91</v>
      </c>
      <c r="E18" s="72" t="s">
        <v>96</v>
      </c>
      <c r="F18" s="72" t="s">
        <v>92</v>
      </c>
    </row>
    <row r="19" spans="1:6" ht="12.75" customHeight="1" x14ac:dyDescent="0.2">
      <c r="A19" t="str">
        <f>Main!B$25</f>
        <v>Segment 1</v>
      </c>
      <c r="B19" s="34"/>
      <c r="C19" s="34"/>
      <c r="D19" s="90">
        <v>0</v>
      </c>
      <c r="E19" s="74">
        <f>'Fuel Costs'!D16</f>
        <v>0</v>
      </c>
      <c r="F19" s="74">
        <f t="shared" ref="F19:F24" si="1">E19*D19</f>
        <v>0</v>
      </c>
    </row>
    <row r="20" spans="1:6" ht="12.75" customHeight="1" x14ac:dyDescent="0.2">
      <c r="A20" t="str">
        <f>Main!B$26</f>
        <v>Segment 2</v>
      </c>
      <c r="B20" s="35"/>
      <c r="C20" s="35"/>
      <c r="D20" s="90">
        <v>0</v>
      </c>
      <c r="E20" s="74">
        <f>'Fuel Costs'!F16</f>
        <v>0</v>
      </c>
      <c r="F20" s="74">
        <f t="shared" si="1"/>
        <v>0</v>
      </c>
    </row>
    <row r="21" spans="1:6" ht="12.75" customHeight="1" x14ac:dyDescent="0.2">
      <c r="A21" t="str">
        <f>Main!B$27</f>
        <v>Segment 3</v>
      </c>
      <c r="B21" s="35"/>
      <c r="C21" s="35"/>
      <c r="D21" s="90">
        <v>0</v>
      </c>
      <c r="E21" s="74">
        <f>'Fuel Costs'!H16</f>
        <v>0</v>
      </c>
      <c r="F21" s="74">
        <f t="shared" si="1"/>
        <v>0</v>
      </c>
    </row>
    <row r="22" spans="1:6" ht="12.75" customHeight="1" x14ac:dyDescent="0.2">
      <c r="A22" t="str">
        <f>Main!B$28</f>
        <v>Segment 4</v>
      </c>
      <c r="B22" s="35"/>
      <c r="C22" s="35"/>
      <c r="D22" s="90">
        <v>0</v>
      </c>
      <c r="E22" s="74">
        <f>'Fuel Costs'!J16</f>
        <v>0</v>
      </c>
      <c r="F22" s="74">
        <f t="shared" si="1"/>
        <v>0</v>
      </c>
    </row>
    <row r="23" spans="1:6" ht="12.75" customHeight="1" x14ac:dyDescent="0.2">
      <c r="A23" t="str">
        <f>Main!B$29</f>
        <v>Segment 5</v>
      </c>
      <c r="B23" s="15"/>
      <c r="C23" s="35"/>
      <c r="D23" s="90">
        <v>0</v>
      </c>
      <c r="E23" s="74">
        <f>'Fuel Costs'!L16</f>
        <v>0</v>
      </c>
      <c r="F23" s="74">
        <f t="shared" si="1"/>
        <v>0</v>
      </c>
    </row>
    <row r="24" spans="1:6" ht="12.75" customHeight="1" x14ac:dyDescent="0.2">
      <c r="A24" t="str">
        <f>Main!B$30</f>
        <v>Segment 6</v>
      </c>
      <c r="B24" s="35"/>
      <c r="C24" s="35"/>
      <c r="D24" s="90">
        <v>0</v>
      </c>
      <c r="E24" s="74">
        <f>'Fuel Costs'!N16</f>
        <v>0</v>
      </c>
      <c r="F24" s="74">
        <f t="shared" si="1"/>
        <v>0</v>
      </c>
    </row>
    <row r="26" spans="1:6" x14ac:dyDescent="0.2">
      <c r="D26" s="33" t="s">
        <v>97</v>
      </c>
      <c r="F26" s="33">
        <f>MAX(F19:F24)</f>
        <v>0</v>
      </c>
    </row>
    <row r="28" spans="1:6" x14ac:dyDescent="0.2">
      <c r="A28" s="69" t="s">
        <v>100</v>
      </c>
      <c r="B28" s="68"/>
      <c r="C28" s="68" t="str">
        <f>'Fuel Costs'!B7</f>
        <v>Fuel 3</v>
      </c>
    </row>
    <row r="29" spans="1:6" ht="51" x14ac:dyDescent="0.2">
      <c r="A29" s="6" t="s">
        <v>98</v>
      </c>
      <c r="B29" s="47" t="s">
        <v>90</v>
      </c>
      <c r="D29" s="72" t="s">
        <v>91</v>
      </c>
      <c r="E29" s="72" t="s">
        <v>96</v>
      </c>
      <c r="F29" s="72" t="s">
        <v>92</v>
      </c>
    </row>
    <row r="30" spans="1:6" ht="12.75" customHeight="1" x14ac:dyDescent="0.2">
      <c r="A30" t="str">
        <f>Main!B$25</f>
        <v>Segment 1</v>
      </c>
      <c r="B30" s="34"/>
      <c r="C30" s="34"/>
      <c r="D30" s="90">
        <v>0</v>
      </c>
      <c r="E30" s="74">
        <f>'Fuel Costs'!D26</f>
        <v>0</v>
      </c>
      <c r="F30" s="74">
        <f t="shared" ref="F30:F35" si="2">E30*D30</f>
        <v>0</v>
      </c>
    </row>
    <row r="31" spans="1:6" ht="12.75" customHeight="1" x14ac:dyDescent="0.2">
      <c r="A31" t="str">
        <f>Main!B$26</f>
        <v>Segment 2</v>
      </c>
      <c r="B31" s="35"/>
      <c r="C31" s="35"/>
      <c r="D31" s="90">
        <v>0</v>
      </c>
      <c r="E31" s="74">
        <f>'Fuel Costs'!F26</f>
        <v>0</v>
      </c>
      <c r="F31" s="74">
        <f t="shared" si="2"/>
        <v>0</v>
      </c>
    </row>
    <row r="32" spans="1:6" ht="12.75" customHeight="1" x14ac:dyDescent="0.2">
      <c r="A32" t="str">
        <f>Main!B$27</f>
        <v>Segment 3</v>
      </c>
      <c r="B32" s="35"/>
      <c r="C32" s="35"/>
      <c r="D32" s="90">
        <v>0</v>
      </c>
      <c r="E32" s="74">
        <f>'Fuel Costs'!H26</f>
        <v>0</v>
      </c>
      <c r="F32" s="74">
        <f t="shared" si="2"/>
        <v>0</v>
      </c>
    </row>
    <row r="33" spans="1:6" ht="12.75" customHeight="1" x14ac:dyDescent="0.2">
      <c r="A33" t="str">
        <f>Main!B$28</f>
        <v>Segment 4</v>
      </c>
      <c r="B33" s="35"/>
      <c r="C33" s="35"/>
      <c r="D33" s="90">
        <v>0</v>
      </c>
      <c r="E33" s="74">
        <f>'Fuel Costs'!J26</f>
        <v>0</v>
      </c>
      <c r="F33" s="74">
        <f t="shared" si="2"/>
        <v>0</v>
      </c>
    </row>
    <row r="34" spans="1:6" ht="12.75" customHeight="1" x14ac:dyDescent="0.2">
      <c r="A34" t="str">
        <f>Main!B$29</f>
        <v>Segment 5</v>
      </c>
      <c r="B34" s="15"/>
      <c r="C34" s="35"/>
      <c r="D34" s="90">
        <v>0</v>
      </c>
      <c r="E34" s="74">
        <f>'Fuel Costs'!L26</f>
        <v>0</v>
      </c>
      <c r="F34" s="74">
        <f t="shared" si="2"/>
        <v>0</v>
      </c>
    </row>
    <row r="35" spans="1:6" ht="12.75" customHeight="1" x14ac:dyDescent="0.2">
      <c r="A35" t="str">
        <f>Main!B$30</f>
        <v>Segment 6</v>
      </c>
      <c r="B35" s="35"/>
      <c r="C35" s="35"/>
      <c r="D35" s="90">
        <v>0</v>
      </c>
      <c r="E35" s="74">
        <f>'Fuel Costs'!N26</f>
        <v>0</v>
      </c>
      <c r="F35" s="74">
        <f t="shared" si="2"/>
        <v>0</v>
      </c>
    </row>
    <row r="37" spans="1:6" x14ac:dyDescent="0.2">
      <c r="D37" s="33" t="s">
        <v>97</v>
      </c>
      <c r="F37" s="33">
        <f>MAX(F30:F35)</f>
        <v>0</v>
      </c>
    </row>
    <row r="39" spans="1:6" x14ac:dyDescent="0.2">
      <c r="A39" s="69" t="s">
        <v>101</v>
      </c>
      <c r="B39" s="68"/>
      <c r="C39" s="68" t="str">
        <f>'Fuel Costs'!B8</f>
        <v>Fuel 4</v>
      </c>
    </row>
    <row r="40" spans="1:6" ht="51" x14ac:dyDescent="0.2">
      <c r="A40" s="6" t="s">
        <v>98</v>
      </c>
      <c r="B40" s="47" t="s">
        <v>90</v>
      </c>
      <c r="D40" s="72" t="s">
        <v>91</v>
      </c>
      <c r="E40" s="72" t="s">
        <v>96</v>
      </c>
      <c r="F40" s="72" t="s">
        <v>92</v>
      </c>
    </row>
    <row r="41" spans="1:6" ht="12.75" customHeight="1" x14ac:dyDescent="0.2">
      <c r="A41" t="str">
        <f>Main!B$25</f>
        <v>Segment 1</v>
      </c>
      <c r="B41" s="34"/>
      <c r="C41" s="34"/>
      <c r="D41" s="90">
        <v>0</v>
      </c>
      <c r="E41" s="74">
        <f>'Fuel Costs'!D36</f>
        <v>0</v>
      </c>
      <c r="F41" s="74">
        <f t="shared" ref="F41:F46" si="3">E41*D41</f>
        <v>0</v>
      </c>
    </row>
    <row r="42" spans="1:6" ht="12.75" customHeight="1" x14ac:dyDescent="0.2">
      <c r="A42" t="str">
        <f>Main!B$26</f>
        <v>Segment 2</v>
      </c>
      <c r="B42" s="35"/>
      <c r="C42" s="35"/>
      <c r="D42" s="90">
        <v>0</v>
      </c>
      <c r="E42" s="74">
        <f>'Fuel Costs'!F36</f>
        <v>0</v>
      </c>
      <c r="F42" s="74">
        <f t="shared" si="3"/>
        <v>0</v>
      </c>
    </row>
    <row r="43" spans="1:6" ht="12.75" customHeight="1" x14ac:dyDescent="0.2">
      <c r="A43" t="str">
        <f>Main!B$27</f>
        <v>Segment 3</v>
      </c>
      <c r="B43" s="35"/>
      <c r="C43" s="35"/>
      <c r="D43" s="90">
        <v>0</v>
      </c>
      <c r="E43" s="74">
        <f>'Fuel Costs'!H36</f>
        <v>0</v>
      </c>
      <c r="F43" s="74">
        <f t="shared" si="3"/>
        <v>0</v>
      </c>
    </row>
    <row r="44" spans="1:6" ht="12.75" customHeight="1" x14ac:dyDescent="0.2">
      <c r="A44" t="str">
        <f>Main!B$28</f>
        <v>Segment 4</v>
      </c>
      <c r="B44" s="35"/>
      <c r="C44" s="35"/>
      <c r="D44" s="90">
        <v>0</v>
      </c>
      <c r="E44" s="74">
        <f>'Fuel Costs'!J36</f>
        <v>0</v>
      </c>
      <c r="F44" s="74">
        <f t="shared" si="3"/>
        <v>0</v>
      </c>
    </row>
    <row r="45" spans="1:6" ht="12.75" customHeight="1" x14ac:dyDescent="0.2">
      <c r="A45" t="str">
        <f>Main!B$29</f>
        <v>Segment 5</v>
      </c>
      <c r="B45" s="15"/>
      <c r="C45" s="35"/>
      <c r="D45" s="90">
        <v>0</v>
      </c>
      <c r="E45" s="74">
        <f>'Fuel Costs'!L36</f>
        <v>0</v>
      </c>
      <c r="F45" s="74">
        <f t="shared" si="3"/>
        <v>0</v>
      </c>
    </row>
    <row r="46" spans="1:6" ht="12.75" customHeight="1" x14ac:dyDescent="0.2">
      <c r="A46" t="str">
        <f>Main!B$30</f>
        <v>Segment 6</v>
      </c>
      <c r="B46" s="35"/>
      <c r="C46" s="35"/>
      <c r="D46" s="90">
        <v>0</v>
      </c>
      <c r="E46" s="74">
        <f>'Fuel Costs'!N36</f>
        <v>0</v>
      </c>
      <c r="F46" s="74">
        <f t="shared" si="3"/>
        <v>0</v>
      </c>
    </row>
    <row r="48" spans="1:6" x14ac:dyDescent="0.2">
      <c r="D48" s="33" t="s">
        <v>97</v>
      </c>
      <c r="F48" s="33">
        <f>MAX(F41:F46)</f>
        <v>0</v>
      </c>
    </row>
    <row r="50" spans="1:7" ht="26.25" customHeight="1" x14ac:dyDescent="0.2">
      <c r="A50" s="6" t="s">
        <v>93</v>
      </c>
      <c r="D50" s="72" t="s">
        <v>18</v>
      </c>
      <c r="E50" s="73" t="s">
        <v>11</v>
      </c>
      <c r="F50" s="127" t="s">
        <v>43</v>
      </c>
      <c r="G50" s="127"/>
    </row>
    <row r="51" spans="1:7" x14ac:dyDescent="0.2">
      <c r="A51" t="s">
        <v>14</v>
      </c>
      <c r="D51" s="76">
        <v>0</v>
      </c>
      <c r="E51" s="76">
        <v>0</v>
      </c>
      <c r="F51" s="128"/>
      <c r="G51" s="128"/>
    </row>
    <row r="52" spans="1:7" x14ac:dyDescent="0.2">
      <c r="A52" t="s">
        <v>15</v>
      </c>
      <c r="D52" s="76">
        <v>0</v>
      </c>
      <c r="E52" s="76">
        <v>0</v>
      </c>
      <c r="F52" s="128"/>
      <c r="G52" s="128"/>
    </row>
    <row r="53" spans="1:7" x14ac:dyDescent="0.2">
      <c r="A53" t="s">
        <v>13</v>
      </c>
      <c r="D53" s="76">
        <v>0</v>
      </c>
      <c r="E53" s="76">
        <v>0</v>
      </c>
      <c r="F53" s="128"/>
      <c r="G53" s="128"/>
    </row>
    <row r="54" spans="1:7" x14ac:dyDescent="0.2">
      <c r="A54" t="s">
        <v>17</v>
      </c>
      <c r="D54" s="76">
        <v>0</v>
      </c>
      <c r="E54" s="76">
        <v>0</v>
      </c>
      <c r="F54" s="128"/>
      <c r="G54" s="128"/>
    </row>
    <row r="55" spans="1:7" x14ac:dyDescent="0.2">
      <c r="A55" t="s">
        <v>16</v>
      </c>
      <c r="D55" s="76">
        <v>0</v>
      </c>
      <c r="E55" s="76">
        <v>0</v>
      </c>
      <c r="F55" s="128"/>
      <c r="G55" s="128"/>
    </row>
    <row r="56" spans="1:7" x14ac:dyDescent="0.2">
      <c r="A56" t="s">
        <v>59</v>
      </c>
      <c r="D56" s="76">
        <v>0</v>
      </c>
      <c r="E56" s="76">
        <v>0</v>
      </c>
      <c r="F56" s="128"/>
      <c r="G56" s="128"/>
    </row>
    <row r="57" spans="1:7" ht="13.5" customHeight="1" x14ac:dyDescent="0.2">
      <c r="A57" s="79" t="s">
        <v>102</v>
      </c>
      <c r="B57" s="77"/>
      <c r="C57" s="34"/>
      <c r="D57" s="76">
        <v>0</v>
      </c>
      <c r="E57" s="76">
        <v>0</v>
      </c>
      <c r="F57" s="128"/>
      <c r="G57" s="128"/>
    </row>
    <row r="58" spans="1:7" ht="13.5" customHeight="1" x14ac:dyDescent="0.2">
      <c r="A58" s="79" t="s">
        <v>102</v>
      </c>
      <c r="B58" s="78"/>
      <c r="C58" s="35"/>
      <c r="D58" s="76">
        <v>0</v>
      </c>
      <c r="E58" s="76">
        <v>0</v>
      </c>
      <c r="F58" s="128"/>
      <c r="G58" s="128"/>
    </row>
    <row r="59" spans="1:7" ht="13.5" customHeight="1" x14ac:dyDescent="0.35">
      <c r="A59" s="79" t="s">
        <v>102</v>
      </c>
      <c r="B59" s="77"/>
      <c r="C59" s="34"/>
      <c r="D59" s="84">
        <v>0</v>
      </c>
      <c r="E59" s="84">
        <v>0</v>
      </c>
      <c r="F59" s="126"/>
      <c r="G59" s="126"/>
    </row>
    <row r="60" spans="1:7" x14ac:dyDescent="0.2">
      <c r="D60" s="74"/>
      <c r="E60" s="74"/>
      <c r="F60" s="74"/>
    </row>
    <row r="61" spans="1:7" x14ac:dyDescent="0.2">
      <c r="B61" s="6" t="s">
        <v>22</v>
      </c>
      <c r="D61" s="66">
        <f>SUM(D51:D59)</f>
        <v>0</v>
      </c>
      <c r="E61" s="66">
        <f>SUM(E51:E59)</f>
        <v>0</v>
      </c>
      <c r="F61" s="74"/>
    </row>
    <row r="62" spans="1:7" x14ac:dyDescent="0.2">
      <c r="D62" s="74"/>
      <c r="E62" s="74"/>
      <c r="F62" s="74"/>
    </row>
  </sheetData>
  <mergeCells count="12">
    <mergeCell ref="A1:G1"/>
    <mergeCell ref="A3:G3"/>
    <mergeCell ref="F59:G59"/>
    <mergeCell ref="F50:G50"/>
    <mergeCell ref="F55:G55"/>
    <mergeCell ref="F56:G56"/>
    <mergeCell ref="F57:G57"/>
    <mergeCell ref="F58:G58"/>
    <mergeCell ref="F51:G51"/>
    <mergeCell ref="F52:G52"/>
    <mergeCell ref="F53:G53"/>
    <mergeCell ref="F54:G54"/>
  </mergeCells>
  <phoneticPr fontId="0" type="noConversion"/>
  <pageMargins left="0.75" right="0.75" top="1" bottom="1" header="0.5" footer="0.5"/>
  <pageSetup fitToHeight="0" orientation="portrait" r:id="rId1"/>
  <headerFooter alignWithMargins="0"/>
  <rowBreaks count="1" manualBreakCount="1">
    <brk id="38"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I74"/>
  <sheetViews>
    <sheetView zoomScaleNormal="100" workbookViewId="0">
      <pane xSplit="14955" topLeftCell="N1"/>
      <selection activeCell="E24" sqref="E24"/>
      <selection pane="topRight" activeCell="N29" sqref="N29"/>
    </sheetView>
  </sheetViews>
  <sheetFormatPr defaultRowHeight="12.75" x14ac:dyDescent="0.2"/>
  <cols>
    <col min="1" max="1" width="6.42578125" customWidth="1"/>
    <col min="2" max="2" width="31.28515625" customWidth="1"/>
    <col min="3" max="3" width="2.85546875" customWidth="1"/>
    <col min="4" max="5" width="11.7109375" customWidth="1"/>
    <col min="6" max="6" width="11.140625" customWidth="1"/>
    <col min="7" max="7" width="14.140625" customWidth="1"/>
  </cols>
  <sheetData>
    <row r="1" spans="1:9" ht="18" x14ac:dyDescent="0.25">
      <c r="A1" s="129" t="s">
        <v>57</v>
      </c>
      <c r="B1" s="129"/>
      <c r="C1" s="129"/>
      <c r="D1" s="129"/>
      <c r="E1" s="129"/>
      <c r="F1" s="129"/>
      <c r="G1" s="129"/>
      <c r="H1" s="129"/>
      <c r="I1" s="129"/>
    </row>
    <row r="3" spans="1:9" ht="15.75" x14ac:dyDescent="0.25">
      <c r="A3" s="131" t="s">
        <v>23</v>
      </c>
      <c r="B3" s="131"/>
      <c r="C3" s="131"/>
      <c r="D3" s="131"/>
      <c r="E3" s="11"/>
    </row>
    <row r="5" spans="1:9" x14ac:dyDescent="0.2">
      <c r="A5" s="6" t="s">
        <v>107</v>
      </c>
    </row>
    <row r="6" spans="1:9" ht="30.75" customHeight="1" x14ac:dyDescent="0.2">
      <c r="A6" s="133" t="s">
        <v>108</v>
      </c>
      <c r="B6" s="133"/>
      <c r="D6" s="91">
        <v>0</v>
      </c>
    </row>
    <row r="7" spans="1:9" ht="42" customHeight="1" x14ac:dyDescent="0.2">
      <c r="A7" s="134" t="s">
        <v>109</v>
      </c>
      <c r="B7" s="134"/>
      <c r="D7" s="33"/>
    </row>
    <row r="8" spans="1:9" x14ac:dyDescent="0.2">
      <c r="B8" s="71" t="s">
        <v>110</v>
      </c>
      <c r="D8" s="45">
        <v>0</v>
      </c>
    </row>
    <row r="9" spans="1:9" x14ac:dyDescent="0.2">
      <c r="B9" s="71" t="s">
        <v>111</v>
      </c>
      <c r="D9" s="45">
        <v>0</v>
      </c>
    </row>
    <row r="10" spans="1:9" x14ac:dyDescent="0.2">
      <c r="D10" s="43"/>
    </row>
    <row r="11" spans="1:9" x14ac:dyDescent="0.2">
      <c r="A11" t="s">
        <v>112</v>
      </c>
      <c r="D11" s="45">
        <v>0</v>
      </c>
      <c r="H11" s="41"/>
      <c r="I11" s="41"/>
    </row>
    <row r="12" spans="1:9" ht="15" customHeight="1" x14ac:dyDescent="0.2">
      <c r="A12" t="s">
        <v>113</v>
      </c>
      <c r="D12" s="45">
        <v>0</v>
      </c>
    </row>
    <row r="13" spans="1:9" ht="15" customHeight="1" x14ac:dyDescent="0.2"/>
    <row r="14" spans="1:9" ht="15" customHeight="1" x14ac:dyDescent="0.2">
      <c r="A14" t="s">
        <v>114</v>
      </c>
    </row>
    <row r="15" spans="1:9" ht="15" customHeight="1" x14ac:dyDescent="0.2">
      <c r="B15" s="79" t="s">
        <v>131</v>
      </c>
    </row>
    <row r="16" spans="1:9" ht="15" customHeight="1" x14ac:dyDescent="0.2">
      <c r="A16">
        <v>1</v>
      </c>
      <c r="B16" s="34"/>
      <c r="D16" s="90">
        <v>0</v>
      </c>
    </row>
    <row r="17" spans="1:9" ht="15" customHeight="1" x14ac:dyDescent="0.2">
      <c r="A17">
        <v>2</v>
      </c>
      <c r="B17" s="35"/>
      <c r="D17" s="90">
        <v>0</v>
      </c>
    </row>
    <row r="18" spans="1:9" ht="15" customHeight="1" x14ac:dyDescent="0.2">
      <c r="A18">
        <v>3</v>
      </c>
      <c r="B18" s="35"/>
      <c r="D18" s="90">
        <v>0</v>
      </c>
    </row>
    <row r="19" spans="1:9" ht="15" customHeight="1" x14ac:dyDescent="0.2">
      <c r="A19">
        <v>4</v>
      </c>
      <c r="B19" s="35"/>
      <c r="D19" s="90">
        <v>0</v>
      </c>
    </row>
    <row r="20" spans="1:9" ht="15" customHeight="1" x14ac:dyDescent="0.2"/>
    <row r="21" spans="1:9" ht="15" customHeight="1" x14ac:dyDescent="0.2">
      <c r="A21" s="6" t="s">
        <v>115</v>
      </c>
    </row>
    <row r="22" spans="1:9" ht="15" customHeight="1" x14ac:dyDescent="0.2">
      <c r="D22" s="29" t="s">
        <v>21</v>
      </c>
      <c r="E22" s="29" t="s">
        <v>11</v>
      </c>
    </row>
    <row r="23" spans="1:9" ht="15" customHeight="1" x14ac:dyDescent="0.2"/>
    <row r="24" spans="1:9" ht="15" customHeight="1" x14ac:dyDescent="0.2">
      <c r="A24" t="s">
        <v>126</v>
      </c>
      <c r="D24" s="111">
        <v>0</v>
      </c>
      <c r="E24" s="111">
        <v>0</v>
      </c>
    </row>
    <row r="25" spans="1:9" ht="15" customHeight="1" x14ac:dyDescent="0.2">
      <c r="A25" s="6"/>
      <c r="B25" s="65"/>
    </row>
    <row r="26" spans="1:9" ht="15" customHeight="1" x14ac:dyDescent="0.2">
      <c r="A26" s="6"/>
      <c r="B26" s="135" t="s">
        <v>127</v>
      </c>
      <c r="D26" s="136"/>
      <c r="E26" s="137"/>
      <c r="F26" s="137"/>
      <c r="G26" s="137"/>
      <c r="H26" s="137"/>
      <c r="I26" s="138"/>
    </row>
    <row r="27" spans="1:9" ht="15" customHeight="1" x14ac:dyDescent="0.2">
      <c r="A27" s="6"/>
      <c r="B27" s="135"/>
      <c r="D27" s="139"/>
      <c r="E27" s="140"/>
      <c r="F27" s="140"/>
      <c r="G27" s="140"/>
      <c r="H27" s="140"/>
      <c r="I27" s="141"/>
    </row>
    <row r="28" spans="1:9" ht="15" customHeight="1" x14ac:dyDescent="0.2">
      <c r="A28" s="6"/>
      <c r="B28" s="135"/>
      <c r="D28" s="142"/>
      <c r="E28" s="143"/>
      <c r="F28" s="143"/>
      <c r="G28" s="143"/>
      <c r="H28" s="143"/>
      <c r="I28" s="144"/>
    </row>
    <row r="29" spans="1:9" ht="15" customHeight="1" x14ac:dyDescent="0.2">
      <c r="B29" s="65"/>
    </row>
    <row r="31" spans="1:9" ht="15.75" x14ac:dyDescent="0.25">
      <c r="A31" s="23" t="s">
        <v>116</v>
      </c>
    </row>
    <row r="32" spans="1:9" x14ac:dyDescent="0.2">
      <c r="C32" s="132"/>
      <c r="D32" s="132"/>
      <c r="E32" s="29"/>
      <c r="F32" s="132"/>
      <c r="G32" s="132"/>
      <c r="H32" s="132"/>
      <c r="I32" s="132"/>
    </row>
    <row r="33" spans="1:9" x14ac:dyDescent="0.2">
      <c r="A33" s="6" t="s">
        <v>107</v>
      </c>
    </row>
    <row r="34" spans="1:9" ht="19.5" customHeight="1" x14ac:dyDescent="0.2">
      <c r="A34" s="71" t="s">
        <v>117</v>
      </c>
      <c r="D34" s="90">
        <v>0</v>
      </c>
    </row>
    <row r="35" spans="1:9" ht="27" customHeight="1" x14ac:dyDescent="0.2">
      <c r="A35" s="134" t="s">
        <v>118</v>
      </c>
      <c r="B35" s="134"/>
      <c r="D35" s="46">
        <v>0</v>
      </c>
    </row>
    <row r="36" spans="1:9" ht="29.25" customHeight="1" x14ac:dyDescent="0.2">
      <c r="A36" s="134" t="s">
        <v>119</v>
      </c>
      <c r="B36" s="134"/>
      <c r="D36" s="46">
        <v>0</v>
      </c>
    </row>
    <row r="37" spans="1:9" ht="19.5" customHeight="1" x14ac:dyDescent="0.2">
      <c r="A37" t="s">
        <v>120</v>
      </c>
      <c r="D37" s="46">
        <v>0</v>
      </c>
    </row>
    <row r="38" spans="1:9" x14ac:dyDescent="0.2">
      <c r="A38" t="s">
        <v>121</v>
      </c>
    </row>
    <row r="39" spans="1:9" x14ac:dyDescent="0.2">
      <c r="B39" s="79" t="s">
        <v>122</v>
      </c>
    </row>
    <row r="40" spans="1:9" x14ac:dyDescent="0.2">
      <c r="A40">
        <v>1</v>
      </c>
      <c r="B40" s="77"/>
      <c r="D40" s="90">
        <v>0</v>
      </c>
    </row>
    <row r="41" spans="1:9" x14ac:dyDescent="0.2">
      <c r="A41">
        <v>2</v>
      </c>
      <c r="B41" s="34"/>
      <c r="D41" s="90">
        <v>0</v>
      </c>
    </row>
    <row r="42" spans="1:9" x14ac:dyDescent="0.2">
      <c r="A42">
        <v>3</v>
      </c>
      <c r="B42" s="34"/>
      <c r="D42" s="90">
        <v>0</v>
      </c>
    </row>
    <row r="43" spans="1:9" x14ac:dyDescent="0.2">
      <c r="A43">
        <v>4</v>
      </c>
      <c r="B43" s="34"/>
      <c r="D43" s="90">
        <v>0</v>
      </c>
      <c r="H43" s="41"/>
      <c r="I43" s="41"/>
    </row>
    <row r="44" spans="1:9" x14ac:dyDescent="0.2">
      <c r="B44" s="36"/>
      <c r="D44" s="90"/>
      <c r="H44" s="41"/>
      <c r="I44" s="41"/>
    </row>
    <row r="45" spans="1:9" x14ac:dyDescent="0.2">
      <c r="A45" s="6" t="s">
        <v>128</v>
      </c>
    </row>
    <row r="46" spans="1:9" x14ac:dyDescent="0.2">
      <c r="D46" s="29" t="s">
        <v>21</v>
      </c>
      <c r="E46" s="29" t="s">
        <v>11</v>
      </c>
    </row>
    <row r="48" spans="1:9" x14ac:dyDescent="0.2">
      <c r="A48" t="s">
        <v>129</v>
      </c>
      <c r="D48" s="111">
        <v>0</v>
      </c>
      <c r="E48" s="111">
        <v>0</v>
      </c>
    </row>
    <row r="49" spans="1:9" x14ac:dyDescent="0.2">
      <c r="A49" s="6"/>
      <c r="B49" s="65"/>
    </row>
    <row r="50" spans="1:9" x14ac:dyDescent="0.2">
      <c r="A50" s="6"/>
      <c r="B50" s="135" t="s">
        <v>130</v>
      </c>
      <c r="D50" s="136"/>
      <c r="E50" s="137"/>
      <c r="F50" s="137"/>
      <c r="G50" s="137"/>
      <c r="H50" s="137"/>
      <c r="I50" s="138"/>
    </row>
    <row r="51" spans="1:9" x14ac:dyDescent="0.2">
      <c r="A51" s="6"/>
      <c r="B51" s="135"/>
      <c r="D51" s="139"/>
      <c r="E51" s="140"/>
      <c r="F51" s="140"/>
      <c r="G51" s="140"/>
      <c r="H51" s="140"/>
      <c r="I51" s="141"/>
    </row>
    <row r="52" spans="1:9" x14ac:dyDescent="0.2">
      <c r="A52" s="6"/>
      <c r="B52" s="135"/>
      <c r="D52" s="142"/>
      <c r="E52" s="143"/>
      <c r="F52" s="143"/>
      <c r="G52" s="143"/>
      <c r="H52" s="143"/>
      <c r="I52" s="144"/>
    </row>
    <row r="54" spans="1:9" ht="15.75" x14ac:dyDescent="0.25">
      <c r="A54" s="131" t="s">
        <v>19</v>
      </c>
      <c r="B54" s="131"/>
      <c r="C54" s="131"/>
      <c r="D54" s="131"/>
      <c r="E54" s="11"/>
    </row>
    <row r="56" spans="1:9" x14ac:dyDescent="0.2">
      <c r="A56" t="s">
        <v>20</v>
      </c>
      <c r="D56" s="29" t="s">
        <v>11</v>
      </c>
      <c r="E56" s="146" t="s">
        <v>123</v>
      </c>
      <c r="F56" s="146"/>
      <c r="G56" s="146"/>
      <c r="H56" s="146"/>
      <c r="I56" s="146"/>
    </row>
    <row r="58" spans="1:9" ht="13.5" customHeight="1" x14ac:dyDescent="0.2">
      <c r="B58" t="s">
        <v>24</v>
      </c>
      <c r="D58" s="45">
        <v>0</v>
      </c>
      <c r="E58" s="147"/>
      <c r="F58" s="147"/>
      <c r="G58" s="147"/>
      <c r="H58" s="147"/>
      <c r="I58" s="147"/>
    </row>
    <row r="59" spans="1:9" ht="13.5" customHeight="1" x14ac:dyDescent="0.2">
      <c r="B59" t="s">
        <v>58</v>
      </c>
      <c r="D59" s="45">
        <v>0</v>
      </c>
      <c r="E59" s="145"/>
      <c r="F59" s="145"/>
      <c r="G59" s="145"/>
      <c r="H59" s="145"/>
      <c r="I59" s="145"/>
    </row>
    <row r="60" spans="1:9" ht="13.5" customHeight="1" x14ac:dyDescent="0.2">
      <c r="B60" t="s">
        <v>25</v>
      </c>
      <c r="D60" s="45">
        <v>0</v>
      </c>
      <c r="E60" s="145"/>
      <c r="F60" s="145"/>
      <c r="G60" s="145"/>
      <c r="H60" s="145"/>
      <c r="I60" s="145"/>
    </row>
    <row r="61" spans="1:9" ht="13.5" customHeight="1" x14ac:dyDescent="0.2">
      <c r="B61" t="s">
        <v>59</v>
      </c>
      <c r="D61" s="45">
        <v>0</v>
      </c>
      <c r="E61" s="145"/>
      <c r="F61" s="145"/>
      <c r="G61" s="145"/>
      <c r="H61" s="145"/>
      <c r="I61" s="145"/>
    </row>
    <row r="62" spans="1:9" ht="13.5" customHeight="1" x14ac:dyDescent="0.35">
      <c r="B62" t="s">
        <v>59</v>
      </c>
      <c r="D62" s="103">
        <v>0</v>
      </c>
      <c r="E62" s="145"/>
      <c r="F62" s="145"/>
      <c r="G62" s="145"/>
      <c r="H62" s="145"/>
      <c r="I62" s="145"/>
    </row>
    <row r="63" spans="1:9" x14ac:dyDescent="0.2">
      <c r="B63" t="s">
        <v>60</v>
      </c>
      <c r="D63" s="41">
        <f>SUM(D58:D62)</f>
        <v>0</v>
      </c>
      <c r="E63" s="41"/>
    </row>
    <row r="64" spans="1:9" x14ac:dyDescent="0.2">
      <c r="D64" s="41"/>
      <c r="E64" s="41"/>
    </row>
    <row r="65" spans="1:7" ht="15.75" x14ac:dyDescent="0.25">
      <c r="A65" s="23" t="s">
        <v>29</v>
      </c>
    </row>
    <row r="66" spans="1:7" ht="38.25" x14ac:dyDescent="0.2">
      <c r="D66" s="89" t="s">
        <v>124</v>
      </c>
      <c r="E66" s="89" t="s">
        <v>125</v>
      </c>
      <c r="F66" s="89" t="s">
        <v>134</v>
      </c>
      <c r="G66" s="28" t="s">
        <v>135</v>
      </c>
    </row>
    <row r="67" spans="1:7" x14ac:dyDescent="0.2">
      <c r="A67" t="s">
        <v>27</v>
      </c>
      <c r="D67" s="90">
        <v>0</v>
      </c>
      <c r="E67" s="45">
        <v>0</v>
      </c>
      <c r="F67" s="33">
        <f>E67*D67</f>
        <v>0</v>
      </c>
    </row>
    <row r="68" spans="1:7" x14ac:dyDescent="0.2">
      <c r="A68" t="s">
        <v>28</v>
      </c>
      <c r="D68" s="90">
        <v>0</v>
      </c>
      <c r="E68" s="45">
        <v>0</v>
      </c>
      <c r="F68" s="33">
        <f>E68*D68</f>
        <v>0</v>
      </c>
    </row>
    <row r="69" spans="1:7" x14ac:dyDescent="0.2">
      <c r="A69" t="s">
        <v>132</v>
      </c>
      <c r="D69" s="90">
        <v>0</v>
      </c>
      <c r="E69" s="45">
        <v>0</v>
      </c>
      <c r="F69" s="33">
        <f>E69*D69</f>
        <v>0</v>
      </c>
    </row>
    <row r="70" spans="1:7" x14ac:dyDescent="0.2">
      <c r="B70" s="79" t="s">
        <v>94</v>
      </c>
      <c r="D70" s="90"/>
    </row>
    <row r="71" spans="1:7" ht="13.5" customHeight="1" x14ac:dyDescent="0.2">
      <c r="A71">
        <v>1</v>
      </c>
      <c r="B71" s="77"/>
      <c r="D71" s="90">
        <v>0</v>
      </c>
      <c r="E71" s="45">
        <v>0</v>
      </c>
      <c r="F71" s="33">
        <f>E71*D71</f>
        <v>0</v>
      </c>
    </row>
    <row r="72" spans="1:7" ht="13.5" customHeight="1" x14ac:dyDescent="0.2">
      <c r="A72">
        <v>2</v>
      </c>
      <c r="B72" s="78"/>
      <c r="D72" s="90">
        <v>0</v>
      </c>
      <c r="E72" s="45">
        <v>0</v>
      </c>
      <c r="F72" s="33">
        <f>E72*D72</f>
        <v>0</v>
      </c>
    </row>
    <row r="73" spans="1:7" ht="13.5" customHeight="1" x14ac:dyDescent="0.35">
      <c r="A73">
        <v>3</v>
      </c>
      <c r="B73" s="35"/>
      <c r="D73" s="104">
        <v>0</v>
      </c>
      <c r="E73" s="103">
        <v>0</v>
      </c>
      <c r="F73" s="105">
        <f>E73*D73</f>
        <v>0</v>
      </c>
    </row>
    <row r="74" spans="1:7" x14ac:dyDescent="0.2">
      <c r="B74" t="s">
        <v>60</v>
      </c>
      <c r="D74" s="92">
        <v>0</v>
      </c>
      <c r="E74" s="41">
        <f>SUM(E67:E69)</f>
        <v>0</v>
      </c>
      <c r="F74" s="41">
        <f>SUM(F67:F69)</f>
        <v>0</v>
      </c>
    </row>
  </sheetData>
  <mergeCells count="20">
    <mergeCell ref="E62:I62"/>
    <mergeCell ref="E56:I56"/>
    <mergeCell ref="E58:I58"/>
    <mergeCell ref="E59:I59"/>
    <mergeCell ref="D26:I28"/>
    <mergeCell ref="B50:B52"/>
    <mergeCell ref="D50:I52"/>
    <mergeCell ref="A36:B36"/>
    <mergeCell ref="E60:I60"/>
    <mergeCell ref="E61:I61"/>
    <mergeCell ref="A54:D54"/>
    <mergeCell ref="A1:I1"/>
    <mergeCell ref="C32:D32"/>
    <mergeCell ref="F32:G32"/>
    <mergeCell ref="H32:I32"/>
    <mergeCell ref="A3:D3"/>
    <mergeCell ref="A6:B6"/>
    <mergeCell ref="A7:B7"/>
    <mergeCell ref="A35:B35"/>
    <mergeCell ref="B26:B28"/>
  </mergeCells>
  <phoneticPr fontId="0" type="noConversion"/>
  <pageMargins left="0.75" right="0.75" top="1" bottom="1" header="0.5" footer="0.5"/>
  <pageSetup scale="84" fitToHeight="0" orientation="portrait" r:id="rId1"/>
  <headerFooter alignWithMargins="0"/>
  <rowBreaks count="1" manualBreakCount="1">
    <brk id="30"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Main</vt:lpstr>
      <vt:lpstr>Fuel Costs</vt:lpstr>
      <vt:lpstr>Variable Prod Costs</vt:lpstr>
      <vt:lpstr>Fixed Costs</vt:lpstr>
      <vt:lpstr>Other Costs</vt:lpstr>
      <vt:lpstr>Main!Print_Area</vt:lpstr>
      <vt:lpstr>'Fixed Costs'!Print_Titles</vt:lpstr>
      <vt:lpstr>'Other Costs'!Print_Titles</vt:lpstr>
      <vt:lpstr>'Variable Prod Costs'!Print_Titles</vt:lpstr>
    </vt:vector>
  </TitlesOfParts>
  <Company>NYISO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Employee</dc:creator>
  <cp:lastModifiedBy>Jan Havlíček</cp:lastModifiedBy>
  <cp:lastPrinted>2001-04-25T16:47:39Z</cp:lastPrinted>
  <dcterms:created xsi:type="dcterms:W3CDTF">1999-11-17T13:42:21Z</dcterms:created>
  <dcterms:modified xsi:type="dcterms:W3CDTF">2023-09-10T13:51:07Z</dcterms:modified>
</cp:coreProperties>
</file>