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EDD4A4-89AC-415C-9121-3F2783EB722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H4" i="1"/>
  <c r="D5" i="1"/>
  <c r="E5" i="1"/>
  <c r="H5" i="1"/>
  <c r="D6" i="1"/>
  <c r="E6" i="1"/>
  <c r="H6" i="1"/>
  <c r="D7" i="1"/>
  <c r="E7" i="1"/>
  <c r="H7" i="1"/>
  <c r="D8" i="1"/>
  <c r="E8" i="1"/>
  <c r="H8" i="1"/>
</calcChain>
</file>

<file path=xl/sharedStrings.xml><?xml version="1.0" encoding="utf-8"?>
<sst xmlns="http://schemas.openxmlformats.org/spreadsheetml/2006/main" count="23" uniqueCount="20">
  <si>
    <t>Ihp</t>
  </si>
  <si>
    <t>BHp</t>
  </si>
  <si>
    <t>Nox (ppm)</t>
  </si>
  <si>
    <t>CO (ppm)</t>
  </si>
  <si>
    <t>Fuel Flow Lb/Hr</t>
  </si>
  <si>
    <t>Exhaust Flow (lb/sec)</t>
  </si>
  <si>
    <t>Heat Rate     ( btu/Bhp-Hr)</t>
  </si>
  <si>
    <t>LHV         (btu/lb)</t>
  </si>
  <si>
    <t>%Load</t>
  </si>
  <si>
    <t>UHC (ppm)</t>
  </si>
  <si>
    <t>Comb Mode</t>
  </si>
  <si>
    <t>% open bleed vlv</t>
  </si>
  <si>
    <t>ABC</t>
  </si>
  <si>
    <t>AB</t>
  </si>
  <si>
    <t>BC</t>
  </si>
  <si>
    <t>?</t>
  </si>
  <si>
    <t>B?</t>
  </si>
  <si>
    <t>Vibrations were mostly 0.4 Mils with a peak @ 0.6 Mils.  Alarm is 4 mils and shutdown is 7 mils</t>
  </si>
  <si>
    <t>Notes: Barometric pressure = 14.3 psia, Tamb = 65-68°F, Inlet loss 4"</t>
  </si>
  <si>
    <t>All Lube oil temps were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</si>
</sst>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tabSelected="1" workbookViewId="0">
      <selection activeCell="A13" sqref="A13"/>
    </sheetView>
  </sheetViews>
  <sheetFormatPr defaultRowHeight="12.75" x14ac:dyDescent="0.2"/>
  <cols>
    <col min="1" max="1" width="10.28515625" bestFit="1" customWidth="1"/>
    <col min="5" max="5" width="10.28515625" bestFit="1" customWidth="1"/>
    <col min="6" max="6" width="16.28515625" customWidth="1"/>
    <col min="7" max="7" width="10.28515625" bestFit="1" customWidth="1"/>
    <col min="8" max="8" width="11.5703125" customWidth="1"/>
  </cols>
  <sheetData>
    <row r="2" spans="1:13" ht="38.25" x14ac:dyDescent="0.2">
      <c r="A2" s="2" t="s">
        <v>0</v>
      </c>
      <c r="B2" s="2" t="s">
        <v>10</v>
      </c>
      <c r="C2" s="2" t="s">
        <v>11</v>
      </c>
      <c r="D2" s="2" t="s">
        <v>8</v>
      </c>
      <c r="E2" s="2" t="s">
        <v>1</v>
      </c>
      <c r="F2" s="2" t="s">
        <v>4</v>
      </c>
      <c r="G2" s="2" t="s">
        <v>7</v>
      </c>
      <c r="H2" s="2" t="s">
        <v>6</v>
      </c>
      <c r="I2" s="2" t="s">
        <v>2</v>
      </c>
      <c r="J2" s="2" t="s">
        <v>3</v>
      </c>
      <c r="K2" s="2" t="s">
        <v>9</v>
      </c>
      <c r="L2" s="2" t="s">
        <v>5</v>
      </c>
      <c r="M2" s="1"/>
    </row>
    <row r="4" spans="1:13" x14ac:dyDescent="0.2">
      <c r="A4" s="5">
        <v>45975</v>
      </c>
      <c r="B4" s="3" t="s">
        <v>12</v>
      </c>
      <c r="C4" s="3">
        <v>0</v>
      </c>
      <c r="D4" s="4">
        <f>+A4/$A$4</f>
        <v>1</v>
      </c>
      <c r="E4" s="5">
        <f>+A4*0.975</f>
        <v>44825.625</v>
      </c>
      <c r="F4" s="5">
        <v>12767</v>
      </c>
      <c r="G4" s="5">
        <v>20653</v>
      </c>
      <c r="H4" s="6">
        <f>+G4*F4/E4</f>
        <v>5882.2794104934401</v>
      </c>
      <c r="I4" s="3">
        <v>22</v>
      </c>
      <c r="J4" s="3">
        <v>1.7</v>
      </c>
      <c r="K4" s="3">
        <v>1.7000000000000001E-2</v>
      </c>
      <c r="L4" s="3">
        <v>183</v>
      </c>
    </row>
    <row r="5" spans="1:13" x14ac:dyDescent="0.2">
      <c r="A5" s="5">
        <v>30963</v>
      </c>
      <c r="B5" s="3" t="s">
        <v>12</v>
      </c>
      <c r="C5" s="3">
        <v>67</v>
      </c>
      <c r="D5" s="4">
        <f>+A5/$A$4</f>
        <v>0.67347471451876018</v>
      </c>
      <c r="E5" s="5">
        <f>+A5*0.975</f>
        <v>30188.924999999999</v>
      </c>
      <c r="F5" s="5">
        <v>10066</v>
      </c>
      <c r="G5" s="5">
        <v>20653</v>
      </c>
      <c r="H5" s="6">
        <f>+G5*F5/E5</f>
        <v>6886.402811627112</v>
      </c>
      <c r="I5" s="3">
        <v>13</v>
      </c>
      <c r="J5" s="3">
        <v>3.6</v>
      </c>
      <c r="K5" s="3">
        <v>0.28999999999999998</v>
      </c>
      <c r="L5" s="3">
        <v>145</v>
      </c>
    </row>
    <row r="6" spans="1:13" x14ac:dyDescent="0.2">
      <c r="A6" s="5">
        <v>22006</v>
      </c>
      <c r="B6" s="3" t="s">
        <v>13</v>
      </c>
      <c r="C6" s="3">
        <v>39</v>
      </c>
      <c r="D6" s="4">
        <f>+A6/$A$4</f>
        <v>0.4786514410005438</v>
      </c>
      <c r="E6" s="5">
        <f>+A6*0.975</f>
        <v>21455.85</v>
      </c>
      <c r="F6" s="5">
        <v>7688</v>
      </c>
      <c r="G6" s="5">
        <v>20653</v>
      </c>
      <c r="H6" s="6">
        <f>+G6*F6/E6</f>
        <v>7400.3250395579762</v>
      </c>
      <c r="I6" s="3">
        <v>20.6</v>
      </c>
      <c r="J6" s="3">
        <v>9.6999999999999993</v>
      </c>
      <c r="K6" s="3">
        <v>1.4</v>
      </c>
      <c r="L6" s="3">
        <v>129</v>
      </c>
    </row>
    <row r="7" spans="1:13" x14ac:dyDescent="0.2">
      <c r="A7" s="5">
        <v>13457</v>
      </c>
      <c r="B7" s="3" t="s">
        <v>14</v>
      </c>
      <c r="C7" s="3">
        <v>46</v>
      </c>
      <c r="D7" s="4">
        <f>+A7/$A$4</f>
        <v>0.29270255573681347</v>
      </c>
      <c r="E7" s="5">
        <f>+A7*0.975</f>
        <v>13120.574999999999</v>
      </c>
      <c r="F7" s="5">
        <v>5278</v>
      </c>
      <c r="G7" s="5">
        <v>20653</v>
      </c>
      <c r="H7" s="6">
        <f>+G7*F7/E7</f>
        <v>8308.0607366674103</v>
      </c>
      <c r="I7" s="3">
        <v>23</v>
      </c>
      <c r="J7" s="3">
        <v>21</v>
      </c>
      <c r="K7" s="3">
        <v>6.4</v>
      </c>
      <c r="L7" s="3">
        <v>106</v>
      </c>
    </row>
    <row r="8" spans="1:13" x14ac:dyDescent="0.2">
      <c r="A8" s="5">
        <v>1000</v>
      </c>
      <c r="B8" s="3" t="s">
        <v>16</v>
      </c>
      <c r="C8" s="3" t="s">
        <v>15</v>
      </c>
      <c r="D8" s="4">
        <f>+A8/$A$4</f>
        <v>2.1750951604132682E-2</v>
      </c>
      <c r="E8" s="5">
        <f>+A8*0.975</f>
        <v>975</v>
      </c>
      <c r="F8" s="5">
        <v>1329</v>
      </c>
      <c r="G8" s="5">
        <v>20653</v>
      </c>
      <c r="H8" s="6">
        <f>+G8*F8/E8</f>
        <v>28151.627692307691</v>
      </c>
      <c r="I8" s="3">
        <v>23</v>
      </c>
      <c r="J8" s="3">
        <v>180</v>
      </c>
      <c r="K8" s="3" t="s">
        <v>15</v>
      </c>
      <c r="L8" s="3" t="s">
        <v>15</v>
      </c>
    </row>
    <row r="11" spans="1:13" x14ac:dyDescent="0.2">
      <c r="A11" t="s">
        <v>18</v>
      </c>
    </row>
    <row r="12" spans="1:13" x14ac:dyDescent="0.2">
      <c r="A12" t="s">
        <v>17</v>
      </c>
    </row>
    <row r="13" spans="1:13" x14ac:dyDescent="0.2">
      <c r="A13" t="s">
        <v>19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mminott</dc:creator>
  <cp:lastModifiedBy>Jan Havlíček</cp:lastModifiedBy>
  <dcterms:created xsi:type="dcterms:W3CDTF">2001-12-06T16:15:41Z</dcterms:created>
  <dcterms:modified xsi:type="dcterms:W3CDTF">2023-09-10T14:03:32Z</dcterms:modified>
</cp:coreProperties>
</file>