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893539A-9079-43EB-BA2D-AC2BBF4270F0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</externalReferences>
  <definedNames>
    <definedName name="_xlnm.Print_Area" localSheetId="0">Sheet1!$B$1:$M$30</definedName>
  </definedNames>
  <calcPr calcId="0" calcMode="manual"/>
</workbook>
</file>

<file path=xl/calcChain.xml><?xml version="1.0" encoding="utf-8"?>
<calcChain xmlns="http://schemas.openxmlformats.org/spreadsheetml/2006/main">
  <c r="I1" i="1" l="1"/>
  <c r="C7" i="1"/>
  <c r="C7" i="1" a="1"/>
  <c r="D7" i="1"/>
  <c r="D7" i="1" a="1"/>
  <c r="E7" i="1"/>
  <c r="F7" i="1"/>
  <c r="F7" i="1" a="1"/>
  <c r="G7" i="1"/>
  <c r="H7" i="1"/>
  <c r="J7" i="1"/>
  <c r="K7" i="1"/>
  <c r="L7" i="1"/>
  <c r="L7" i="1" a="1"/>
  <c r="M7" i="1"/>
  <c r="N7" i="1"/>
  <c r="N7" i="1" a="1"/>
  <c r="C8" i="1"/>
  <c r="C8" i="1" a="1"/>
  <c r="D8" i="1"/>
  <c r="D8" i="1" a="1"/>
  <c r="E8" i="1"/>
  <c r="F8" i="1"/>
  <c r="F8" i="1" a="1"/>
  <c r="G8" i="1"/>
  <c r="H8" i="1"/>
  <c r="J8" i="1"/>
  <c r="K8" i="1"/>
  <c r="L8" i="1"/>
  <c r="L8" i="1" a="1"/>
  <c r="M8" i="1"/>
  <c r="N8" i="1"/>
  <c r="N8" i="1" a="1"/>
  <c r="C9" i="1"/>
  <c r="C9" i="1" a="1"/>
  <c r="D9" i="1"/>
  <c r="D9" i="1" a="1"/>
  <c r="E9" i="1"/>
  <c r="F9" i="1"/>
  <c r="F9" i="1" a="1"/>
  <c r="G9" i="1"/>
  <c r="H9" i="1"/>
  <c r="J9" i="1"/>
  <c r="K9" i="1"/>
  <c r="L9" i="1"/>
  <c r="L9" i="1" a="1"/>
  <c r="M9" i="1"/>
  <c r="N9" i="1"/>
  <c r="N9" i="1" a="1"/>
  <c r="C10" i="1"/>
  <c r="C10" i="1" a="1"/>
  <c r="D10" i="1"/>
  <c r="D10" i="1" a="1"/>
  <c r="E10" i="1"/>
  <c r="F10" i="1"/>
  <c r="F10" i="1" a="1"/>
  <c r="G10" i="1"/>
  <c r="H10" i="1"/>
  <c r="J10" i="1"/>
  <c r="K10" i="1"/>
  <c r="L10" i="1"/>
  <c r="L10" i="1" a="1"/>
  <c r="M10" i="1"/>
  <c r="N10" i="1"/>
  <c r="N10" i="1" a="1"/>
  <c r="C11" i="1"/>
  <c r="C11" i="1" a="1"/>
  <c r="D11" i="1"/>
  <c r="D11" i="1" a="1"/>
  <c r="E11" i="1"/>
  <c r="F11" i="1"/>
  <c r="F11" i="1" a="1"/>
  <c r="G11" i="1"/>
  <c r="H11" i="1"/>
  <c r="J11" i="1"/>
  <c r="K11" i="1"/>
  <c r="L11" i="1"/>
  <c r="L11" i="1" a="1"/>
  <c r="M11" i="1"/>
  <c r="N11" i="1"/>
  <c r="N11" i="1" a="1"/>
  <c r="C12" i="1"/>
  <c r="C12" i="1" a="1"/>
  <c r="D12" i="1"/>
  <c r="D12" i="1" a="1"/>
  <c r="E12" i="1"/>
  <c r="F12" i="1"/>
  <c r="F12" i="1" a="1"/>
  <c r="G12" i="1"/>
  <c r="H12" i="1"/>
  <c r="J12" i="1"/>
  <c r="K12" i="1"/>
  <c r="L12" i="1"/>
  <c r="L12" i="1" a="1"/>
  <c r="M12" i="1"/>
  <c r="N12" i="1"/>
  <c r="N12" i="1" a="1"/>
  <c r="C13" i="1"/>
  <c r="C13" i="1" a="1"/>
  <c r="D13" i="1"/>
  <c r="D13" i="1" a="1"/>
  <c r="E13" i="1"/>
  <c r="F13" i="1"/>
  <c r="F13" i="1" a="1"/>
  <c r="G13" i="1"/>
  <c r="H13" i="1"/>
  <c r="J13" i="1"/>
  <c r="K13" i="1"/>
  <c r="L13" i="1"/>
  <c r="L13" i="1" a="1"/>
  <c r="M13" i="1"/>
  <c r="N13" i="1"/>
  <c r="N13" i="1" a="1"/>
  <c r="C14" i="1"/>
  <c r="C14" i="1" a="1"/>
  <c r="D14" i="1"/>
  <c r="D14" i="1" a="1"/>
  <c r="E14" i="1"/>
  <c r="F14" i="1"/>
  <c r="F14" i="1" a="1"/>
  <c r="G14" i="1"/>
  <c r="H14" i="1"/>
  <c r="J14" i="1"/>
  <c r="K14" i="1"/>
  <c r="L14" i="1"/>
  <c r="L14" i="1" a="1"/>
  <c r="M14" i="1"/>
  <c r="N14" i="1"/>
  <c r="N14" i="1" a="1"/>
  <c r="C15" i="1"/>
  <c r="C15" i="1" a="1"/>
  <c r="D15" i="1"/>
  <c r="D15" i="1" a="1"/>
  <c r="E15" i="1"/>
  <c r="F15" i="1"/>
  <c r="F15" i="1" a="1"/>
  <c r="G15" i="1"/>
  <c r="H15" i="1"/>
  <c r="J15" i="1"/>
  <c r="K15" i="1"/>
  <c r="L15" i="1"/>
  <c r="L15" i="1" a="1"/>
  <c r="M15" i="1"/>
  <c r="N15" i="1"/>
  <c r="N15" i="1" a="1"/>
  <c r="C16" i="1"/>
  <c r="C16" i="1" a="1"/>
  <c r="D16" i="1"/>
  <c r="D16" i="1" a="1"/>
  <c r="E16" i="1"/>
  <c r="F16" i="1"/>
  <c r="F16" i="1" a="1"/>
  <c r="G16" i="1"/>
  <c r="H16" i="1"/>
  <c r="J16" i="1"/>
  <c r="K16" i="1"/>
  <c r="L16" i="1"/>
  <c r="L16" i="1" a="1"/>
  <c r="M16" i="1"/>
  <c r="N16" i="1"/>
  <c r="N16" i="1" a="1"/>
  <c r="C17" i="1"/>
  <c r="C17" i="1" a="1"/>
  <c r="D17" i="1"/>
  <c r="D17" i="1" a="1"/>
  <c r="E17" i="1"/>
  <c r="F17" i="1"/>
  <c r="F17" i="1" a="1"/>
  <c r="G17" i="1"/>
  <c r="H17" i="1"/>
  <c r="J17" i="1"/>
  <c r="K17" i="1"/>
  <c r="L17" i="1"/>
  <c r="L17" i="1" a="1"/>
  <c r="M17" i="1"/>
  <c r="N17" i="1"/>
  <c r="N17" i="1" a="1"/>
  <c r="C18" i="1"/>
  <c r="C18" i="1" a="1"/>
  <c r="D18" i="1"/>
  <c r="D18" i="1" a="1"/>
  <c r="E18" i="1"/>
  <c r="F18" i="1"/>
  <c r="F18" i="1" a="1"/>
  <c r="G18" i="1"/>
  <c r="H18" i="1"/>
  <c r="J18" i="1"/>
  <c r="K18" i="1"/>
  <c r="L18" i="1"/>
  <c r="L18" i="1" a="1"/>
  <c r="M18" i="1"/>
  <c r="N18" i="1"/>
  <c r="N18" i="1" a="1"/>
  <c r="C19" i="1"/>
  <c r="C19" i="1" a="1"/>
  <c r="D19" i="1"/>
  <c r="D19" i="1" a="1"/>
  <c r="E19" i="1"/>
  <c r="F19" i="1"/>
  <c r="F19" i="1" a="1"/>
  <c r="G19" i="1"/>
  <c r="H19" i="1"/>
  <c r="J19" i="1"/>
  <c r="K19" i="1"/>
  <c r="L19" i="1"/>
  <c r="L19" i="1" a="1"/>
  <c r="M19" i="1"/>
  <c r="N19" i="1"/>
  <c r="N19" i="1" a="1"/>
  <c r="C20" i="1"/>
  <c r="C20" i="1" a="1"/>
  <c r="D20" i="1"/>
  <c r="D20" i="1" a="1"/>
  <c r="E20" i="1"/>
  <c r="F20" i="1"/>
  <c r="F20" i="1" a="1"/>
  <c r="G20" i="1"/>
  <c r="H20" i="1"/>
  <c r="J20" i="1"/>
  <c r="K20" i="1"/>
  <c r="L20" i="1"/>
  <c r="L20" i="1" a="1"/>
  <c r="M20" i="1"/>
  <c r="N20" i="1"/>
  <c r="N20" i="1" a="1"/>
  <c r="C21" i="1"/>
  <c r="C21" i="1" a="1"/>
  <c r="D21" i="1"/>
  <c r="D21" i="1" a="1"/>
  <c r="E21" i="1"/>
  <c r="F21" i="1"/>
  <c r="F21" i="1" a="1"/>
  <c r="G21" i="1"/>
  <c r="H21" i="1"/>
  <c r="J21" i="1"/>
  <c r="K21" i="1"/>
  <c r="L21" i="1"/>
  <c r="L21" i="1" a="1"/>
  <c r="M21" i="1"/>
  <c r="N21" i="1"/>
  <c r="N21" i="1" a="1"/>
  <c r="C22" i="1"/>
  <c r="C22" i="1" a="1"/>
  <c r="D22" i="1"/>
  <c r="D22" i="1" a="1"/>
  <c r="E22" i="1"/>
  <c r="F22" i="1"/>
  <c r="F22" i="1" a="1"/>
  <c r="G22" i="1"/>
  <c r="H22" i="1"/>
  <c r="J22" i="1"/>
  <c r="K22" i="1"/>
  <c r="L22" i="1"/>
  <c r="L22" i="1" a="1"/>
  <c r="M22" i="1"/>
  <c r="N22" i="1"/>
  <c r="N22" i="1" a="1"/>
  <c r="C23" i="1"/>
  <c r="C23" i="1" a="1"/>
  <c r="D23" i="1"/>
  <c r="D23" i="1" a="1"/>
  <c r="E23" i="1"/>
  <c r="F23" i="1"/>
  <c r="F23" i="1" a="1"/>
  <c r="G23" i="1"/>
  <c r="H23" i="1"/>
  <c r="J23" i="1"/>
  <c r="K23" i="1"/>
  <c r="L23" i="1"/>
  <c r="L23" i="1" a="1"/>
  <c r="M23" i="1"/>
  <c r="N23" i="1"/>
  <c r="N23" i="1" a="1"/>
  <c r="C24" i="1"/>
  <c r="C24" i="1" a="1"/>
  <c r="D24" i="1"/>
  <c r="D24" i="1" a="1"/>
  <c r="E24" i="1"/>
  <c r="F24" i="1"/>
  <c r="F24" i="1" a="1"/>
  <c r="G24" i="1"/>
  <c r="H24" i="1"/>
  <c r="J24" i="1"/>
  <c r="K24" i="1"/>
  <c r="L24" i="1"/>
  <c r="L24" i="1" a="1"/>
  <c r="M24" i="1"/>
  <c r="N24" i="1"/>
  <c r="N24" i="1" a="1"/>
  <c r="C25" i="1"/>
  <c r="C25" i="1" a="1"/>
  <c r="D25" i="1"/>
  <c r="D25" i="1" a="1"/>
  <c r="E25" i="1"/>
  <c r="F25" i="1"/>
  <c r="F25" i="1" a="1"/>
  <c r="G25" i="1"/>
  <c r="H25" i="1"/>
  <c r="J25" i="1"/>
  <c r="K25" i="1"/>
  <c r="L25" i="1"/>
  <c r="L25" i="1" a="1"/>
  <c r="M25" i="1"/>
  <c r="N25" i="1"/>
  <c r="N25" i="1" a="1"/>
  <c r="C26" i="1"/>
  <c r="K26" i="1"/>
  <c r="L26" i="1"/>
  <c r="M26" i="1"/>
  <c r="N26" i="1"/>
</calcChain>
</file>

<file path=xl/sharedStrings.xml><?xml version="1.0" encoding="utf-8"?>
<sst xmlns="http://schemas.openxmlformats.org/spreadsheetml/2006/main" count="46" uniqueCount="45">
  <si>
    <t>Cal 2002</t>
  </si>
  <si>
    <t>Cal 2003</t>
  </si>
  <si>
    <t>Cal 2004</t>
  </si>
  <si>
    <t>Cal 2005</t>
  </si>
  <si>
    <t>Cal 2006</t>
  </si>
  <si>
    <t>Cal 2007</t>
  </si>
  <si>
    <t>Cal 2008</t>
  </si>
  <si>
    <t>Cal 2009</t>
  </si>
  <si>
    <t>Cal 2010</t>
  </si>
  <si>
    <t>Cal 2011</t>
  </si>
  <si>
    <t>Cal 2012</t>
  </si>
  <si>
    <t>Cal 2013</t>
  </si>
  <si>
    <t>Cal 2014</t>
  </si>
  <si>
    <t>Cal 2015</t>
  </si>
  <si>
    <t>Cal 2016</t>
  </si>
  <si>
    <t>Cal 2017</t>
  </si>
  <si>
    <t>Cal 2018</t>
  </si>
  <si>
    <t>Cal 2019</t>
  </si>
  <si>
    <t>Cal 2020</t>
  </si>
  <si>
    <t>Power (MWh)</t>
  </si>
  <si>
    <t>Power (MW)</t>
  </si>
  <si>
    <t>Discount Days</t>
  </si>
  <si>
    <t>Note: Power position is 710MW * Availability factor (of 81-87%) - 9% transmission losses - hedges</t>
  </si>
  <si>
    <t>Power Price</t>
  </si>
  <si>
    <t>Aeco Gas Price</t>
  </si>
  <si>
    <t>($/MWh)</t>
  </si>
  <si>
    <t>($/GJ)</t>
  </si>
  <si>
    <t>Heat Rate</t>
  </si>
  <si>
    <t>(GJ/MWh)</t>
  </si>
  <si>
    <t>Total</t>
  </si>
  <si>
    <t>% Hedged</t>
  </si>
  <si>
    <t>Jan 11/2001</t>
  </si>
  <si>
    <t>Heat Rates</t>
  </si>
  <si>
    <t>Current to</t>
  </si>
  <si>
    <t>Beg. Year</t>
  </si>
  <si>
    <t>HR Delta</t>
  </si>
  <si>
    <t>CONFIDENTIAL:  PPA - POWER AND GAS POSITIONS:</t>
  </si>
  <si>
    <t>Hedgeable</t>
  </si>
  <si>
    <t>Volume</t>
  </si>
  <si>
    <t xml:space="preserve"> (cont/day)</t>
  </si>
  <si>
    <t>Current</t>
  </si>
  <si>
    <t>Gas Hedges</t>
  </si>
  <si>
    <t>(cont/day)</t>
  </si>
  <si>
    <t>AECO</t>
  </si>
  <si>
    <t>Hedge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</si>
</sst>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(* #,##0.00_);_(* \(#,##0.00\);_(* &quot;-&quot;??_);_(@_)"/>
    <numFmt numFmtId="164" formatCode="_(* #,##0_);_(* \(#,##0\);_(* &quot;-&quot;??_);_(@_)"/>
    <numFmt numFmtId="168" formatCode="0.0"/>
    <numFmt numFmtId="170" formatCode="#,#00"/>
    <numFmt numFmtId="174" formatCode="0.00_);\(0.00\)"/>
    <numFmt numFmtId="179" formatCode="#,##0;[Red]#,##0"/>
  </numFmts>
  <fonts count="5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1">
    <xf numFmtId="0" fontId="0" fillId="0" borderId="0" xfId="0"/>
    <xf numFmtId="164" fontId="2" fillId="2" borderId="0" xfId="0" applyNumberFormat="1" applyFont="1" applyFill="1" applyBorder="1" applyAlignment="1" applyProtection="1">
      <alignment horizontal="center"/>
    </xf>
    <xf numFmtId="14" fontId="0" fillId="0" borderId="0" xfId="0" applyNumberFormat="1"/>
    <xf numFmtId="1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0" fontId="0" fillId="0" borderId="1" xfId="2" applyNumberFormat="1" applyFont="1" applyBorder="1" applyAlignment="1">
      <alignment horizontal="center"/>
    </xf>
    <xf numFmtId="10" fontId="0" fillId="0" borderId="2" xfId="2" applyNumberFormat="1" applyFont="1" applyBorder="1" applyAlignment="1">
      <alignment horizontal="center"/>
    </xf>
    <xf numFmtId="0" fontId="3" fillId="0" borderId="0" xfId="0" applyFont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4" fillId="0" borderId="1" xfId="0" applyFont="1" applyBorder="1"/>
    <xf numFmtId="0" fontId="4" fillId="0" borderId="5" xfId="0" applyFont="1" applyBorder="1"/>
    <xf numFmtId="0" fontId="4" fillId="0" borderId="2" xfId="0" applyFont="1" applyBorder="1" applyAlignment="1">
      <alignment horizontal="center"/>
    </xf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0" fillId="0" borderId="7" xfId="0" applyBorder="1"/>
    <xf numFmtId="0" fontId="0" fillId="0" borderId="8" xfId="0" applyBorder="1"/>
    <xf numFmtId="10" fontId="4" fillId="0" borderId="2" xfId="2" applyNumberFormat="1" applyFont="1" applyBorder="1" applyAlignment="1">
      <alignment horizontal="center"/>
    </xf>
    <xf numFmtId="0" fontId="0" fillId="0" borderId="6" xfId="0" applyBorder="1"/>
    <xf numFmtId="164" fontId="2" fillId="2" borderId="3" xfId="0" applyNumberFormat="1" applyFont="1" applyFill="1" applyBorder="1" applyAlignment="1" applyProtection="1">
      <alignment horizontal="center"/>
    </xf>
    <xf numFmtId="10" fontId="0" fillId="0" borderId="4" xfId="2" applyNumberFormat="1" applyFont="1" applyBorder="1" applyAlignment="1">
      <alignment horizontal="center"/>
    </xf>
    <xf numFmtId="164" fontId="2" fillId="2" borderId="5" xfId="0" applyNumberFormat="1" applyFont="1" applyFill="1" applyBorder="1" applyAlignment="1" applyProtection="1">
      <alignment horizontal="center"/>
    </xf>
    <xf numFmtId="10" fontId="4" fillId="0" borderId="0" xfId="2" applyNumberFormat="1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/>
    <xf numFmtId="0" fontId="4" fillId="0" borderId="0" xfId="0" applyFont="1" applyBorder="1" applyAlignment="1">
      <alignment horizontal="center"/>
    </xf>
    <xf numFmtId="10" fontId="0" fillId="0" borderId="0" xfId="2" applyNumberFormat="1" applyFont="1" applyBorder="1" applyAlignment="1">
      <alignment horizontal="center"/>
    </xf>
    <xf numFmtId="1" fontId="4" fillId="0" borderId="0" xfId="0" applyNumberFormat="1" applyFont="1" applyBorder="1" applyAlignment="1">
      <alignment horizontal="center"/>
    </xf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170" fontId="2" fillId="2" borderId="9" xfId="1" applyNumberFormat="1" applyFont="1" applyFill="1" applyBorder="1" applyAlignment="1" applyProtection="1">
      <alignment horizontal="center"/>
    </xf>
    <xf numFmtId="170" fontId="2" fillId="2" borderId="10" xfId="1" applyNumberFormat="1" applyFont="1" applyFill="1" applyBorder="1" applyAlignment="1" applyProtection="1">
      <alignment horizontal="center"/>
    </xf>
    <xf numFmtId="170" fontId="2" fillId="2" borderId="11" xfId="1" applyNumberFormat="1" applyFont="1" applyFill="1" applyBorder="1" applyAlignment="1" applyProtection="1">
      <alignment horizontal="center"/>
    </xf>
    <xf numFmtId="170" fontId="4" fillId="2" borderId="11" xfId="1" applyNumberFormat="1" applyFont="1" applyFill="1" applyBorder="1" applyAlignment="1" applyProtection="1">
      <alignment horizontal="center"/>
    </xf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1" fontId="0" fillId="0" borderId="12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0" fontId="4" fillId="0" borderId="15" xfId="0" applyFont="1" applyBorder="1"/>
    <xf numFmtId="0" fontId="4" fillId="0" borderId="16" xfId="0" applyFont="1" applyBorder="1"/>
    <xf numFmtId="0" fontId="4" fillId="0" borderId="17" xfId="0" applyFont="1" applyBorder="1"/>
    <xf numFmtId="39" fontId="2" fillId="2" borderId="15" xfId="1" applyNumberFormat="1" applyFont="1" applyFill="1" applyBorder="1" applyAlignment="1" applyProtection="1">
      <alignment horizontal="center"/>
    </xf>
    <xf numFmtId="39" fontId="2" fillId="2" borderId="16" xfId="1" applyNumberFormat="1" applyFont="1" applyFill="1" applyBorder="1" applyAlignment="1" applyProtection="1">
      <alignment horizontal="center"/>
    </xf>
    <xf numFmtId="39" fontId="2" fillId="2" borderId="17" xfId="1" applyNumberFormat="1" applyFont="1" applyFill="1" applyBorder="1" applyAlignment="1" applyProtection="1">
      <alignment horizontal="center"/>
    </xf>
    <xf numFmtId="2" fontId="0" fillId="0" borderId="15" xfId="0" applyNumberFormat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168" fontId="0" fillId="0" borderId="15" xfId="0" applyNumberFormat="1" applyBorder="1" applyAlignment="1">
      <alignment horizontal="center"/>
    </xf>
    <xf numFmtId="168" fontId="0" fillId="0" borderId="16" xfId="0" applyNumberFormat="1" applyBorder="1" applyAlignment="1">
      <alignment horizontal="center"/>
    </xf>
    <xf numFmtId="168" fontId="0" fillId="0" borderId="17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174" fontId="0" fillId="0" borderId="15" xfId="0" applyNumberFormat="1" applyBorder="1" applyAlignment="1">
      <alignment horizontal="center"/>
    </xf>
    <xf numFmtId="174" fontId="0" fillId="0" borderId="16" xfId="0" applyNumberFormat="1" applyBorder="1" applyAlignment="1">
      <alignment horizontal="center"/>
    </xf>
    <xf numFmtId="174" fontId="0" fillId="0" borderId="17" xfId="0" applyNumberFormat="1" applyBorder="1" applyAlignment="1">
      <alignment horizontal="center"/>
    </xf>
    <xf numFmtId="14" fontId="3" fillId="0" borderId="0" xfId="0" applyNumberFormat="1" applyFont="1"/>
    <xf numFmtId="168" fontId="0" fillId="0" borderId="6" xfId="0" applyNumberFormat="1" applyBorder="1" applyAlignment="1">
      <alignment horizontal="center"/>
    </xf>
    <xf numFmtId="168" fontId="0" fillId="0" borderId="7" xfId="0" applyNumberFormat="1" applyBorder="1" applyAlignment="1">
      <alignment horizontal="center"/>
    </xf>
    <xf numFmtId="179" fontId="4" fillId="0" borderId="18" xfId="1" applyNumberFormat="1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NEW_SYS\Alberta\alberta4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NEW_SYS\Alberta\ALBERTASUM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p"/>
      <sheetName val="OtherPosn"/>
      <sheetName val="EnergyCurve"/>
      <sheetName val="OperatingCurve"/>
      <sheetName val="Tregion"/>
      <sheetName val="Tbasis"/>
      <sheetName val="Cd"/>
    </sheetNames>
    <sheetDataSet>
      <sheetData sheetId="0"/>
      <sheetData sheetId="1"/>
      <sheetData sheetId="2">
        <row r="30">
          <cell r="D30">
            <v>37187</v>
          </cell>
          <cell r="O30">
            <v>7617.51904296875</v>
          </cell>
          <cell r="P30">
            <v>3632.48486328125</v>
          </cell>
          <cell r="Q30">
            <v>0</v>
          </cell>
          <cell r="R30">
            <v>0</v>
          </cell>
        </row>
        <row r="31">
          <cell r="D31">
            <v>37188</v>
          </cell>
          <cell r="O31">
            <v>7625.9951171875</v>
          </cell>
          <cell r="P31">
            <v>3636.761962890625</v>
          </cell>
          <cell r="Q31">
            <v>0</v>
          </cell>
          <cell r="R31">
            <v>0</v>
          </cell>
        </row>
        <row r="32">
          <cell r="D32">
            <v>37189</v>
          </cell>
          <cell r="O32">
            <v>7634.54638671875</v>
          </cell>
          <cell r="P32">
            <v>3641.08251953125</v>
          </cell>
          <cell r="Q32">
            <v>0</v>
          </cell>
          <cell r="R32">
            <v>0</v>
          </cell>
        </row>
        <row r="33">
          <cell r="D33">
            <v>37190</v>
          </cell>
          <cell r="O33">
            <v>7643.125</v>
          </cell>
          <cell r="P33">
            <v>3645.4228515625</v>
          </cell>
          <cell r="Q33">
            <v>0</v>
          </cell>
          <cell r="R33">
            <v>0</v>
          </cell>
        </row>
        <row r="34">
          <cell r="D34">
            <v>37195</v>
          </cell>
          <cell r="O34">
            <v>23016.35546875</v>
          </cell>
          <cell r="P34">
            <v>18739.466796875</v>
          </cell>
          <cell r="Q34">
            <v>7710.69921875</v>
          </cell>
          <cell r="R34">
            <v>7272.73046875</v>
          </cell>
        </row>
        <row r="35">
          <cell r="D35">
            <v>37196</v>
          </cell>
          <cell r="O35">
            <v>180273.828125</v>
          </cell>
          <cell r="P35">
            <v>123182.4375</v>
          </cell>
          <cell r="Q35">
            <v>34170.33203125</v>
          </cell>
          <cell r="R35">
            <v>40599.70703125</v>
          </cell>
        </row>
        <row r="36">
          <cell r="D36">
            <v>37226</v>
          </cell>
          <cell r="O36">
            <v>103655.5</v>
          </cell>
          <cell r="P36">
            <v>74007.9140625</v>
          </cell>
          <cell r="Q36">
            <v>25315.3125</v>
          </cell>
          <cell r="R36">
            <v>27804.5859375</v>
          </cell>
        </row>
        <row r="37">
          <cell r="D37">
            <v>37257</v>
          </cell>
          <cell r="O37">
            <v>114518.2578125</v>
          </cell>
          <cell r="P37">
            <v>99370.765625</v>
          </cell>
          <cell r="Q37">
            <v>20768.68359375</v>
          </cell>
          <cell r="R37">
            <v>31595.619140625</v>
          </cell>
        </row>
        <row r="38">
          <cell r="D38">
            <v>37288</v>
          </cell>
          <cell r="O38">
            <v>103899.84375</v>
          </cell>
          <cell r="P38">
            <v>89614.390625</v>
          </cell>
          <cell r="Q38">
            <v>20721.49609375</v>
          </cell>
          <cell r="R38">
            <v>25303.455078125</v>
          </cell>
        </row>
        <row r="39">
          <cell r="D39">
            <v>37316</v>
          </cell>
          <cell r="O39">
            <v>108627.78125</v>
          </cell>
          <cell r="P39">
            <v>98841.890625</v>
          </cell>
          <cell r="Q39">
            <v>25835.705078125</v>
          </cell>
          <cell r="R39">
            <v>31555.861328125</v>
          </cell>
        </row>
        <row r="40">
          <cell r="D40">
            <v>37347</v>
          </cell>
          <cell r="O40">
            <v>113253.75</v>
          </cell>
          <cell r="P40">
            <v>94870.328125</v>
          </cell>
          <cell r="Q40">
            <v>20582.505859375</v>
          </cell>
          <cell r="R40">
            <v>25178.736328125</v>
          </cell>
        </row>
        <row r="41">
          <cell r="D41">
            <v>37377</v>
          </cell>
          <cell r="O41">
            <v>113343.421875</v>
          </cell>
          <cell r="P41">
            <v>98291.2421875</v>
          </cell>
          <cell r="Q41">
            <v>20558.103515625</v>
          </cell>
          <cell r="R41">
            <v>31338.3125</v>
          </cell>
        </row>
        <row r="42">
          <cell r="D42">
            <v>37408</v>
          </cell>
          <cell r="O42">
            <v>103015.4921875</v>
          </cell>
          <cell r="P42">
            <v>95054.1171875</v>
          </cell>
          <cell r="Q42">
            <v>25693.515625</v>
          </cell>
          <cell r="R42">
            <v>31381.07421875</v>
          </cell>
        </row>
        <row r="43">
          <cell r="D43">
            <v>37438</v>
          </cell>
          <cell r="O43">
            <v>113766.140625</v>
          </cell>
          <cell r="P43">
            <v>98415.09375</v>
          </cell>
          <cell r="Q43">
            <v>20540.328125</v>
          </cell>
          <cell r="R43">
            <v>31280.7109375</v>
          </cell>
        </row>
        <row r="44">
          <cell r="D44">
            <v>37469</v>
          </cell>
          <cell r="O44">
            <v>114356.4921875</v>
          </cell>
          <cell r="P44">
            <v>98688.71875</v>
          </cell>
          <cell r="Q44">
            <v>25818.71484375</v>
          </cell>
          <cell r="R44">
            <v>25188.609375</v>
          </cell>
        </row>
        <row r="45">
          <cell r="D45">
            <v>37500</v>
          </cell>
          <cell r="O45">
            <v>103691.9921875</v>
          </cell>
          <cell r="P45">
            <v>95145.671875</v>
          </cell>
          <cell r="Q45">
            <v>20598.177734375</v>
          </cell>
          <cell r="R45">
            <v>37622.765625</v>
          </cell>
        </row>
        <row r="46">
          <cell r="D46">
            <v>37530</v>
          </cell>
          <cell r="O46">
            <v>118661.1796875</v>
          </cell>
          <cell r="P46">
            <v>98445.40625</v>
          </cell>
          <cell r="Q46">
            <v>20506.3515625</v>
          </cell>
          <cell r="R46">
            <v>25046.232421875</v>
          </cell>
        </row>
        <row r="47">
          <cell r="D47">
            <v>37561</v>
          </cell>
          <cell r="O47">
            <v>103908.3046875</v>
          </cell>
          <cell r="P47">
            <v>95332.3515625</v>
          </cell>
          <cell r="Q47">
            <v>25819.361328125</v>
          </cell>
          <cell r="R47">
            <v>31372.205078125</v>
          </cell>
        </row>
        <row r="48">
          <cell r="D48">
            <v>37591</v>
          </cell>
          <cell r="O48">
            <v>109558.5546875</v>
          </cell>
          <cell r="P48">
            <v>98697.4765625</v>
          </cell>
          <cell r="Q48">
            <v>20731.626953125</v>
          </cell>
          <cell r="R48">
            <v>37756.50390625</v>
          </cell>
        </row>
        <row r="49">
          <cell r="D49">
            <v>37622</v>
          </cell>
          <cell r="O49">
            <v>163164.453125</v>
          </cell>
          <cell r="P49">
            <v>115418.421875</v>
          </cell>
          <cell r="Q49">
            <v>29802.783203125</v>
          </cell>
          <cell r="R49">
            <v>37196.94921875</v>
          </cell>
        </row>
        <row r="50">
          <cell r="D50">
            <v>37653</v>
          </cell>
          <cell r="O50">
            <v>147814.453125</v>
          </cell>
          <cell r="P50">
            <v>103878.8125</v>
          </cell>
          <cell r="Q50">
            <v>29681.29296875</v>
          </cell>
          <cell r="R50">
            <v>29681.29296875</v>
          </cell>
        </row>
        <row r="51">
          <cell r="D51">
            <v>37681</v>
          </cell>
          <cell r="O51">
            <v>154663.90625</v>
          </cell>
          <cell r="P51">
            <v>114635.859375</v>
          </cell>
          <cell r="Q51">
            <v>36993.50390625</v>
          </cell>
          <cell r="R51">
            <v>36993.50390625</v>
          </cell>
        </row>
        <row r="52">
          <cell r="D52">
            <v>37712</v>
          </cell>
          <cell r="O52">
            <v>161516.265625</v>
          </cell>
          <cell r="P52">
            <v>110093.25</v>
          </cell>
          <cell r="Q52">
            <v>29497.30859375</v>
          </cell>
          <cell r="R52">
            <v>29497.30859375</v>
          </cell>
        </row>
        <row r="53">
          <cell r="D53">
            <v>37742</v>
          </cell>
          <cell r="O53">
            <v>153565.875</v>
          </cell>
          <cell r="P53">
            <v>113762.6484375</v>
          </cell>
          <cell r="Q53">
            <v>36732.0703125</v>
          </cell>
          <cell r="R53">
            <v>36675.8515625</v>
          </cell>
        </row>
        <row r="54">
          <cell r="D54">
            <v>37773</v>
          </cell>
          <cell r="O54">
            <v>152932.515625</v>
          </cell>
          <cell r="P54">
            <v>109634.2734375</v>
          </cell>
          <cell r="Q54">
            <v>29254.958984375</v>
          </cell>
          <cell r="R54">
            <v>36568.69921875</v>
          </cell>
        </row>
        <row r="55">
          <cell r="D55">
            <v>37803</v>
          </cell>
          <cell r="O55">
            <v>159487.09375</v>
          </cell>
          <cell r="P55">
            <v>112739.2109375</v>
          </cell>
          <cell r="Q55">
            <v>29108.337890625</v>
          </cell>
          <cell r="R55">
            <v>36324.65234375</v>
          </cell>
        </row>
        <row r="56">
          <cell r="D56">
            <v>37834</v>
          </cell>
          <cell r="O56">
            <v>151645.765625</v>
          </cell>
          <cell r="P56">
            <v>112330.53125</v>
          </cell>
          <cell r="Q56">
            <v>36256.70703125</v>
          </cell>
          <cell r="R56">
            <v>36256.70703125</v>
          </cell>
        </row>
        <row r="57">
          <cell r="D57">
            <v>37865</v>
          </cell>
          <cell r="O57">
            <v>151300.125</v>
          </cell>
          <cell r="P57">
            <v>108320.40625</v>
          </cell>
          <cell r="Q57">
            <v>28891.470703125</v>
          </cell>
          <cell r="R57">
            <v>36051.1953125</v>
          </cell>
        </row>
        <row r="58">
          <cell r="D58">
            <v>37895</v>
          </cell>
          <cell r="O58">
            <v>164801.65625</v>
          </cell>
          <cell r="P58">
            <v>111806.328125</v>
          </cell>
          <cell r="Q58">
            <v>28725.109375</v>
          </cell>
          <cell r="R58">
            <v>28739.875</v>
          </cell>
        </row>
        <row r="59">
          <cell r="D59">
            <v>37926</v>
          </cell>
          <cell r="O59">
            <v>135765.984375</v>
          </cell>
          <cell r="P59">
            <v>107514.515625</v>
          </cell>
          <cell r="Q59">
            <v>35830.125</v>
          </cell>
          <cell r="R59">
            <v>42947.23046875</v>
          </cell>
        </row>
        <row r="60">
          <cell r="D60">
            <v>37956</v>
          </cell>
          <cell r="O60">
            <v>156644.625</v>
          </cell>
          <cell r="P60">
            <v>110656.3828125</v>
          </cell>
          <cell r="Q60">
            <v>28551.6328125</v>
          </cell>
          <cell r="R60">
            <v>35648.82421875</v>
          </cell>
        </row>
        <row r="61">
          <cell r="D61">
            <v>37987</v>
          </cell>
          <cell r="O61">
            <v>126823.84375</v>
          </cell>
          <cell r="P61">
            <v>93922.828125</v>
          </cell>
          <cell r="Q61">
            <v>30304.810546875</v>
          </cell>
          <cell r="R61">
            <v>30266.072265625</v>
          </cell>
        </row>
        <row r="62">
          <cell r="D62">
            <v>38018</v>
          </cell>
          <cell r="O62">
            <v>120223.8671875</v>
          </cell>
          <cell r="P62">
            <v>87465.15625</v>
          </cell>
          <cell r="Q62">
            <v>24120.87109375</v>
          </cell>
          <cell r="R62">
            <v>30151.08984375</v>
          </cell>
        </row>
        <row r="63">
          <cell r="D63">
            <v>38047</v>
          </cell>
          <cell r="O63">
            <v>137692.875</v>
          </cell>
          <cell r="P63">
            <v>93116.5859375</v>
          </cell>
          <cell r="Q63">
            <v>24033.509765625</v>
          </cell>
          <cell r="R63">
            <v>24033.509765625</v>
          </cell>
        </row>
        <row r="64">
          <cell r="D64">
            <v>38078</v>
          </cell>
          <cell r="O64">
            <v>131490.09375</v>
          </cell>
          <cell r="P64">
            <v>89565.71875</v>
          </cell>
          <cell r="Q64">
            <v>23981.974609375</v>
          </cell>
          <cell r="R64">
            <v>23996.369140625</v>
          </cell>
        </row>
        <row r="65">
          <cell r="D65">
            <v>38108</v>
          </cell>
          <cell r="O65">
            <v>119000.109375</v>
          </cell>
          <cell r="P65">
            <v>92526.1015625</v>
          </cell>
          <cell r="Q65">
            <v>29862.3125</v>
          </cell>
          <cell r="R65">
            <v>35794.91796875</v>
          </cell>
        </row>
        <row r="66">
          <cell r="D66">
            <v>38139</v>
          </cell>
          <cell r="O66">
            <v>130456.0859375</v>
          </cell>
          <cell r="P66">
            <v>89206.375</v>
          </cell>
          <cell r="Q66">
            <v>23775.6640625</v>
          </cell>
          <cell r="R66">
            <v>23775.6640625</v>
          </cell>
        </row>
        <row r="67">
          <cell r="D67">
            <v>38169</v>
          </cell>
          <cell r="O67">
            <v>124104.8359375</v>
          </cell>
          <cell r="P67">
            <v>91849</v>
          </cell>
          <cell r="Q67">
            <v>29625.59765625</v>
          </cell>
          <cell r="R67">
            <v>29599.712890625</v>
          </cell>
        </row>
        <row r="68">
          <cell r="D68">
            <v>38200</v>
          </cell>
          <cell r="O68">
            <v>129532.578125</v>
          </cell>
          <cell r="P68">
            <v>91470.203125</v>
          </cell>
          <cell r="Q68">
            <v>23605.505859375</v>
          </cell>
          <cell r="R68">
            <v>29503.912109375</v>
          </cell>
        </row>
        <row r="69">
          <cell r="D69">
            <v>38231</v>
          </cell>
          <cell r="O69">
            <v>123091.5703125</v>
          </cell>
          <cell r="P69">
            <v>88107.6171875</v>
          </cell>
          <cell r="Q69">
            <v>23496.4765625</v>
          </cell>
          <cell r="R69">
            <v>29349.265625</v>
          </cell>
        </row>
        <row r="70">
          <cell r="D70">
            <v>38261</v>
          </cell>
          <cell r="O70">
            <v>122611.484375</v>
          </cell>
          <cell r="P70">
            <v>91048.984375</v>
          </cell>
          <cell r="Q70">
            <v>29249.177734375</v>
          </cell>
          <cell r="R70">
            <v>29249.177734375</v>
          </cell>
        </row>
        <row r="71">
          <cell r="D71">
            <v>38292</v>
          </cell>
          <cell r="O71">
            <v>122067.640625</v>
          </cell>
          <cell r="P71">
            <v>87395.7109375</v>
          </cell>
          <cell r="Q71">
            <v>23297.96875</v>
          </cell>
          <cell r="R71">
            <v>29099.873046875</v>
          </cell>
        </row>
        <row r="72">
          <cell r="D72">
            <v>38322</v>
          </cell>
          <cell r="O72">
            <v>133109.96875</v>
          </cell>
          <cell r="P72">
            <v>89875.7890625</v>
          </cell>
          <cell r="Q72">
            <v>17390.7109375</v>
          </cell>
          <cell r="R72">
            <v>28963.869140625</v>
          </cell>
        </row>
        <row r="73">
          <cell r="D73">
            <v>38353</v>
          </cell>
          <cell r="O73">
            <v>122725.625</v>
          </cell>
          <cell r="P73">
            <v>90736.9140625</v>
          </cell>
          <cell r="Q73">
            <v>23410.580078125</v>
          </cell>
          <cell r="R73">
            <v>35096.375</v>
          </cell>
        </row>
        <row r="74">
          <cell r="D74">
            <v>38384</v>
          </cell>
          <cell r="O74">
            <v>116357.484375</v>
          </cell>
          <cell r="P74">
            <v>81609.171875</v>
          </cell>
          <cell r="Q74">
            <v>23308.87109375</v>
          </cell>
          <cell r="R74">
            <v>23308.87109375</v>
          </cell>
        </row>
        <row r="75">
          <cell r="D75">
            <v>38412</v>
          </cell>
          <cell r="O75">
            <v>133149.390625</v>
          </cell>
          <cell r="P75">
            <v>89908.21875</v>
          </cell>
          <cell r="Q75">
            <v>23195.865234375</v>
          </cell>
          <cell r="R75">
            <v>23195.865234375</v>
          </cell>
        </row>
        <row r="76">
          <cell r="D76">
            <v>38443</v>
          </cell>
          <cell r="O76">
            <v>121002.1875</v>
          </cell>
          <cell r="P76">
            <v>86239.4296875</v>
          </cell>
          <cell r="Q76">
            <v>28864.25</v>
          </cell>
          <cell r="R76">
            <v>23091.400390625</v>
          </cell>
        </row>
        <row r="77">
          <cell r="D77">
            <v>38473</v>
          </cell>
          <cell r="O77">
            <v>120420.1015625</v>
          </cell>
          <cell r="P77">
            <v>89034.7578125</v>
          </cell>
          <cell r="Q77">
            <v>22979.287109375</v>
          </cell>
          <cell r="R77">
            <v>34449.6015625</v>
          </cell>
        </row>
        <row r="78">
          <cell r="D78">
            <v>38504</v>
          </cell>
          <cell r="O78">
            <v>125540.9921875</v>
          </cell>
          <cell r="P78">
            <v>85750.375</v>
          </cell>
          <cell r="Q78">
            <v>22866.328125</v>
          </cell>
          <cell r="R78">
            <v>22866.328125</v>
          </cell>
        </row>
        <row r="79">
          <cell r="D79">
            <v>38534</v>
          </cell>
          <cell r="O79">
            <v>113514.203125</v>
          </cell>
          <cell r="P79">
            <v>88141.5625</v>
          </cell>
          <cell r="Q79">
            <v>28432.880859375</v>
          </cell>
          <cell r="R79">
            <v>34098.63671875</v>
          </cell>
        </row>
        <row r="80">
          <cell r="D80">
            <v>38565</v>
          </cell>
          <cell r="O80">
            <v>129922.0234375</v>
          </cell>
          <cell r="P80">
            <v>87707.859375</v>
          </cell>
          <cell r="Q80">
            <v>22636.322265625</v>
          </cell>
          <cell r="R80">
            <v>22636.322265625</v>
          </cell>
        </row>
        <row r="81">
          <cell r="D81">
            <v>38596</v>
          </cell>
          <cell r="O81">
            <v>118025.1875</v>
          </cell>
          <cell r="P81">
            <v>84436.15625</v>
          </cell>
          <cell r="Q81">
            <v>22520.05859375</v>
          </cell>
          <cell r="R81">
            <v>28130.291015625</v>
          </cell>
        </row>
        <row r="82">
          <cell r="D82">
            <v>38626</v>
          </cell>
          <cell r="O82">
            <v>117121.671875</v>
          </cell>
          <cell r="P82">
            <v>86970.2421875</v>
          </cell>
          <cell r="Q82">
            <v>27938.9375</v>
          </cell>
          <cell r="R82">
            <v>27938.9375</v>
          </cell>
        </row>
        <row r="83">
          <cell r="D83">
            <v>38657</v>
          </cell>
          <cell r="O83">
            <v>116795.453125</v>
          </cell>
          <cell r="P83">
            <v>83618.3125</v>
          </cell>
          <cell r="Q83">
            <v>22291.08984375</v>
          </cell>
          <cell r="R83">
            <v>27842.548828125</v>
          </cell>
        </row>
        <row r="84">
          <cell r="D84">
            <v>38687</v>
          </cell>
          <cell r="O84">
            <v>116225.453125</v>
          </cell>
          <cell r="P84">
            <v>85948.84375</v>
          </cell>
          <cell r="Q84">
            <v>27717.55859375</v>
          </cell>
          <cell r="R84">
            <v>27697.99609375</v>
          </cell>
        </row>
        <row r="85">
          <cell r="D85">
            <v>38718</v>
          </cell>
          <cell r="O85">
            <v>140021.390625</v>
          </cell>
          <cell r="P85">
            <v>103493.8125</v>
          </cell>
          <cell r="Q85">
            <v>26703.02734375</v>
          </cell>
          <cell r="R85">
            <v>40036.06640625</v>
          </cell>
        </row>
        <row r="86">
          <cell r="D86">
            <v>38749</v>
          </cell>
          <cell r="O86">
            <v>132684.71875</v>
          </cell>
          <cell r="P86">
            <v>93029</v>
          </cell>
          <cell r="Q86">
            <v>26572.146484375</v>
          </cell>
          <cell r="R86">
            <v>26572.146484375</v>
          </cell>
        </row>
        <row r="87">
          <cell r="D87">
            <v>38777</v>
          </cell>
          <cell r="O87">
            <v>151741.265625</v>
          </cell>
          <cell r="P87">
            <v>102427.109375</v>
          </cell>
          <cell r="Q87">
            <v>26426.9140625</v>
          </cell>
          <cell r="R87">
            <v>26426.9140625</v>
          </cell>
        </row>
        <row r="88">
          <cell r="D88">
            <v>38808</v>
          </cell>
          <cell r="O88">
            <v>131247.96875</v>
          </cell>
          <cell r="P88">
            <v>98187.203125</v>
          </cell>
          <cell r="Q88">
            <v>32862.99609375</v>
          </cell>
          <cell r="R88">
            <v>32862.99609375</v>
          </cell>
        </row>
        <row r="89">
          <cell r="D89">
            <v>38838</v>
          </cell>
          <cell r="O89">
            <v>143589.0625</v>
          </cell>
          <cell r="P89">
            <v>101306.4609375</v>
          </cell>
          <cell r="Q89">
            <v>26146.720703125</v>
          </cell>
          <cell r="R89">
            <v>32665.224609375</v>
          </cell>
        </row>
        <row r="90">
          <cell r="D90">
            <v>38869</v>
          </cell>
          <cell r="O90">
            <v>142813.703125</v>
          </cell>
          <cell r="P90">
            <v>97517.84375</v>
          </cell>
          <cell r="Q90">
            <v>26004.345703125</v>
          </cell>
          <cell r="R90">
            <v>26004.345703125</v>
          </cell>
        </row>
        <row r="91">
          <cell r="D91">
            <v>38899</v>
          </cell>
          <cell r="O91">
            <v>129491.0546875</v>
          </cell>
          <cell r="P91">
            <v>100356.46875</v>
          </cell>
          <cell r="Q91">
            <v>32363.23046875</v>
          </cell>
          <cell r="R91">
            <v>38837.88671875</v>
          </cell>
        </row>
        <row r="92">
          <cell r="D92">
            <v>38930</v>
          </cell>
          <cell r="O92">
            <v>148102.390625</v>
          </cell>
          <cell r="P92">
            <v>99812.703125</v>
          </cell>
          <cell r="Q92">
            <v>25757.345703125</v>
          </cell>
          <cell r="R92">
            <v>25757.345703125</v>
          </cell>
        </row>
        <row r="93">
          <cell r="D93">
            <v>38961</v>
          </cell>
          <cell r="O93">
            <v>128152.046875</v>
          </cell>
          <cell r="P93">
            <v>96114.03125</v>
          </cell>
          <cell r="Q93">
            <v>32037.9921875</v>
          </cell>
          <cell r="R93">
            <v>32037.82421875</v>
          </cell>
        </row>
        <row r="94">
          <cell r="D94">
            <v>38991</v>
          </cell>
          <cell r="O94">
            <v>140265.046875</v>
          </cell>
          <cell r="P94">
            <v>99221.578125</v>
          </cell>
          <cell r="Q94">
            <v>25502.736328125</v>
          </cell>
          <cell r="R94">
            <v>31878.419921875</v>
          </cell>
        </row>
        <row r="95">
          <cell r="D95">
            <v>39022</v>
          </cell>
          <cell r="O95">
            <v>133236.109375</v>
          </cell>
          <cell r="P95">
            <v>95168.6484375</v>
          </cell>
          <cell r="Q95">
            <v>25378.306640625</v>
          </cell>
          <cell r="R95">
            <v>31722.8828125</v>
          </cell>
        </row>
        <row r="96">
          <cell r="D96">
            <v>39052</v>
          </cell>
          <cell r="O96">
            <v>126252.1640625</v>
          </cell>
          <cell r="P96">
            <v>97845.4296875</v>
          </cell>
          <cell r="Q96">
            <v>31563.041015625</v>
          </cell>
          <cell r="R96">
            <v>37875.6484375</v>
          </cell>
        </row>
        <row r="97">
          <cell r="D97">
            <v>39083</v>
          </cell>
          <cell r="O97">
            <v>138299.9375</v>
          </cell>
          <cell r="P97">
            <v>97438.59375</v>
          </cell>
          <cell r="Q97">
            <v>25145.44140625</v>
          </cell>
          <cell r="R97">
            <v>31431.802734375</v>
          </cell>
        </row>
        <row r="98">
          <cell r="D98">
            <v>39114</v>
          </cell>
          <cell r="O98">
            <v>125145.453125</v>
          </cell>
          <cell r="P98">
            <v>87601.8125</v>
          </cell>
          <cell r="Q98">
            <v>25029.08984375</v>
          </cell>
          <cell r="R98">
            <v>25029.08984375</v>
          </cell>
        </row>
        <row r="99">
          <cell r="D99">
            <v>39142</v>
          </cell>
          <cell r="O99">
            <v>136947.234375</v>
          </cell>
          <cell r="P99">
            <v>96485.546875</v>
          </cell>
          <cell r="Q99">
            <v>31124.37109375</v>
          </cell>
          <cell r="R99">
            <v>24899.49609375</v>
          </cell>
        </row>
        <row r="100">
          <cell r="D100">
            <v>39173</v>
          </cell>
          <cell r="O100">
            <v>130071.609375</v>
          </cell>
          <cell r="P100">
            <v>92521.171875</v>
          </cell>
          <cell r="Q100">
            <v>24775.54296875</v>
          </cell>
          <cell r="R100">
            <v>30969.4296875</v>
          </cell>
        </row>
        <row r="101">
          <cell r="D101">
            <v>39203</v>
          </cell>
          <cell r="O101">
            <v>135556.703125</v>
          </cell>
          <cell r="P101">
            <v>95505.859375</v>
          </cell>
          <cell r="Q101">
            <v>24646.671875</v>
          </cell>
          <cell r="R101">
            <v>30808.33984375</v>
          </cell>
        </row>
        <row r="102">
          <cell r="D102">
            <v>39234</v>
          </cell>
          <cell r="O102">
            <v>128748.140625</v>
          </cell>
          <cell r="P102">
            <v>91962.9609375</v>
          </cell>
          <cell r="Q102">
            <v>30654.3203125</v>
          </cell>
          <cell r="R102">
            <v>24523.45703125</v>
          </cell>
        </row>
        <row r="103">
          <cell r="D103">
            <v>39264</v>
          </cell>
          <cell r="O103">
            <v>128063.6796875</v>
          </cell>
          <cell r="P103">
            <v>94523.1875</v>
          </cell>
          <cell r="Q103">
            <v>24393.08203125</v>
          </cell>
          <cell r="R103">
            <v>36589.625</v>
          </cell>
        </row>
        <row r="104">
          <cell r="D104">
            <v>39295</v>
          </cell>
          <cell r="O104">
            <v>139532.21875</v>
          </cell>
          <cell r="P104">
            <v>94032.578125</v>
          </cell>
          <cell r="Q104">
            <v>24266.47265625</v>
          </cell>
          <cell r="R104">
            <v>24266.47265625</v>
          </cell>
        </row>
        <row r="105">
          <cell r="D105">
            <v>39326</v>
          </cell>
          <cell r="O105">
            <v>114655.640625</v>
          </cell>
          <cell r="P105">
            <v>90517.609375</v>
          </cell>
          <cell r="Q105">
            <v>30172.537109375</v>
          </cell>
          <cell r="R105">
            <v>36207.046875</v>
          </cell>
        </row>
        <row r="106">
          <cell r="D106">
            <v>39356</v>
          </cell>
          <cell r="O106">
            <v>138061.578125</v>
          </cell>
          <cell r="P106">
            <v>93416.6640625</v>
          </cell>
          <cell r="Q106">
            <v>24010.708984375</v>
          </cell>
          <cell r="R106">
            <v>24010.708984375</v>
          </cell>
        </row>
        <row r="107">
          <cell r="D107">
            <v>39387</v>
          </cell>
          <cell r="O107">
            <v>125401.8828125</v>
          </cell>
          <cell r="P107">
            <v>89572.78125</v>
          </cell>
          <cell r="Q107">
            <v>23886.07421875</v>
          </cell>
          <cell r="R107">
            <v>29857.591796875</v>
          </cell>
        </row>
        <row r="108">
          <cell r="D108">
            <v>39417</v>
          </cell>
          <cell r="O108">
            <v>118790.3515625</v>
          </cell>
          <cell r="P108">
            <v>92062.5234375</v>
          </cell>
          <cell r="Q108">
            <v>29697.587890625</v>
          </cell>
          <cell r="R108">
            <v>35637.10546875</v>
          </cell>
        </row>
        <row r="109">
          <cell r="D109">
            <v>39448</v>
          </cell>
          <cell r="O109">
            <v>129957.359375</v>
          </cell>
          <cell r="P109">
            <v>91560.8671875</v>
          </cell>
          <cell r="Q109">
            <v>23628.611328125</v>
          </cell>
          <cell r="R109">
            <v>29535.763671875</v>
          </cell>
        </row>
        <row r="110">
          <cell r="D110">
            <v>39479</v>
          </cell>
          <cell r="O110">
            <v>123418.328125</v>
          </cell>
          <cell r="P110">
            <v>85217.4140625</v>
          </cell>
          <cell r="Q110">
            <v>23508.251953125</v>
          </cell>
          <cell r="R110">
            <v>23508.251953125</v>
          </cell>
        </row>
        <row r="111">
          <cell r="D111">
            <v>39508</v>
          </cell>
          <cell r="O111">
            <v>122743.1640625</v>
          </cell>
          <cell r="P111">
            <v>90596.140625</v>
          </cell>
          <cell r="Q111">
            <v>29224.5625</v>
          </cell>
          <cell r="R111">
            <v>29224.5625</v>
          </cell>
        </row>
        <row r="112">
          <cell r="D112">
            <v>39539</v>
          </cell>
          <cell r="O112">
            <v>127903.9140625</v>
          </cell>
          <cell r="P112">
            <v>86843.8515625</v>
          </cell>
          <cell r="Q112">
            <v>23255.2578125</v>
          </cell>
          <cell r="R112">
            <v>23255.2578125</v>
          </cell>
        </row>
        <row r="113">
          <cell r="D113">
            <v>39569</v>
          </cell>
          <cell r="O113">
            <v>121411.7109375</v>
          </cell>
          <cell r="P113">
            <v>89613.40625</v>
          </cell>
          <cell r="Q113">
            <v>28907.55078125</v>
          </cell>
          <cell r="R113">
            <v>28907.55078125</v>
          </cell>
        </row>
        <row r="114">
          <cell r="D114">
            <v>39600</v>
          </cell>
          <cell r="O114">
            <v>120767.25</v>
          </cell>
          <cell r="P114">
            <v>86262.3203125</v>
          </cell>
          <cell r="Q114">
            <v>23003.287109375</v>
          </cell>
          <cell r="R114">
            <v>28754.107421875</v>
          </cell>
        </row>
        <row r="115">
          <cell r="D115">
            <v>39630</v>
          </cell>
          <cell r="O115">
            <v>125808.265625</v>
          </cell>
          <cell r="P115">
            <v>88637.640625</v>
          </cell>
          <cell r="Q115">
            <v>22874.23046875</v>
          </cell>
          <cell r="R115">
            <v>28592.787109375</v>
          </cell>
        </row>
        <row r="116">
          <cell r="D116">
            <v>39661</v>
          </cell>
          <cell r="O116">
            <v>119420.484375</v>
          </cell>
          <cell r="P116">
            <v>88143.6875</v>
          </cell>
          <cell r="Q116">
            <v>28433.44921875</v>
          </cell>
          <cell r="R116">
            <v>28433.44921875</v>
          </cell>
        </row>
        <row r="117">
          <cell r="D117">
            <v>39692</v>
          </cell>
          <cell r="O117">
            <v>118765.625</v>
          </cell>
          <cell r="P117">
            <v>84832.59375</v>
          </cell>
          <cell r="Q117">
            <v>22622.0234375</v>
          </cell>
          <cell r="R117">
            <v>28277.529296875</v>
          </cell>
        </row>
        <row r="118">
          <cell r="D118">
            <v>39722</v>
          </cell>
          <cell r="O118">
            <v>129340.53125</v>
          </cell>
          <cell r="P118">
            <v>87515.734375</v>
          </cell>
          <cell r="Q118">
            <v>22494.005859375</v>
          </cell>
          <cell r="R118">
            <v>22494.005859375</v>
          </cell>
        </row>
        <row r="119">
          <cell r="D119">
            <v>39753</v>
          </cell>
          <cell r="O119">
            <v>106251.4765625</v>
          </cell>
          <cell r="P119">
            <v>83882.7421875</v>
          </cell>
          <cell r="Q119">
            <v>27960.9140625</v>
          </cell>
          <cell r="R119">
            <v>33553.09765625</v>
          </cell>
        </row>
        <row r="120">
          <cell r="D120">
            <v>39783</v>
          </cell>
          <cell r="O120">
            <v>122337.4375</v>
          </cell>
          <cell r="P120">
            <v>86192.2890625</v>
          </cell>
          <cell r="Q120">
            <v>22243.171875</v>
          </cell>
          <cell r="R120">
            <v>27803.962890625</v>
          </cell>
        </row>
        <row r="121">
          <cell r="D121">
            <v>39814</v>
          </cell>
          <cell r="O121">
            <v>116098.5625</v>
          </cell>
          <cell r="P121">
            <v>85691.7890625</v>
          </cell>
          <cell r="Q121">
            <v>27642.513671875</v>
          </cell>
          <cell r="R121">
            <v>27642.513671875</v>
          </cell>
        </row>
        <row r="122">
          <cell r="D122">
            <v>39845</v>
          </cell>
          <cell r="O122">
            <v>109994.03125</v>
          </cell>
          <cell r="P122">
            <v>76995.828125</v>
          </cell>
          <cell r="Q122">
            <v>21998.806640625</v>
          </cell>
          <cell r="R122">
            <v>21998.806640625</v>
          </cell>
        </row>
        <row r="123">
          <cell r="D123">
            <v>39873</v>
          </cell>
          <cell r="O123">
            <v>120296.71875</v>
          </cell>
          <cell r="P123">
            <v>84754.5</v>
          </cell>
          <cell r="Q123">
            <v>21872.130859375</v>
          </cell>
          <cell r="R123">
            <v>27340.162109375</v>
          </cell>
        </row>
        <row r="124">
          <cell r="D124">
            <v>39904</v>
          </cell>
          <cell r="O124">
            <v>119619.2578125</v>
          </cell>
          <cell r="P124">
            <v>81218.7578125</v>
          </cell>
          <cell r="Q124">
            <v>21748.955078125</v>
          </cell>
          <cell r="R124">
            <v>21748.955078125</v>
          </cell>
        </row>
        <row r="125">
          <cell r="D125">
            <v>39934</v>
          </cell>
          <cell r="O125">
            <v>108101.6953125</v>
          </cell>
          <cell r="P125">
            <v>83778.8203125</v>
          </cell>
          <cell r="Q125">
            <v>27025.423828125</v>
          </cell>
          <cell r="R125">
            <v>32430.509765625</v>
          </cell>
        </row>
        <row r="126">
          <cell r="D126">
            <v>39965</v>
          </cell>
          <cell r="O126">
            <v>118244.1328125</v>
          </cell>
          <cell r="P126">
            <v>80621</v>
          </cell>
          <cell r="Q126">
            <v>21498.93359375</v>
          </cell>
          <cell r="R126">
            <v>21498.93359375</v>
          </cell>
        </row>
        <row r="127">
          <cell r="D127">
            <v>39995</v>
          </cell>
          <cell r="O127">
            <v>122889.609375</v>
          </cell>
          <cell r="P127">
            <v>82816.9140625</v>
          </cell>
          <cell r="Q127">
            <v>16029.080078125</v>
          </cell>
          <cell r="R127">
            <v>26715.1328125</v>
          </cell>
        </row>
        <row r="128">
          <cell r="D128">
            <v>40026</v>
          </cell>
          <cell r="O128">
            <v>111542.4609375</v>
          </cell>
          <cell r="P128">
            <v>82328.9609375</v>
          </cell>
          <cell r="Q128">
            <v>26557.728515625</v>
          </cell>
          <cell r="R128">
            <v>26557.728515625</v>
          </cell>
        </row>
        <row r="129">
          <cell r="D129">
            <v>40057</v>
          </cell>
          <cell r="O129">
            <v>110895.9296875</v>
          </cell>
          <cell r="P129">
            <v>79211.375</v>
          </cell>
          <cell r="Q129">
            <v>21123.033203125</v>
          </cell>
          <cell r="R129">
            <v>26403.791015625</v>
          </cell>
        </row>
        <row r="130">
          <cell r="D130">
            <v>40087</v>
          </cell>
          <cell r="O130">
            <v>115477.890625</v>
          </cell>
          <cell r="P130">
            <v>81687.484375</v>
          </cell>
          <cell r="Q130">
            <v>26244.974609375</v>
          </cell>
          <cell r="R130">
            <v>20995.98046875</v>
          </cell>
        </row>
        <row r="131">
          <cell r="D131">
            <v>40118</v>
          </cell>
          <cell r="O131">
            <v>104373.2421875</v>
          </cell>
          <cell r="P131">
            <v>78279.9296875</v>
          </cell>
          <cell r="Q131">
            <v>20874.6484375</v>
          </cell>
          <cell r="R131">
            <v>31311.97265625</v>
          </cell>
        </row>
        <row r="132">
          <cell r="D132">
            <v>40148</v>
          </cell>
          <cell r="O132">
            <v>114121.8671875</v>
          </cell>
          <cell r="P132">
            <v>80404.046875</v>
          </cell>
          <cell r="Q132">
            <v>20749.431640625</v>
          </cell>
          <cell r="R132">
            <v>25936.7890625</v>
          </cell>
        </row>
        <row r="133">
          <cell r="D133">
            <v>40179</v>
          </cell>
          <cell r="O133">
            <v>102706.75</v>
          </cell>
          <cell r="P133">
            <v>79597.7265625</v>
          </cell>
          <cell r="Q133">
            <v>25676.6875</v>
          </cell>
          <cell r="R133">
            <v>30812.025390625</v>
          </cell>
        </row>
        <row r="134">
          <cell r="D134">
            <v>40210</v>
          </cell>
          <cell r="O134">
            <v>102141.890625</v>
          </cell>
          <cell r="P134">
            <v>71499.328125</v>
          </cell>
          <cell r="Q134">
            <v>20428.37890625</v>
          </cell>
          <cell r="R134">
            <v>20428.37890625</v>
          </cell>
        </row>
        <row r="135">
          <cell r="D135">
            <v>40238</v>
          </cell>
          <cell r="O135">
            <v>116753.515625</v>
          </cell>
          <cell r="P135">
            <v>78681.71875</v>
          </cell>
          <cell r="Q135">
            <v>20304.958984375</v>
          </cell>
          <cell r="R135">
            <v>20304.958984375</v>
          </cell>
        </row>
        <row r="136">
          <cell r="D136">
            <v>40269</v>
          </cell>
          <cell r="O136">
            <v>113184.3125</v>
          </cell>
          <cell r="P136">
            <v>76849.578125</v>
          </cell>
          <cell r="Q136">
            <v>20578.96484375</v>
          </cell>
          <cell r="R136">
            <v>20578.96484375</v>
          </cell>
        </row>
        <row r="137">
          <cell r="D137">
            <v>40299</v>
          </cell>
          <cell r="O137">
            <v>102260.375</v>
          </cell>
          <cell r="P137">
            <v>79251.7890625</v>
          </cell>
          <cell r="Q137">
            <v>25565.09375</v>
          </cell>
          <cell r="R137">
            <v>30678.11328125</v>
          </cell>
        </row>
        <row r="138">
          <cell r="D138">
            <v>40330</v>
          </cell>
          <cell r="O138">
            <v>111815.7734375</v>
          </cell>
          <cell r="P138">
            <v>76238.03125</v>
          </cell>
          <cell r="Q138">
            <v>20330.140625</v>
          </cell>
          <cell r="R138">
            <v>20330.140625</v>
          </cell>
        </row>
        <row r="139">
          <cell r="D139">
            <v>40360</v>
          </cell>
          <cell r="O139">
            <v>106062.6171875</v>
          </cell>
          <cell r="P139">
            <v>78284.3125</v>
          </cell>
          <cell r="Q139">
            <v>25253.005859375</v>
          </cell>
          <cell r="R139">
            <v>25253.005859375</v>
          </cell>
        </row>
        <row r="140">
          <cell r="D140">
            <v>40391</v>
          </cell>
          <cell r="O140">
            <v>110426.2109375</v>
          </cell>
          <cell r="P140">
            <v>77800.2890625</v>
          </cell>
          <cell r="Q140">
            <v>20077.4921875</v>
          </cell>
          <cell r="R140">
            <v>25096.8671875</v>
          </cell>
        </row>
        <row r="141">
          <cell r="D141">
            <v>40422</v>
          </cell>
          <cell r="O141">
            <v>104763.4609375</v>
          </cell>
          <cell r="P141">
            <v>74831.0390625</v>
          </cell>
          <cell r="Q141">
            <v>19954.9453125</v>
          </cell>
          <cell r="R141">
            <v>24943.6796875</v>
          </cell>
        </row>
        <row r="142">
          <cell r="D142">
            <v>40452</v>
          </cell>
          <cell r="O142">
            <v>104096.65625</v>
          </cell>
          <cell r="P142">
            <v>77143.0625</v>
          </cell>
          <cell r="Q142">
            <v>24784.91796875</v>
          </cell>
          <cell r="R142">
            <v>24784.91796875</v>
          </cell>
        </row>
        <row r="143">
          <cell r="D143">
            <v>40483</v>
          </cell>
          <cell r="O143">
            <v>103465.9296875</v>
          </cell>
          <cell r="P143">
            <v>73904.234375</v>
          </cell>
          <cell r="Q143">
            <v>19707.794921875</v>
          </cell>
          <cell r="R143">
            <v>24634.744140625</v>
          </cell>
        </row>
        <row r="144">
          <cell r="D144">
            <v>40513</v>
          </cell>
          <cell r="O144">
            <v>112599.8125</v>
          </cell>
          <cell r="P144">
            <v>75882.484375</v>
          </cell>
          <cell r="Q144">
            <v>14686.931640625</v>
          </cell>
          <cell r="R144">
            <v>24478.220703125</v>
          </cell>
        </row>
        <row r="145">
          <cell r="D145">
            <v>40544</v>
          </cell>
          <cell r="O145">
            <v>105091.4453125</v>
          </cell>
          <cell r="P145">
            <v>77567.5</v>
          </cell>
          <cell r="Q145">
            <v>20017.41796875</v>
          </cell>
          <cell r="R145">
            <v>30026.126953125</v>
          </cell>
        </row>
        <row r="146">
          <cell r="D146">
            <v>40575</v>
          </cell>
          <cell r="O146">
            <v>99507.75</v>
          </cell>
          <cell r="P146">
            <v>69655.421875</v>
          </cell>
          <cell r="Q146">
            <v>19901.55078125</v>
          </cell>
          <cell r="R146">
            <v>19901.55078125</v>
          </cell>
        </row>
        <row r="147">
          <cell r="D147">
            <v>40603</v>
          </cell>
          <cell r="O147">
            <v>113697.8359375</v>
          </cell>
          <cell r="P147">
            <v>76622.453125</v>
          </cell>
          <cell r="Q147">
            <v>19773.537109375</v>
          </cell>
          <cell r="R147">
            <v>19773.537109375</v>
          </cell>
        </row>
        <row r="148">
          <cell r="D148">
            <v>40634</v>
          </cell>
          <cell r="O148">
            <v>103159.3671875</v>
          </cell>
          <cell r="P148">
            <v>73378.234375</v>
          </cell>
          <cell r="Q148">
            <v>24561.75390625</v>
          </cell>
          <cell r="R148">
            <v>19649.404296875</v>
          </cell>
        </row>
        <row r="149">
          <cell r="D149">
            <v>40664</v>
          </cell>
          <cell r="O149">
            <v>102493.0078125</v>
          </cell>
          <cell r="P149">
            <v>75649.6015625</v>
          </cell>
          <cell r="Q149">
            <v>19522.478515625</v>
          </cell>
          <cell r="R149">
            <v>29283.716796875</v>
          </cell>
        </row>
        <row r="150">
          <cell r="D150">
            <v>40695</v>
          </cell>
          <cell r="O150">
            <v>106699.6875</v>
          </cell>
          <cell r="P150">
            <v>72749.7890625</v>
          </cell>
          <cell r="Q150">
            <v>19399.943359375</v>
          </cell>
          <cell r="R150">
            <v>19399.943359375</v>
          </cell>
        </row>
        <row r="151">
          <cell r="D151">
            <v>40725</v>
          </cell>
          <cell r="O151">
            <v>96357.65625</v>
          </cell>
          <cell r="P151">
            <v>74677.1875</v>
          </cell>
          <cell r="Q151">
            <v>24089.4140625</v>
          </cell>
          <cell r="R151">
            <v>28907.298828125</v>
          </cell>
        </row>
        <row r="152">
          <cell r="D152">
            <v>40756</v>
          </cell>
          <cell r="O152">
            <v>110105.2734375</v>
          </cell>
          <cell r="P152">
            <v>74201.3828125</v>
          </cell>
          <cell r="Q152">
            <v>19148.744140625</v>
          </cell>
          <cell r="R152">
            <v>19148.744140625</v>
          </cell>
        </row>
        <row r="153">
          <cell r="D153">
            <v>40787</v>
          </cell>
          <cell r="O153">
            <v>99962.484375</v>
          </cell>
          <cell r="P153">
            <v>71401.78125</v>
          </cell>
          <cell r="Q153">
            <v>19040.47265625</v>
          </cell>
          <cell r="R153">
            <v>23800.591796875</v>
          </cell>
        </row>
        <row r="154">
          <cell r="D154">
            <v>40817</v>
          </cell>
          <cell r="O154">
            <v>99407.3203125</v>
          </cell>
          <cell r="P154">
            <v>73667.921875</v>
          </cell>
          <cell r="Q154">
            <v>23668.41015625</v>
          </cell>
          <cell r="R154">
            <v>23668.41015625</v>
          </cell>
        </row>
        <row r="155">
          <cell r="D155">
            <v>40848</v>
          </cell>
          <cell r="O155">
            <v>98872.1015625</v>
          </cell>
          <cell r="P155">
            <v>70622.9296875</v>
          </cell>
          <cell r="Q155">
            <v>18832.78125</v>
          </cell>
          <cell r="R155">
            <v>23540.9765625</v>
          </cell>
        </row>
        <row r="156">
          <cell r="D156">
            <v>40878</v>
          </cell>
          <cell r="O156">
            <v>98325.6171875</v>
          </cell>
          <cell r="P156">
            <v>72573.671875</v>
          </cell>
          <cell r="Q156">
            <v>23410.861328125</v>
          </cell>
          <cell r="R156">
            <v>23410.861328125</v>
          </cell>
        </row>
        <row r="157">
          <cell r="D157">
            <v>40909</v>
          </cell>
          <cell r="O157">
            <v>97772.28125</v>
          </cell>
          <cell r="P157">
            <v>72165.25</v>
          </cell>
          <cell r="Q157">
            <v>18623.29296875</v>
          </cell>
          <cell r="R157">
            <v>27934.9375</v>
          </cell>
        </row>
        <row r="158">
          <cell r="D158">
            <v>40940</v>
          </cell>
          <cell r="O158">
            <v>97260.7734375</v>
          </cell>
          <cell r="P158">
            <v>67156.25</v>
          </cell>
          <cell r="Q158">
            <v>18525.861328125</v>
          </cell>
          <cell r="R158">
            <v>18525.861328125</v>
          </cell>
        </row>
        <row r="159">
          <cell r="D159">
            <v>40969</v>
          </cell>
          <cell r="O159">
            <v>101319.2421875</v>
          </cell>
          <cell r="P159">
            <v>71384.015625</v>
          </cell>
          <cell r="Q159">
            <v>23027.1015625</v>
          </cell>
          <cell r="R159">
            <v>18421.681640625</v>
          </cell>
        </row>
        <row r="160">
          <cell r="D160">
            <v>41000</v>
          </cell>
          <cell r="O160">
            <v>96190.90625</v>
          </cell>
          <cell r="P160">
            <v>68421.5078125</v>
          </cell>
          <cell r="Q160">
            <v>18322.078125</v>
          </cell>
          <cell r="R160">
            <v>22902.59765625</v>
          </cell>
        </row>
        <row r="161">
          <cell r="D161">
            <v>41030</v>
          </cell>
          <cell r="O161">
            <v>100205.1328125</v>
          </cell>
          <cell r="P161">
            <v>70599.0703125</v>
          </cell>
          <cell r="Q161">
            <v>18219.115234375</v>
          </cell>
          <cell r="R161">
            <v>22773.89453125</v>
          </cell>
        </row>
        <row r="162">
          <cell r="D162">
            <v>41061</v>
          </cell>
          <cell r="O162">
            <v>95133.6484375</v>
          </cell>
          <cell r="P162">
            <v>67952.609375</v>
          </cell>
          <cell r="Q162">
            <v>22650.869140625</v>
          </cell>
          <cell r="R162">
            <v>18120.6953125</v>
          </cell>
        </row>
        <row r="163">
          <cell r="D163">
            <v>41091</v>
          </cell>
          <cell r="O163">
            <v>94592.8828125</v>
          </cell>
          <cell r="P163">
            <v>69818.546875</v>
          </cell>
          <cell r="Q163">
            <v>18017.69140625</v>
          </cell>
          <cell r="R163">
            <v>27026.537109375</v>
          </cell>
        </row>
        <row r="164">
          <cell r="D164">
            <v>41122</v>
          </cell>
          <cell r="O164">
            <v>103023.734375</v>
          </cell>
          <cell r="P164">
            <v>69429.0390625</v>
          </cell>
          <cell r="Q164">
            <v>17917.171875</v>
          </cell>
          <cell r="R164">
            <v>17917.171875</v>
          </cell>
        </row>
        <row r="165">
          <cell r="D165">
            <v>41153</v>
          </cell>
          <cell r="O165">
            <v>84630.7578125</v>
          </cell>
          <cell r="P165">
            <v>66813.7578125</v>
          </cell>
          <cell r="Q165">
            <v>22271.251953125</v>
          </cell>
          <cell r="R165">
            <v>26725.50390625</v>
          </cell>
        </row>
        <row r="166">
          <cell r="D166">
            <v>41183</v>
          </cell>
          <cell r="O166">
            <v>101871.9296875</v>
          </cell>
          <cell r="P166">
            <v>68929.6484375</v>
          </cell>
          <cell r="Q166">
            <v>17716.857421875</v>
          </cell>
          <cell r="R166">
            <v>17716.857421875</v>
          </cell>
        </row>
        <row r="167">
          <cell r="D167">
            <v>41214</v>
          </cell>
          <cell r="O167">
            <v>92502.5078125</v>
          </cell>
          <cell r="P167">
            <v>66073.2265625</v>
          </cell>
          <cell r="Q167">
            <v>17619.525390625</v>
          </cell>
          <cell r="R167">
            <v>22024.408203125</v>
          </cell>
        </row>
        <row r="168">
          <cell r="D168">
            <v>41244</v>
          </cell>
          <cell r="O168">
            <v>87598.7734375</v>
          </cell>
          <cell r="P168">
            <v>67889.046875</v>
          </cell>
          <cell r="Q168">
            <v>21899.693359375</v>
          </cell>
          <cell r="R168">
            <v>26279.630859375</v>
          </cell>
        </row>
        <row r="169">
          <cell r="D169">
            <v>41275</v>
          </cell>
          <cell r="O169">
            <v>95451.3515625</v>
          </cell>
          <cell r="P169">
            <v>67249.8125</v>
          </cell>
          <cell r="Q169">
            <v>17354.791015625</v>
          </cell>
          <cell r="R169">
            <v>21693.48828125</v>
          </cell>
        </row>
        <row r="170">
          <cell r="D170">
            <v>41306</v>
          </cell>
          <cell r="O170">
            <v>86326.734375</v>
          </cell>
          <cell r="P170">
            <v>60428.71484375</v>
          </cell>
          <cell r="Q170">
            <v>17265.34765625</v>
          </cell>
          <cell r="R170">
            <v>17265.34765625</v>
          </cell>
        </row>
        <row r="171">
          <cell r="D171">
            <v>41334</v>
          </cell>
          <cell r="O171">
            <v>90120.9375</v>
          </cell>
          <cell r="P171">
            <v>66517.8359375</v>
          </cell>
          <cell r="Q171">
            <v>21457.365234375</v>
          </cell>
          <cell r="R171">
            <v>21457.365234375</v>
          </cell>
        </row>
        <row r="172">
          <cell r="D172">
            <v>41365</v>
          </cell>
          <cell r="O172">
            <v>93893.8828125</v>
          </cell>
          <cell r="P172">
            <v>63751.8125</v>
          </cell>
          <cell r="Q172">
            <v>17071.615234375</v>
          </cell>
          <cell r="R172">
            <v>17071.615234375</v>
          </cell>
        </row>
        <row r="173">
          <cell r="D173">
            <v>41395</v>
          </cell>
          <cell r="O173">
            <v>93355.6484375</v>
          </cell>
          <cell r="P173">
            <v>65773.296875</v>
          </cell>
          <cell r="Q173">
            <v>16973.75390625</v>
          </cell>
          <cell r="R173">
            <v>21217.19140625</v>
          </cell>
        </row>
        <row r="174">
          <cell r="D174">
            <v>41426</v>
          </cell>
          <cell r="O174">
            <v>84399.1328125</v>
          </cell>
          <cell r="P174">
            <v>63299.3515625</v>
          </cell>
          <cell r="Q174">
            <v>21099.783203125</v>
          </cell>
          <cell r="R174">
            <v>21099.783203125</v>
          </cell>
        </row>
        <row r="175">
          <cell r="D175">
            <v>41456</v>
          </cell>
          <cell r="O175">
            <v>92302.921875</v>
          </cell>
          <cell r="P175">
            <v>65031.6015625</v>
          </cell>
          <cell r="Q175">
            <v>16782.349609375</v>
          </cell>
          <cell r="R175">
            <v>20977.9375</v>
          </cell>
        </row>
        <row r="176">
          <cell r="D176">
            <v>41487</v>
          </cell>
          <cell r="O176">
            <v>91775.53125</v>
          </cell>
          <cell r="P176">
            <v>64660.03515625</v>
          </cell>
          <cell r="Q176">
            <v>20858.07421875</v>
          </cell>
          <cell r="R176">
            <v>16686.458984375</v>
          </cell>
        </row>
        <row r="177">
          <cell r="D177">
            <v>41518</v>
          </cell>
          <cell r="O177">
            <v>82962.421875</v>
          </cell>
          <cell r="P177">
            <v>62221.8203125</v>
          </cell>
          <cell r="Q177">
            <v>16592.484375</v>
          </cell>
          <cell r="R177">
            <v>24888.7265625</v>
          </cell>
        </row>
        <row r="178">
          <cell r="D178">
            <v>41548</v>
          </cell>
          <cell r="O178">
            <v>94855.359375</v>
          </cell>
          <cell r="P178">
            <v>64182.0234375</v>
          </cell>
          <cell r="Q178">
            <v>16496.583984375</v>
          </cell>
          <cell r="R178">
            <v>16496.583984375</v>
          </cell>
        </row>
        <row r="179">
          <cell r="D179">
            <v>41579</v>
          </cell>
          <cell r="O179">
            <v>82018.828125</v>
          </cell>
          <cell r="P179">
            <v>61514.12109375</v>
          </cell>
          <cell r="Q179">
            <v>20504.70703125</v>
          </cell>
          <cell r="R179">
            <v>20504.70703125</v>
          </cell>
        </row>
        <row r="180">
          <cell r="D180">
            <v>41609</v>
          </cell>
          <cell r="O180">
            <v>85624.4765625</v>
          </cell>
          <cell r="P180">
            <v>63199.01953125</v>
          </cell>
          <cell r="Q180">
            <v>16309.4248046875</v>
          </cell>
          <cell r="R180">
            <v>24464.13671875</v>
          </cell>
        </row>
        <row r="181">
          <cell r="D181">
            <v>41640</v>
          </cell>
          <cell r="O181">
            <v>89178.703125</v>
          </cell>
          <cell r="P181">
            <v>62830.453125</v>
          </cell>
          <cell r="Q181">
            <v>16214.310546875</v>
          </cell>
          <cell r="R181">
            <v>20267.888671875</v>
          </cell>
        </row>
        <row r="182">
          <cell r="D182">
            <v>41671</v>
          </cell>
          <cell r="O182">
            <v>80645.4609375</v>
          </cell>
          <cell r="P182">
            <v>56451.8203125</v>
          </cell>
          <cell r="Q182">
            <v>16129.091796875</v>
          </cell>
          <cell r="R182">
            <v>16129.091796875</v>
          </cell>
        </row>
        <row r="183">
          <cell r="D183">
            <v>41699</v>
          </cell>
          <cell r="O183">
            <v>84184.3671875</v>
          </cell>
          <cell r="P183">
            <v>62136.078125</v>
          </cell>
          <cell r="Q183">
            <v>20043.896484375</v>
          </cell>
          <cell r="R183">
            <v>20043.896484375</v>
          </cell>
        </row>
        <row r="184">
          <cell r="D184">
            <v>41730</v>
          </cell>
          <cell r="O184">
            <v>87695.0234375</v>
          </cell>
          <cell r="P184">
            <v>59542.92578125</v>
          </cell>
          <cell r="Q184">
            <v>15944.5498046875</v>
          </cell>
          <cell r="R184">
            <v>15944.5498046875</v>
          </cell>
        </row>
        <row r="185">
          <cell r="D185">
            <v>41760</v>
          </cell>
          <cell r="O185">
            <v>83217.5859375</v>
          </cell>
          <cell r="P185">
            <v>61422.5078125</v>
          </cell>
          <cell r="Q185">
            <v>19813.7109375</v>
          </cell>
          <cell r="R185">
            <v>19813.7109375</v>
          </cell>
        </row>
        <row r="186">
          <cell r="D186">
            <v>41791</v>
          </cell>
          <cell r="O186">
            <v>82750.0390625</v>
          </cell>
          <cell r="P186">
            <v>59107.1640625</v>
          </cell>
          <cell r="Q186">
            <v>15761.912109375</v>
          </cell>
          <cell r="R186">
            <v>19702.390625</v>
          </cell>
        </row>
        <row r="187">
          <cell r="D187">
            <v>41821</v>
          </cell>
          <cell r="O187">
            <v>86180.078125</v>
          </cell>
          <cell r="P187">
            <v>60717.78515625</v>
          </cell>
          <cell r="Q187">
            <v>15669.10546875</v>
          </cell>
          <cell r="R187">
            <v>19586.3828125</v>
          </cell>
        </row>
        <row r="188">
          <cell r="D188">
            <v>41852</v>
          </cell>
          <cell r="O188">
            <v>81781.6015625</v>
          </cell>
          <cell r="P188">
            <v>60362.61328125</v>
          </cell>
          <cell r="Q188">
            <v>19471.80859375</v>
          </cell>
          <cell r="R188">
            <v>19471.80859375</v>
          </cell>
        </row>
        <row r="189">
          <cell r="D189">
            <v>41883</v>
          </cell>
          <cell r="O189">
            <v>81313.984375</v>
          </cell>
          <cell r="P189">
            <v>58081.41796875</v>
          </cell>
          <cell r="Q189">
            <v>15488.3779296875</v>
          </cell>
          <cell r="R189">
            <v>19360.47265625</v>
          </cell>
        </row>
        <row r="190">
          <cell r="D190">
            <v>41913</v>
          </cell>
          <cell r="O190">
            <v>88533.3984375</v>
          </cell>
          <cell r="P190">
            <v>59904.39453125</v>
          </cell>
          <cell r="Q190">
            <v>15397.11328125</v>
          </cell>
          <cell r="R190">
            <v>15397.11328125</v>
          </cell>
        </row>
        <row r="191">
          <cell r="D191">
            <v>41944</v>
          </cell>
          <cell r="O191">
            <v>72715</v>
          </cell>
          <cell r="P191">
            <v>57406.578125</v>
          </cell>
          <cell r="Q191">
            <v>19135.525390625</v>
          </cell>
          <cell r="R191">
            <v>22962.630859375</v>
          </cell>
        </row>
        <row r="192">
          <cell r="D192">
            <v>41974</v>
          </cell>
          <cell r="O192">
            <v>83704.703125</v>
          </cell>
          <cell r="P192">
            <v>58973.765625</v>
          </cell>
          <cell r="Q192">
            <v>15219.037109375</v>
          </cell>
          <cell r="R192">
            <v>19023.796875</v>
          </cell>
        </row>
        <row r="193">
          <cell r="D193">
            <v>42005</v>
          </cell>
          <cell r="O193">
            <v>75640.953125</v>
          </cell>
          <cell r="P193">
            <v>58621.73828125</v>
          </cell>
          <cell r="Q193">
            <v>18910.23828125</v>
          </cell>
          <cell r="R193">
            <v>22692.28515625</v>
          </cell>
        </row>
        <row r="194">
          <cell r="D194">
            <v>42036</v>
          </cell>
          <cell r="O194">
            <v>71473.90625</v>
          </cell>
          <cell r="P194">
            <v>52664.984375</v>
          </cell>
          <cell r="Q194">
            <v>15047.138671875</v>
          </cell>
          <cell r="R194">
            <v>18808.923828125</v>
          </cell>
        </row>
        <row r="195">
          <cell r="D195">
            <v>42064</v>
          </cell>
          <cell r="O195">
            <v>82271.765625</v>
          </cell>
          <cell r="P195">
            <v>57964.19921875</v>
          </cell>
          <cell r="Q195">
            <v>14958.5029296875</v>
          </cell>
          <cell r="R195">
            <v>18698.12890625</v>
          </cell>
        </row>
        <row r="196">
          <cell r="D196">
            <v>42095</v>
          </cell>
          <cell r="O196">
            <v>78078.109375</v>
          </cell>
          <cell r="P196">
            <v>55537.70703125</v>
          </cell>
          <cell r="Q196">
            <v>14872.0205078125</v>
          </cell>
          <cell r="R196">
            <v>18590.025390625</v>
          </cell>
        </row>
        <row r="197">
          <cell r="D197">
            <v>42125</v>
          </cell>
          <cell r="O197">
            <v>73913.4453125</v>
          </cell>
          <cell r="P197">
            <v>57282.921875</v>
          </cell>
          <cell r="Q197">
            <v>18478.361328125</v>
          </cell>
          <cell r="R197">
            <v>22174.033203125</v>
          </cell>
        </row>
        <row r="198">
          <cell r="D198">
            <v>42156</v>
          </cell>
          <cell r="O198">
            <v>80839.1875</v>
          </cell>
          <cell r="P198">
            <v>55117.62890625</v>
          </cell>
          <cell r="Q198">
            <v>14698.0341796875</v>
          </cell>
          <cell r="R198">
            <v>14698.0341796875</v>
          </cell>
        </row>
        <row r="199">
          <cell r="D199">
            <v>42186</v>
          </cell>
          <cell r="O199">
            <v>84008.578125</v>
          </cell>
          <cell r="P199">
            <v>56614.4765625</v>
          </cell>
          <cell r="Q199">
            <v>10957.640625</v>
          </cell>
          <cell r="R199">
            <v>18262.734375</v>
          </cell>
        </row>
        <row r="200">
          <cell r="D200">
            <v>42217</v>
          </cell>
          <cell r="O200">
            <v>76246.1953125</v>
          </cell>
          <cell r="P200">
            <v>56276.94921875</v>
          </cell>
          <cell r="Q200">
            <v>18153.85546875</v>
          </cell>
          <cell r="R200">
            <v>18153.85546875</v>
          </cell>
        </row>
        <row r="201">
          <cell r="D201">
            <v>42248</v>
          </cell>
          <cell r="O201">
            <v>75801.875</v>
          </cell>
          <cell r="P201">
            <v>54144.1953125</v>
          </cell>
          <cell r="Q201">
            <v>14438.453125</v>
          </cell>
          <cell r="R201">
            <v>18048.06640625</v>
          </cell>
        </row>
        <row r="202">
          <cell r="D202">
            <v>42278</v>
          </cell>
          <cell r="O202">
            <v>75344.8125</v>
          </cell>
          <cell r="P202">
            <v>55835.8828125</v>
          </cell>
          <cell r="Q202">
            <v>17939.240234375</v>
          </cell>
          <cell r="R202">
            <v>17939.240234375</v>
          </cell>
        </row>
        <row r="203">
          <cell r="D203">
            <v>42309</v>
          </cell>
          <cell r="O203">
            <v>67773.96875</v>
          </cell>
          <cell r="P203">
            <v>53505.765625</v>
          </cell>
          <cell r="Q203">
            <v>14268.2041015625</v>
          </cell>
          <cell r="R203">
            <v>24969.357421875</v>
          </cell>
        </row>
        <row r="204">
          <cell r="D204">
            <v>42339</v>
          </cell>
          <cell r="O204">
            <v>78004.328125</v>
          </cell>
          <cell r="P204">
            <v>54957.58984375</v>
          </cell>
          <cell r="Q204">
            <v>14182.6044921875</v>
          </cell>
          <cell r="R204">
            <v>17728.255859375</v>
          </cell>
        </row>
        <row r="205">
          <cell r="D205">
            <v>42370</v>
          </cell>
          <cell r="O205">
            <v>66705.9921875</v>
          </cell>
          <cell r="P205">
            <v>54418.046875</v>
          </cell>
          <cell r="Q205">
            <v>17554.208984375</v>
          </cell>
          <cell r="R205">
            <v>24575.892578125</v>
          </cell>
        </row>
        <row r="206">
          <cell r="D206">
            <v>42401</v>
          </cell>
          <cell r="O206">
            <v>72052.53125</v>
          </cell>
          <cell r="P206">
            <v>52182.3515625</v>
          </cell>
          <cell r="Q206">
            <v>14410.505859375</v>
          </cell>
          <cell r="R206">
            <v>17901.671875</v>
          </cell>
        </row>
        <row r="207">
          <cell r="D207">
            <v>42430</v>
          </cell>
          <cell r="O207">
            <v>76340.8046875</v>
          </cell>
          <cell r="P207">
            <v>53785.5703125</v>
          </cell>
          <cell r="Q207">
            <v>13880.146484375</v>
          </cell>
          <cell r="R207">
            <v>17350.18359375</v>
          </cell>
        </row>
        <row r="208">
          <cell r="D208">
            <v>42461</v>
          </cell>
          <cell r="O208">
            <v>72441.4609375</v>
          </cell>
          <cell r="P208">
            <v>51528.296875</v>
          </cell>
          <cell r="Q208">
            <v>17247.966796875</v>
          </cell>
          <cell r="R208">
            <v>13798.373046875</v>
          </cell>
        </row>
        <row r="209">
          <cell r="D209">
            <v>42491</v>
          </cell>
          <cell r="O209">
            <v>72003.4765625</v>
          </cell>
          <cell r="P209">
            <v>53145.42578125</v>
          </cell>
          <cell r="Q209">
            <v>13714.9482421875</v>
          </cell>
          <cell r="R209">
            <v>20572.421875</v>
          </cell>
        </row>
        <row r="210">
          <cell r="D210">
            <v>42522</v>
          </cell>
          <cell r="O210">
            <v>74990.203125</v>
          </cell>
          <cell r="P210">
            <v>51129.68359375</v>
          </cell>
          <cell r="Q210">
            <v>13634.58203125</v>
          </cell>
          <cell r="R210">
            <v>13634.58203125</v>
          </cell>
        </row>
        <row r="211">
          <cell r="D211">
            <v>42552</v>
          </cell>
          <cell r="O211">
            <v>67752.6484375</v>
          </cell>
          <cell r="P211">
            <v>52508.296875</v>
          </cell>
          <cell r="Q211">
            <v>16938.162109375</v>
          </cell>
          <cell r="R211">
            <v>20325.79296875</v>
          </cell>
        </row>
        <row r="212">
          <cell r="D212">
            <v>42583</v>
          </cell>
          <cell r="O212">
            <v>77449.7890625</v>
          </cell>
          <cell r="P212">
            <v>52194.42578125</v>
          </cell>
          <cell r="Q212">
            <v>13469.5283203125</v>
          </cell>
          <cell r="R212">
            <v>13469.5283203125</v>
          </cell>
        </row>
        <row r="213">
          <cell r="D213">
            <v>42614</v>
          </cell>
          <cell r="O213">
            <v>70316.671875</v>
          </cell>
          <cell r="P213">
            <v>50226.1953125</v>
          </cell>
          <cell r="Q213">
            <v>13393.65234375</v>
          </cell>
          <cell r="R213">
            <v>16742.064453125</v>
          </cell>
        </row>
        <row r="214">
          <cell r="D214">
            <v>42644</v>
          </cell>
          <cell r="O214">
            <v>66587.203125</v>
          </cell>
          <cell r="P214">
            <v>51813.16796875</v>
          </cell>
          <cell r="Q214">
            <v>16646.80078125</v>
          </cell>
          <cell r="R214">
            <v>19976.16015625</v>
          </cell>
        </row>
        <row r="215">
          <cell r="D215">
            <v>42675</v>
          </cell>
          <cell r="O215">
            <v>66220.1875</v>
          </cell>
          <cell r="P215">
            <v>49665.140625</v>
          </cell>
          <cell r="Q215">
            <v>13244.0380859375</v>
          </cell>
          <cell r="R215">
            <v>19866.056640625</v>
          </cell>
        </row>
        <row r="216">
          <cell r="D216">
            <v>42705</v>
          </cell>
          <cell r="O216">
            <v>69138.1484375</v>
          </cell>
          <cell r="P216">
            <v>51030.54296875</v>
          </cell>
          <cell r="Q216">
            <v>16461.46484375</v>
          </cell>
          <cell r="R216">
            <v>16461.46484375</v>
          </cell>
        </row>
        <row r="217">
          <cell r="D217">
            <v>42736</v>
          </cell>
          <cell r="O217">
            <v>65467.16015625</v>
          </cell>
          <cell r="P217">
            <v>50737.046875</v>
          </cell>
          <cell r="Q217">
            <v>13093.4326171875</v>
          </cell>
          <cell r="R217">
            <v>22913.505859375</v>
          </cell>
        </row>
        <row r="218">
          <cell r="D218">
            <v>42767</v>
          </cell>
          <cell r="O218">
            <v>61873.0078125</v>
          </cell>
          <cell r="P218">
            <v>45590.640625</v>
          </cell>
          <cell r="Q218">
            <v>13025.896484375</v>
          </cell>
          <cell r="R218">
            <v>16282.37109375</v>
          </cell>
        </row>
        <row r="219">
          <cell r="D219">
            <v>42795</v>
          </cell>
          <cell r="O219">
            <v>74470.9609375</v>
          </cell>
          <cell r="P219">
            <v>50186.94921875</v>
          </cell>
          <cell r="Q219">
            <v>12951.4716796875</v>
          </cell>
          <cell r="R219">
            <v>12951.4716796875</v>
          </cell>
        </row>
        <row r="220">
          <cell r="D220">
            <v>42826</v>
          </cell>
          <cell r="O220">
            <v>61176.125</v>
          </cell>
          <cell r="P220">
            <v>48095.703125</v>
          </cell>
          <cell r="Q220">
            <v>16098.98046875</v>
          </cell>
          <cell r="R220">
            <v>19318.775390625</v>
          </cell>
        </row>
        <row r="221">
          <cell r="D221">
            <v>42856</v>
          </cell>
          <cell r="O221">
            <v>70433.4453125</v>
          </cell>
          <cell r="P221">
            <v>49623.5625</v>
          </cell>
          <cell r="Q221">
            <v>12806.080078125</v>
          </cell>
          <cell r="R221">
            <v>16007.6005859375</v>
          </cell>
        </row>
        <row r="222">
          <cell r="D222">
            <v>42887</v>
          </cell>
          <cell r="O222">
            <v>70047.9609375</v>
          </cell>
          <cell r="P222">
            <v>47759.97265625</v>
          </cell>
          <cell r="Q222">
            <v>12735.9921875</v>
          </cell>
          <cell r="R222">
            <v>12735.9921875</v>
          </cell>
        </row>
        <row r="223">
          <cell r="D223">
            <v>42917</v>
          </cell>
          <cell r="O223">
            <v>63310.421875</v>
          </cell>
          <cell r="P223">
            <v>49065.57421875</v>
          </cell>
          <cell r="Q223">
            <v>15827.60546875</v>
          </cell>
          <cell r="R223">
            <v>18993.126953125</v>
          </cell>
        </row>
        <row r="224">
          <cell r="D224">
            <v>42948</v>
          </cell>
          <cell r="O224">
            <v>72390.9765625</v>
          </cell>
          <cell r="P224">
            <v>48785.2265625</v>
          </cell>
          <cell r="Q224">
            <v>12589.7353515625</v>
          </cell>
          <cell r="R224">
            <v>12589.7353515625</v>
          </cell>
        </row>
        <row r="225">
          <cell r="D225">
            <v>42979</v>
          </cell>
          <cell r="O225">
            <v>62595.87890625</v>
          </cell>
          <cell r="P225">
            <v>46946.91015625</v>
          </cell>
          <cell r="Q225">
            <v>15648.9697265625</v>
          </cell>
          <cell r="R225">
            <v>15648.9697265625</v>
          </cell>
        </row>
        <row r="226">
          <cell r="D226">
            <v>43009</v>
          </cell>
          <cell r="O226">
            <v>65349.50390625</v>
          </cell>
          <cell r="P226">
            <v>48428.65234375</v>
          </cell>
          <cell r="Q226">
            <v>12447.5244140625</v>
          </cell>
          <cell r="R226">
            <v>18671.287109375</v>
          </cell>
        </row>
        <row r="227">
          <cell r="D227">
            <v>43040</v>
          </cell>
          <cell r="O227">
            <v>64985.734375</v>
          </cell>
          <cell r="P227">
            <v>46418.3828125</v>
          </cell>
          <cell r="Q227">
            <v>9283.67578125</v>
          </cell>
          <cell r="R227">
            <v>18567.3515625</v>
          </cell>
        </row>
        <row r="228">
          <cell r="D228">
            <v>43070</v>
          </cell>
          <cell r="O228">
            <v>61536.37109375</v>
          </cell>
          <cell r="P228">
            <v>47690.6875</v>
          </cell>
          <cell r="Q228">
            <v>15384.0927734375</v>
          </cell>
          <cell r="R228">
            <v>18460.912109375</v>
          </cell>
        </row>
        <row r="229">
          <cell r="D229">
            <v>43101</v>
          </cell>
          <cell r="O229">
            <v>64239.41796875</v>
          </cell>
          <cell r="P229">
            <v>47414.8046875</v>
          </cell>
          <cell r="Q229">
            <v>12236.080078125</v>
          </cell>
          <cell r="R229">
            <v>18354.119140625</v>
          </cell>
        </row>
        <row r="230">
          <cell r="D230">
            <v>43132</v>
          </cell>
          <cell r="O230">
            <v>57818.61328125</v>
          </cell>
          <cell r="P230">
            <v>42603.1875</v>
          </cell>
          <cell r="Q230">
            <v>12172.33984375</v>
          </cell>
          <cell r="R230">
            <v>15215.4248046875</v>
          </cell>
        </row>
        <row r="231">
          <cell r="D231">
            <v>43160</v>
          </cell>
          <cell r="O231">
            <v>63534.51953125</v>
          </cell>
          <cell r="P231">
            <v>46894.52734375</v>
          </cell>
          <cell r="Q231">
            <v>15127.2666015625</v>
          </cell>
          <cell r="R231">
            <v>15127.2666015625</v>
          </cell>
        </row>
        <row r="232">
          <cell r="D232">
            <v>43191</v>
          </cell>
          <cell r="O232">
            <v>63180.9140625</v>
          </cell>
          <cell r="P232">
            <v>44941.18359375</v>
          </cell>
          <cell r="Q232">
            <v>12034.4599609375</v>
          </cell>
          <cell r="R232">
            <v>15043.0751953125</v>
          </cell>
        </row>
        <row r="233">
          <cell r="D233">
            <v>43221</v>
          </cell>
          <cell r="O233">
            <v>65806.96875</v>
          </cell>
          <cell r="P233">
            <v>46364.00390625</v>
          </cell>
          <cell r="Q233">
            <v>11964.9033203125</v>
          </cell>
          <cell r="R233">
            <v>14956.1298828125</v>
          </cell>
        </row>
        <row r="234">
          <cell r="D234">
            <v>43252</v>
          </cell>
          <cell r="O234">
            <v>62467.05859375</v>
          </cell>
          <cell r="P234">
            <v>44619.328125</v>
          </cell>
          <cell r="Q234">
            <v>14873.109375</v>
          </cell>
          <cell r="R234">
            <v>11898.4873046875</v>
          </cell>
        </row>
        <row r="235">
          <cell r="D235">
            <v>43282</v>
          </cell>
          <cell r="O235">
            <v>62102.45703125</v>
          </cell>
          <cell r="P235">
            <v>45837.52734375</v>
          </cell>
          <cell r="Q235">
            <v>11829.0390625</v>
          </cell>
          <cell r="R235">
            <v>17743.55859375</v>
          </cell>
        </row>
        <row r="236">
          <cell r="D236">
            <v>43313</v>
          </cell>
          <cell r="O236">
            <v>67627.734375</v>
          </cell>
          <cell r="P236">
            <v>45575.2109375</v>
          </cell>
          <cell r="Q236">
            <v>11761.345703125</v>
          </cell>
          <cell r="R236">
            <v>11761.345703125</v>
          </cell>
        </row>
        <row r="237">
          <cell r="D237">
            <v>43344</v>
          </cell>
          <cell r="O237">
            <v>55546.20703125</v>
          </cell>
          <cell r="P237">
            <v>43852.26953125</v>
          </cell>
          <cell r="Q237">
            <v>14617.4228515625</v>
          </cell>
          <cell r="R237">
            <v>17540.908203125</v>
          </cell>
        </row>
        <row r="238">
          <cell r="D238">
            <v>43374</v>
          </cell>
          <cell r="O238">
            <v>63946.4609375</v>
          </cell>
          <cell r="P238">
            <v>45234.85546875</v>
          </cell>
          <cell r="Q238">
            <v>11626.6298828125</v>
          </cell>
          <cell r="R238">
            <v>14533.287109375</v>
          </cell>
        </row>
        <row r="239">
          <cell r="D239">
            <v>43405</v>
          </cell>
          <cell r="O239">
            <v>60696.67578125</v>
          </cell>
          <cell r="P239">
            <v>43354.765625</v>
          </cell>
          <cell r="Q239">
            <v>11561.271484375</v>
          </cell>
          <cell r="R239">
            <v>14451.58984375</v>
          </cell>
        </row>
        <row r="240">
          <cell r="D240">
            <v>43435</v>
          </cell>
          <cell r="O240">
            <v>57471.7109375</v>
          </cell>
          <cell r="P240">
            <v>44540.578125</v>
          </cell>
          <cell r="Q240">
            <v>14367.927734375</v>
          </cell>
          <cell r="R240">
            <v>17241.513671875</v>
          </cell>
        </row>
        <row r="241">
          <cell r="D241">
            <v>43466</v>
          </cell>
          <cell r="O241">
            <v>58194.68359375</v>
          </cell>
          <cell r="P241">
            <v>42953.21875</v>
          </cell>
          <cell r="Q241">
            <v>11084.701171875</v>
          </cell>
          <cell r="R241">
            <v>16627.052734375</v>
          </cell>
        </row>
        <row r="242">
          <cell r="D242">
            <v>43497</v>
          </cell>
          <cell r="O242">
            <v>52375.359375</v>
          </cell>
          <cell r="P242">
            <v>38592.37109375</v>
          </cell>
          <cell r="Q242">
            <v>11026.3916015625</v>
          </cell>
          <cell r="R242">
            <v>13782.9892578125</v>
          </cell>
        </row>
        <row r="243">
          <cell r="D243">
            <v>43525</v>
          </cell>
          <cell r="O243">
            <v>57548.38671875</v>
          </cell>
          <cell r="P243">
            <v>42476.1875</v>
          </cell>
          <cell r="Q243">
            <v>13701.99609375</v>
          </cell>
          <cell r="R243">
            <v>13701.99609375</v>
          </cell>
        </row>
        <row r="244">
          <cell r="D244">
            <v>43556</v>
          </cell>
          <cell r="O244">
            <v>57226.41796875</v>
          </cell>
          <cell r="P244">
            <v>40705.6953125</v>
          </cell>
          <cell r="Q244">
            <v>10900.26953125</v>
          </cell>
          <cell r="R244">
            <v>13625.337890625</v>
          </cell>
        </row>
        <row r="245">
          <cell r="D245">
            <v>43586</v>
          </cell>
          <cell r="O245">
            <v>59601.58203125</v>
          </cell>
          <cell r="P245">
            <v>41992.0234375</v>
          </cell>
          <cell r="Q245">
            <v>10836.6513671875</v>
          </cell>
          <cell r="R245">
            <v>13545.814453125</v>
          </cell>
        </row>
        <row r="246">
          <cell r="D246">
            <v>43617</v>
          </cell>
          <cell r="O246">
            <v>53878.28515625</v>
          </cell>
          <cell r="P246">
            <v>40408.71484375</v>
          </cell>
          <cell r="Q246">
            <v>13469.5712890625</v>
          </cell>
          <cell r="R246">
            <v>13469.5712890625</v>
          </cell>
        </row>
        <row r="247">
          <cell r="D247">
            <v>43647</v>
          </cell>
          <cell r="O247">
            <v>58918.1875</v>
          </cell>
          <cell r="P247">
            <v>41510.5390625</v>
          </cell>
          <cell r="Q247">
            <v>10712.3974609375</v>
          </cell>
          <cell r="R247">
            <v>13390.4970703125</v>
          </cell>
        </row>
        <row r="248">
          <cell r="D248">
            <v>43678</v>
          </cell>
          <cell r="O248">
            <v>58576.39453125</v>
          </cell>
          <cell r="P248">
            <v>41269.73046875</v>
          </cell>
          <cell r="Q248">
            <v>13312.81640625</v>
          </cell>
          <cell r="R248">
            <v>10650.2529296875</v>
          </cell>
        </row>
        <row r="249">
          <cell r="D249">
            <v>43709</v>
          </cell>
          <cell r="O249">
            <v>52946.84765625</v>
          </cell>
          <cell r="P249">
            <v>39710.13671875</v>
          </cell>
          <cell r="Q249">
            <v>10589.3701171875</v>
          </cell>
          <cell r="R249">
            <v>15884.0546875</v>
          </cell>
        </row>
        <row r="250">
          <cell r="D250">
            <v>43739</v>
          </cell>
          <cell r="O250">
            <v>57900.23046875</v>
          </cell>
          <cell r="P250">
            <v>40957.8359375</v>
          </cell>
          <cell r="Q250">
            <v>10527.314453125</v>
          </cell>
          <cell r="R250">
            <v>13159.1435546875</v>
          </cell>
        </row>
        <row r="251">
          <cell r="D251">
            <v>43770</v>
          </cell>
          <cell r="O251">
            <v>49719.6640625</v>
          </cell>
          <cell r="P251">
            <v>39252.3671875</v>
          </cell>
          <cell r="Q251">
            <v>13084.1220703125</v>
          </cell>
          <cell r="R251">
            <v>15700.9462890625</v>
          </cell>
        </row>
        <row r="252">
          <cell r="D252">
            <v>43800</v>
          </cell>
          <cell r="O252">
            <v>54633.48828125</v>
          </cell>
          <cell r="P252">
            <v>40324.71875</v>
          </cell>
          <cell r="Q252">
            <v>10406.37890625</v>
          </cell>
          <cell r="R252">
            <v>15609.568359375</v>
          </cell>
        </row>
        <row r="253">
          <cell r="D253">
            <v>43831</v>
          </cell>
          <cell r="O253">
            <v>52842.84375</v>
          </cell>
          <cell r="P253">
            <v>39003.05078125</v>
          </cell>
          <cell r="Q253">
            <v>10065.3037109375</v>
          </cell>
          <cell r="R253">
            <v>15097.955078125</v>
          </cell>
        </row>
        <row r="254">
          <cell r="D254">
            <v>43862</v>
          </cell>
          <cell r="O254">
            <v>47545.97265625</v>
          </cell>
          <cell r="P254">
            <v>36285.0859375</v>
          </cell>
          <cell r="Q254">
            <v>12512.09765625</v>
          </cell>
          <cell r="R254">
            <v>12512.09765625</v>
          </cell>
        </row>
        <row r="255">
          <cell r="D255">
            <v>43891</v>
          </cell>
          <cell r="O255">
            <v>54730.71875</v>
          </cell>
          <cell r="P255">
            <v>38560.28125</v>
          </cell>
          <cell r="Q255">
            <v>9951.0400390625</v>
          </cell>
          <cell r="R255">
            <v>12438.7998046875</v>
          </cell>
        </row>
        <row r="256">
          <cell r="D256">
            <v>43922</v>
          </cell>
          <cell r="O256">
            <v>51945.22265625</v>
          </cell>
          <cell r="P256">
            <v>36949.1328125</v>
          </cell>
          <cell r="Q256">
            <v>9894.328125</v>
          </cell>
          <cell r="R256">
            <v>12367.91015625</v>
          </cell>
        </row>
        <row r="257">
          <cell r="D257">
            <v>43952</v>
          </cell>
          <cell r="O257">
            <v>49177.55859375</v>
          </cell>
          <cell r="P257">
            <v>38112.60546875</v>
          </cell>
          <cell r="Q257">
            <v>12294.3896484375</v>
          </cell>
          <cell r="R257">
            <v>14753.267578125</v>
          </cell>
        </row>
        <row r="258">
          <cell r="D258">
            <v>43983</v>
          </cell>
          <cell r="O258">
            <v>53789.30078125</v>
          </cell>
          <cell r="P258">
            <v>36674.5234375</v>
          </cell>
          <cell r="Q258">
            <v>9779.873046875</v>
          </cell>
          <cell r="R258">
            <v>9779.873046875</v>
          </cell>
        </row>
        <row r="259">
          <cell r="D259">
            <v>44013</v>
          </cell>
          <cell r="O259">
            <v>55902.3359375</v>
          </cell>
          <cell r="P259">
            <v>37673.31640625</v>
          </cell>
          <cell r="Q259">
            <v>7291.609375</v>
          </cell>
          <cell r="R259">
            <v>12152.681640625</v>
          </cell>
        </row>
        <row r="260">
          <cell r="D260">
            <v>44044</v>
          </cell>
          <cell r="O260">
            <v>50741.05078125</v>
          </cell>
          <cell r="P260">
            <v>37451.73046875</v>
          </cell>
          <cell r="Q260">
            <v>12081.203125</v>
          </cell>
          <cell r="R260">
            <v>12081.203125</v>
          </cell>
        </row>
        <row r="261">
          <cell r="D261">
            <v>44075</v>
          </cell>
          <cell r="O261">
            <v>50449.40625</v>
          </cell>
          <cell r="P261">
            <v>36035.2890625</v>
          </cell>
          <cell r="Q261">
            <v>9609.41015625</v>
          </cell>
          <cell r="R261">
            <v>12011.763671875</v>
          </cell>
        </row>
        <row r="262">
          <cell r="D262">
            <v>44105</v>
          </cell>
          <cell r="O262">
            <v>50149.6015625</v>
          </cell>
          <cell r="P262">
            <v>37164.4375</v>
          </cell>
          <cell r="Q262">
            <v>11940.380859375</v>
          </cell>
          <cell r="R262">
            <v>11940.380859375</v>
          </cell>
        </row>
        <row r="263">
          <cell r="D263">
            <v>44136</v>
          </cell>
          <cell r="O263">
            <v>45114.57421875</v>
          </cell>
          <cell r="P263">
            <v>35616.76953125</v>
          </cell>
          <cell r="Q263">
            <v>9497.8046875</v>
          </cell>
          <cell r="R263">
            <v>16621.158203125</v>
          </cell>
        </row>
        <row r="264">
          <cell r="D264">
            <v>44166</v>
          </cell>
          <cell r="O264">
            <v>51929.69140625</v>
          </cell>
          <cell r="P264">
            <v>36586.828125</v>
          </cell>
          <cell r="Q264">
            <v>9441.76171875</v>
          </cell>
          <cell r="R264">
            <v>11802.2021484375</v>
          </cell>
        </row>
        <row r="265">
          <cell r="D265">
            <v>44197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6">
          <cell r="D266">
            <v>44228</v>
          </cell>
          <cell r="O266">
            <v>0</v>
          </cell>
          <cell r="P266">
            <v>0</v>
          </cell>
          <cell r="Q266">
            <v>0</v>
          </cell>
          <cell r="R266">
            <v>0</v>
          </cell>
        </row>
        <row r="267">
          <cell r="D267">
            <v>44256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</row>
        <row r="268">
          <cell r="D268">
            <v>44287</v>
          </cell>
          <cell r="O268">
            <v>0</v>
          </cell>
          <cell r="P268">
            <v>0</v>
          </cell>
          <cell r="Q268">
            <v>0</v>
          </cell>
          <cell r="R268">
            <v>0</v>
          </cell>
        </row>
        <row r="269">
          <cell r="D269">
            <v>44317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D270">
            <v>44348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D271">
            <v>44378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D272">
            <v>44409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D273">
            <v>44440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D274">
            <v>44470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D275">
            <v>44501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D276">
            <v>44531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D277">
            <v>44562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D278">
            <v>44593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79">
          <cell r="D279">
            <v>44621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0">
          <cell r="D280">
            <v>44652</v>
          </cell>
          <cell r="O280">
            <v>0</v>
          </cell>
          <cell r="P280">
            <v>0</v>
          </cell>
          <cell r="Q280">
            <v>0</v>
          </cell>
          <cell r="R280">
            <v>0</v>
          </cell>
        </row>
        <row r="281">
          <cell r="D281">
            <v>44682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</row>
        <row r="282">
          <cell r="D282">
            <v>44713</v>
          </cell>
          <cell r="O282">
            <v>0</v>
          </cell>
          <cell r="P282">
            <v>0</v>
          </cell>
          <cell r="Q282">
            <v>0</v>
          </cell>
          <cell r="R282">
            <v>0</v>
          </cell>
        </row>
        <row r="283">
          <cell r="D283">
            <v>44743</v>
          </cell>
          <cell r="O283">
            <v>0</v>
          </cell>
          <cell r="P283">
            <v>0</v>
          </cell>
          <cell r="Q283">
            <v>0</v>
          </cell>
          <cell r="R283">
            <v>0</v>
          </cell>
        </row>
        <row r="284">
          <cell r="D284">
            <v>44774</v>
          </cell>
          <cell r="O284">
            <v>0</v>
          </cell>
          <cell r="P284">
            <v>0</v>
          </cell>
          <cell r="Q284">
            <v>0</v>
          </cell>
          <cell r="R284">
            <v>0</v>
          </cell>
        </row>
        <row r="285">
          <cell r="D285">
            <v>44805</v>
          </cell>
          <cell r="O285">
            <v>0</v>
          </cell>
          <cell r="P285">
            <v>0</v>
          </cell>
          <cell r="Q285">
            <v>0</v>
          </cell>
          <cell r="R285">
            <v>0</v>
          </cell>
        </row>
        <row r="286">
          <cell r="D286">
            <v>44835</v>
          </cell>
          <cell r="O286">
            <v>0</v>
          </cell>
          <cell r="P286">
            <v>0</v>
          </cell>
          <cell r="Q286">
            <v>0</v>
          </cell>
          <cell r="R286">
            <v>0</v>
          </cell>
        </row>
        <row r="287">
          <cell r="D287">
            <v>44866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</row>
        <row r="288">
          <cell r="D288">
            <v>44896</v>
          </cell>
          <cell r="O288">
            <v>0</v>
          </cell>
          <cell r="P288">
            <v>0</v>
          </cell>
          <cell r="Q288">
            <v>0</v>
          </cell>
          <cell r="R288">
            <v>0</v>
          </cell>
        </row>
        <row r="289">
          <cell r="D289">
            <v>44927</v>
          </cell>
          <cell r="O289">
            <v>0</v>
          </cell>
          <cell r="P289">
            <v>0</v>
          </cell>
          <cell r="Q289">
            <v>0</v>
          </cell>
          <cell r="R289">
            <v>0</v>
          </cell>
        </row>
        <row r="290">
          <cell r="D290">
            <v>44958</v>
          </cell>
          <cell r="O290">
            <v>0</v>
          </cell>
          <cell r="P290">
            <v>0</v>
          </cell>
          <cell r="Q290">
            <v>0</v>
          </cell>
          <cell r="R290">
            <v>0</v>
          </cell>
        </row>
        <row r="291">
          <cell r="D291">
            <v>44986</v>
          </cell>
          <cell r="O291">
            <v>0</v>
          </cell>
          <cell r="P291">
            <v>0</v>
          </cell>
          <cell r="Q291">
            <v>0</v>
          </cell>
          <cell r="R291">
            <v>0</v>
          </cell>
        </row>
        <row r="292">
          <cell r="D292">
            <v>45017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</row>
        <row r="293">
          <cell r="D293">
            <v>45047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</row>
        <row r="294">
          <cell r="D294">
            <v>45078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</row>
        <row r="295">
          <cell r="D295">
            <v>45108</v>
          </cell>
          <cell r="O295">
            <v>0</v>
          </cell>
          <cell r="P295">
            <v>0</v>
          </cell>
          <cell r="Q295">
            <v>0</v>
          </cell>
          <cell r="R295">
            <v>0</v>
          </cell>
        </row>
        <row r="296">
          <cell r="D296">
            <v>45139</v>
          </cell>
          <cell r="O296">
            <v>0</v>
          </cell>
          <cell r="P296">
            <v>0</v>
          </cell>
          <cell r="Q296">
            <v>0</v>
          </cell>
          <cell r="R296">
            <v>0</v>
          </cell>
        </row>
        <row r="297">
          <cell r="D297">
            <v>45170</v>
          </cell>
          <cell r="O297">
            <v>0</v>
          </cell>
          <cell r="P297">
            <v>0</v>
          </cell>
          <cell r="Q297">
            <v>0</v>
          </cell>
          <cell r="R297">
            <v>0</v>
          </cell>
        </row>
        <row r="298">
          <cell r="D298">
            <v>45200</v>
          </cell>
          <cell r="O298">
            <v>0</v>
          </cell>
          <cell r="P298">
            <v>0</v>
          </cell>
          <cell r="Q298">
            <v>0</v>
          </cell>
          <cell r="R298">
            <v>0</v>
          </cell>
        </row>
        <row r="299">
          <cell r="D299">
            <v>45231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</row>
        <row r="300">
          <cell r="D300">
            <v>45261</v>
          </cell>
          <cell r="O300">
            <v>0</v>
          </cell>
          <cell r="P300">
            <v>0</v>
          </cell>
          <cell r="Q300">
            <v>0</v>
          </cell>
          <cell r="R300">
            <v>0</v>
          </cell>
        </row>
      </sheetData>
      <sheetData sheetId="3">
        <row r="30">
          <cell r="D30">
            <v>37187</v>
          </cell>
          <cell r="O30">
            <v>-357.3302001953125</v>
          </cell>
        </row>
        <row r="31">
          <cell r="D31">
            <v>37188</v>
          </cell>
          <cell r="O31">
            <v>-357.3302001953125</v>
          </cell>
        </row>
        <row r="32">
          <cell r="D32">
            <v>37189</v>
          </cell>
          <cell r="O32">
            <v>-357.3302001953125</v>
          </cell>
        </row>
        <row r="33">
          <cell r="D33">
            <v>37190</v>
          </cell>
          <cell r="O33">
            <v>-357.3302001953125</v>
          </cell>
        </row>
        <row r="34">
          <cell r="D34">
            <v>37195</v>
          </cell>
          <cell r="O34">
            <v>-1071.9906005859375</v>
          </cell>
        </row>
        <row r="35">
          <cell r="D35">
            <v>37196</v>
          </cell>
          <cell r="O35">
            <v>-7128.20361328125</v>
          </cell>
        </row>
        <row r="36">
          <cell r="D36">
            <v>37226</v>
          </cell>
          <cell r="O36">
            <v>-6932.39208984375</v>
          </cell>
        </row>
        <row r="37">
          <cell r="D37">
            <v>37257</v>
          </cell>
          <cell r="O37">
            <v>-7350.18017578125</v>
          </cell>
        </row>
        <row r="38">
          <cell r="D38">
            <v>37288</v>
          </cell>
          <cell r="O38">
            <v>-6667.57763671875</v>
          </cell>
        </row>
        <row r="39">
          <cell r="D39">
            <v>37316</v>
          </cell>
          <cell r="O39">
            <v>-6985.29541015625</v>
          </cell>
        </row>
        <row r="40">
          <cell r="D40">
            <v>37347</v>
          </cell>
          <cell r="O40">
            <v>-7299.45654296875</v>
          </cell>
        </row>
        <row r="41">
          <cell r="D41">
            <v>37377</v>
          </cell>
          <cell r="O41">
            <v>-7281.701171875</v>
          </cell>
        </row>
        <row r="42">
          <cell r="D42">
            <v>37408</v>
          </cell>
          <cell r="O42">
            <v>-6602.94091796875</v>
          </cell>
        </row>
        <row r="43">
          <cell r="D43">
            <v>37438</v>
          </cell>
          <cell r="O43">
            <v>-7244.5283203125</v>
          </cell>
        </row>
        <row r="44">
          <cell r="D44">
            <v>37469</v>
          </cell>
          <cell r="O44">
            <v>-7223.642578125</v>
          </cell>
        </row>
        <row r="45">
          <cell r="D45">
            <v>37500</v>
          </cell>
          <cell r="O45">
            <v>-6550.13720703125</v>
          </cell>
        </row>
        <row r="46">
          <cell r="D46">
            <v>37530</v>
          </cell>
          <cell r="O46">
            <v>-7510.32666015625</v>
          </cell>
        </row>
        <row r="47">
          <cell r="D47">
            <v>37561</v>
          </cell>
          <cell r="O47">
            <v>-6512.1162109375</v>
          </cell>
        </row>
        <row r="48">
          <cell r="D48">
            <v>37591</v>
          </cell>
          <cell r="O48">
            <v>-6813.9921875</v>
          </cell>
        </row>
        <row r="49">
          <cell r="D49">
            <v>37622</v>
          </cell>
          <cell r="O49">
            <v>-7114.5537109375</v>
          </cell>
        </row>
        <row r="50">
          <cell r="D50">
            <v>37653</v>
          </cell>
          <cell r="O50">
            <v>-6447.0263671875</v>
          </cell>
        </row>
        <row r="51">
          <cell r="D51">
            <v>37681</v>
          </cell>
          <cell r="O51">
            <v>-6744.7197265625</v>
          </cell>
        </row>
        <row r="52">
          <cell r="D52">
            <v>37712</v>
          </cell>
          <cell r="O52">
            <v>-7040.3427734375</v>
          </cell>
        </row>
        <row r="53">
          <cell r="D53">
            <v>37742</v>
          </cell>
          <cell r="O53">
            <v>-6695.419921875</v>
          </cell>
        </row>
        <row r="54">
          <cell r="D54">
            <v>37773</v>
          </cell>
          <cell r="O54">
            <v>-6668.2919921875</v>
          </cell>
        </row>
        <row r="55">
          <cell r="D55">
            <v>37803</v>
          </cell>
          <cell r="O55">
            <v>-6958.6435546875</v>
          </cell>
        </row>
        <row r="56">
          <cell r="D56">
            <v>37834</v>
          </cell>
          <cell r="O56">
            <v>-6614.19482421875</v>
          </cell>
        </row>
        <row r="57">
          <cell r="D57">
            <v>37865</v>
          </cell>
          <cell r="O57">
            <v>-6588.701171875</v>
          </cell>
        </row>
        <row r="58">
          <cell r="D58">
            <v>37895</v>
          </cell>
          <cell r="O58">
            <v>-7186.91015625</v>
          </cell>
        </row>
        <row r="59">
          <cell r="D59">
            <v>37926</v>
          </cell>
          <cell r="O59">
            <v>-5914.85546875</v>
          </cell>
        </row>
        <row r="60">
          <cell r="D60">
            <v>37956</v>
          </cell>
          <cell r="O60">
            <v>-6817.181640625</v>
          </cell>
        </row>
        <row r="61">
          <cell r="D61">
            <v>37987</v>
          </cell>
          <cell r="O61">
            <v>-6481.22119140625</v>
          </cell>
        </row>
        <row r="62">
          <cell r="D62">
            <v>38018</v>
          </cell>
          <cell r="O62">
            <v>-6148.30517578125</v>
          </cell>
        </row>
        <row r="63">
          <cell r="D63">
            <v>38047</v>
          </cell>
          <cell r="O63">
            <v>-7037.21142578125</v>
          </cell>
        </row>
        <row r="64">
          <cell r="D64">
            <v>38078</v>
          </cell>
          <cell r="O64">
            <v>-6701.88037109375</v>
          </cell>
        </row>
        <row r="65">
          <cell r="D65">
            <v>38108</v>
          </cell>
          <cell r="O65">
            <v>-6064.69873046875</v>
          </cell>
        </row>
        <row r="66">
          <cell r="D66">
            <v>38139</v>
          </cell>
          <cell r="O66">
            <v>-6640.08935546875</v>
          </cell>
        </row>
        <row r="67">
          <cell r="D67">
            <v>38169</v>
          </cell>
          <cell r="O67">
            <v>-6310.203125</v>
          </cell>
        </row>
        <row r="68">
          <cell r="D68">
            <v>38200</v>
          </cell>
          <cell r="O68">
            <v>-6576.9951171875</v>
          </cell>
        </row>
        <row r="69">
          <cell r="D69">
            <v>38231</v>
          </cell>
          <cell r="O69">
            <v>-6250.296875</v>
          </cell>
        </row>
        <row r="70">
          <cell r="D70">
            <v>38261</v>
          </cell>
          <cell r="O70">
            <v>-6223.80517578125</v>
          </cell>
        </row>
        <row r="71">
          <cell r="D71">
            <v>38292</v>
          </cell>
          <cell r="O71">
            <v>-6194.3662109375</v>
          </cell>
        </row>
        <row r="72">
          <cell r="D72">
            <v>38322</v>
          </cell>
          <cell r="O72">
            <v>-6752.84912109375</v>
          </cell>
        </row>
        <row r="73">
          <cell r="D73">
            <v>38353</v>
          </cell>
          <cell r="O73">
            <v>-6136.728515625</v>
          </cell>
        </row>
        <row r="74">
          <cell r="D74">
            <v>38384</v>
          </cell>
          <cell r="O74">
            <v>-5819.47265625</v>
          </cell>
        </row>
        <row r="75">
          <cell r="D75">
            <v>38412</v>
          </cell>
          <cell r="O75">
            <v>-6660.32861328125</v>
          </cell>
        </row>
        <row r="76">
          <cell r="D76">
            <v>38443</v>
          </cell>
          <cell r="O76">
            <v>-6053.6162109375</v>
          </cell>
        </row>
        <row r="77">
          <cell r="D77">
            <v>38473</v>
          </cell>
          <cell r="O77">
            <v>-6023.0302734375</v>
          </cell>
        </row>
        <row r="78">
          <cell r="D78">
            <v>38504</v>
          </cell>
          <cell r="O78">
            <v>-6278.61328125</v>
          </cell>
        </row>
        <row r="79">
          <cell r="D79">
            <v>38534</v>
          </cell>
          <cell r="O79">
            <v>-5682.048828125</v>
          </cell>
        </row>
        <row r="80">
          <cell r="D80">
            <v>38565</v>
          </cell>
          <cell r="O80">
            <v>-6498.15283203125</v>
          </cell>
        </row>
        <row r="81">
          <cell r="D81">
            <v>38596</v>
          </cell>
          <cell r="O81">
            <v>-5904.74755859375</v>
          </cell>
        </row>
        <row r="82">
          <cell r="D82">
            <v>38626</v>
          </cell>
          <cell r="O82">
            <v>-5874.2900390625</v>
          </cell>
        </row>
        <row r="83">
          <cell r="D83">
            <v>38657</v>
          </cell>
          <cell r="O83">
            <v>-5844.66748046875</v>
          </cell>
        </row>
        <row r="84">
          <cell r="D84">
            <v>38687</v>
          </cell>
          <cell r="O84">
            <v>-5811.919921875</v>
          </cell>
        </row>
        <row r="85">
          <cell r="D85">
            <v>38718</v>
          </cell>
          <cell r="O85">
            <v>-5783.0048828125</v>
          </cell>
        </row>
        <row r="86">
          <cell r="D86">
            <v>38749</v>
          </cell>
          <cell r="O86">
            <v>-5480.921875</v>
          </cell>
        </row>
        <row r="87">
          <cell r="D87">
            <v>38777</v>
          </cell>
          <cell r="O87">
            <v>-6268.9189453125</v>
          </cell>
        </row>
        <row r="88">
          <cell r="D88">
            <v>38808</v>
          </cell>
          <cell r="O88">
            <v>-5424.30859375</v>
          </cell>
        </row>
        <row r="89">
          <cell r="D89">
            <v>38838</v>
          </cell>
          <cell r="O89">
            <v>-5931.689453125</v>
          </cell>
        </row>
        <row r="90">
          <cell r="D90">
            <v>38869</v>
          </cell>
          <cell r="O90">
            <v>-5896.4892578125</v>
          </cell>
        </row>
        <row r="91">
          <cell r="D91">
            <v>38899</v>
          </cell>
          <cell r="O91">
            <v>-5333.189453125</v>
          </cell>
        </row>
        <row r="92">
          <cell r="D92">
            <v>38930</v>
          </cell>
          <cell r="O92">
            <v>-6097.42578125</v>
          </cell>
        </row>
        <row r="93">
          <cell r="D93">
            <v>38961</v>
          </cell>
          <cell r="O93">
            <v>-5275.91650390625</v>
          </cell>
        </row>
        <row r="94">
          <cell r="D94">
            <v>38991</v>
          </cell>
          <cell r="O94">
            <v>-5773.5546875</v>
          </cell>
        </row>
        <row r="95">
          <cell r="D95">
            <v>39022</v>
          </cell>
          <cell r="O95">
            <v>-5484.3037109375</v>
          </cell>
        </row>
        <row r="96">
          <cell r="D96">
            <v>39052</v>
          </cell>
          <cell r="O96">
            <v>-5195.89306640625</v>
          </cell>
        </row>
        <row r="97">
          <cell r="D97">
            <v>39083</v>
          </cell>
          <cell r="O97">
            <v>-5687.3681640625</v>
          </cell>
        </row>
        <row r="98">
          <cell r="D98">
            <v>39114</v>
          </cell>
          <cell r="O98">
            <v>-5146.47412109375</v>
          </cell>
        </row>
        <row r="99">
          <cell r="D99">
            <v>39142</v>
          </cell>
          <cell r="O99">
            <v>-5632.994140625</v>
          </cell>
        </row>
        <row r="100">
          <cell r="D100">
            <v>39173</v>
          </cell>
          <cell r="O100">
            <v>-5349.20068359375</v>
          </cell>
        </row>
        <row r="101">
          <cell r="D101">
            <v>39203</v>
          </cell>
          <cell r="O101">
            <v>-5574.85107421875</v>
          </cell>
        </row>
        <row r="102">
          <cell r="D102">
            <v>39234</v>
          </cell>
          <cell r="O102">
            <v>-5292.80029296875</v>
          </cell>
        </row>
        <row r="103">
          <cell r="D103">
            <v>39264</v>
          </cell>
          <cell r="O103">
            <v>-5266.83740234375</v>
          </cell>
        </row>
        <row r="104">
          <cell r="D104">
            <v>39295</v>
          </cell>
          <cell r="O104">
            <v>-5735.10498046875</v>
          </cell>
        </row>
        <row r="105">
          <cell r="D105">
            <v>39326</v>
          </cell>
          <cell r="O105">
            <v>-4717.4482421875</v>
          </cell>
        </row>
        <row r="106">
          <cell r="D106">
            <v>39356</v>
          </cell>
          <cell r="O106">
            <v>-5678.24755859375</v>
          </cell>
        </row>
        <row r="107">
          <cell r="D107">
            <v>39387</v>
          </cell>
          <cell r="O107">
            <v>-5157.64306640625</v>
          </cell>
        </row>
        <row r="108">
          <cell r="D108">
            <v>39417</v>
          </cell>
          <cell r="O108">
            <v>-4884.77783203125</v>
          </cell>
        </row>
        <row r="109">
          <cell r="D109">
            <v>39448</v>
          </cell>
          <cell r="O109">
            <v>-5345.14990234375</v>
          </cell>
        </row>
        <row r="110">
          <cell r="D110">
            <v>39479</v>
          </cell>
          <cell r="O110">
            <v>-5076.26416015625</v>
          </cell>
        </row>
        <row r="111">
          <cell r="D111">
            <v>39508</v>
          </cell>
          <cell r="O111">
            <v>-5048.56298828125</v>
          </cell>
        </row>
        <row r="112">
          <cell r="D112">
            <v>39539</v>
          </cell>
          <cell r="O112">
            <v>-5260.8994140625</v>
          </cell>
        </row>
        <row r="113">
          <cell r="D113">
            <v>39569</v>
          </cell>
          <cell r="O113">
            <v>-4994.986328125</v>
          </cell>
        </row>
        <row r="114">
          <cell r="D114">
            <v>39600</v>
          </cell>
          <cell r="O114">
            <v>-4966.4365234375</v>
          </cell>
        </row>
        <row r="115">
          <cell r="D115">
            <v>39630</v>
          </cell>
          <cell r="O115">
            <v>-5174.91064453125</v>
          </cell>
        </row>
        <row r="116">
          <cell r="D116">
            <v>39661</v>
          </cell>
          <cell r="O116">
            <v>-4911.17529296875</v>
          </cell>
        </row>
        <row r="117">
          <cell r="D117">
            <v>39692</v>
          </cell>
          <cell r="O117">
            <v>-4885.3544921875</v>
          </cell>
        </row>
        <row r="118">
          <cell r="D118">
            <v>39722</v>
          </cell>
          <cell r="O118">
            <v>-5320.41943359375</v>
          </cell>
        </row>
        <row r="119">
          <cell r="D119">
            <v>39753</v>
          </cell>
          <cell r="O119">
            <v>-4372.6083984375</v>
          </cell>
        </row>
        <row r="120">
          <cell r="D120">
            <v>39783</v>
          </cell>
          <cell r="O120">
            <v>-5031.3837890625</v>
          </cell>
        </row>
        <row r="121">
          <cell r="D121">
            <v>39814</v>
          </cell>
          <cell r="O121">
            <v>-4776.951171875</v>
          </cell>
        </row>
        <row r="122">
          <cell r="D122">
            <v>39845</v>
          </cell>
          <cell r="O122">
            <v>-4525.83642578125</v>
          </cell>
        </row>
        <row r="123">
          <cell r="D123">
            <v>39873</v>
          </cell>
          <cell r="O123">
            <v>-4948.72998046875</v>
          </cell>
        </row>
        <row r="124">
          <cell r="D124">
            <v>39904</v>
          </cell>
          <cell r="O124">
            <v>-4920.92529296875</v>
          </cell>
        </row>
        <row r="125">
          <cell r="D125">
            <v>39934</v>
          </cell>
          <cell r="O125">
            <v>-4449.16064453125</v>
          </cell>
        </row>
        <row r="126">
          <cell r="D126">
            <v>39965</v>
          </cell>
          <cell r="O126">
            <v>-4864.4853515625</v>
          </cell>
        </row>
        <row r="127">
          <cell r="D127">
            <v>39995</v>
          </cell>
          <cell r="O127">
            <v>-4835.8544921875</v>
          </cell>
        </row>
        <row r="128">
          <cell r="D128">
            <v>40026</v>
          </cell>
          <cell r="O128">
            <v>-4587.8681640625</v>
          </cell>
        </row>
        <row r="129">
          <cell r="D129">
            <v>40057</v>
          </cell>
          <cell r="O129">
            <v>-4562.36865234375</v>
          </cell>
        </row>
        <row r="130">
          <cell r="D130">
            <v>40087</v>
          </cell>
          <cell r="O130">
            <v>-4752.02587890625</v>
          </cell>
        </row>
        <row r="131">
          <cell r="D131">
            <v>40118</v>
          </cell>
          <cell r="O131">
            <v>-4294.1337890625</v>
          </cell>
        </row>
        <row r="132">
          <cell r="D132">
            <v>40148</v>
          </cell>
          <cell r="O132">
            <v>-4694.19384765625</v>
          </cell>
        </row>
        <row r="133">
          <cell r="D133">
            <v>40179</v>
          </cell>
          <cell r="O133">
            <v>-4244.13427734375</v>
          </cell>
        </row>
        <row r="134">
          <cell r="D134">
            <v>40210</v>
          </cell>
          <cell r="O134">
            <v>-4220.8525390625</v>
          </cell>
        </row>
        <row r="135">
          <cell r="D135">
            <v>40238</v>
          </cell>
          <cell r="O135">
            <v>-4822.4755859375</v>
          </cell>
        </row>
        <row r="136">
          <cell r="D136">
            <v>40269</v>
          </cell>
          <cell r="O136">
            <v>-4585.453125</v>
          </cell>
        </row>
        <row r="137">
          <cell r="D137">
            <v>40299</v>
          </cell>
          <cell r="O137">
            <v>-4142.9453125</v>
          </cell>
        </row>
        <row r="138">
          <cell r="D138">
            <v>40330</v>
          </cell>
          <cell r="O138">
            <v>-4529.076171875</v>
          </cell>
        </row>
        <row r="139">
          <cell r="D139">
            <v>40360</v>
          </cell>
          <cell r="O139">
            <v>-4298.103515625</v>
          </cell>
        </row>
        <row r="140">
          <cell r="D140">
            <v>40391</v>
          </cell>
          <cell r="O140">
            <v>-4472.90185546875</v>
          </cell>
        </row>
        <row r="141">
          <cell r="D141">
            <v>40422</v>
          </cell>
          <cell r="O141">
            <v>-4244.57666015625</v>
          </cell>
        </row>
        <row r="142">
          <cell r="D142">
            <v>40452</v>
          </cell>
          <cell r="O142">
            <v>-4219.61083984375</v>
          </cell>
        </row>
        <row r="143">
          <cell r="D143">
            <v>40483</v>
          </cell>
          <cell r="O143">
            <v>-4192.11572265625</v>
          </cell>
        </row>
        <row r="144">
          <cell r="D144">
            <v>40513</v>
          </cell>
          <cell r="O144">
            <v>-4562.2529296875</v>
          </cell>
        </row>
        <row r="145">
          <cell r="D145">
            <v>40544</v>
          </cell>
          <cell r="O145">
            <v>-4139.01025390625</v>
          </cell>
        </row>
        <row r="146">
          <cell r="D146">
            <v>40575</v>
          </cell>
          <cell r="O146">
            <v>-3919.14306640625</v>
          </cell>
        </row>
        <row r="147">
          <cell r="D147">
            <v>40603</v>
          </cell>
          <cell r="O147">
            <v>-4478.08154296875</v>
          </cell>
        </row>
        <row r="148">
          <cell r="D148">
            <v>40634</v>
          </cell>
          <cell r="O148">
            <v>-4064.0234375</v>
          </cell>
        </row>
        <row r="149">
          <cell r="D149">
            <v>40664</v>
          </cell>
          <cell r="O149">
            <v>-4036.873046875</v>
          </cell>
        </row>
        <row r="150">
          <cell r="D150">
            <v>40695</v>
          </cell>
          <cell r="O150">
            <v>-4201.615234375</v>
          </cell>
        </row>
        <row r="151">
          <cell r="D151">
            <v>40725</v>
          </cell>
          <cell r="O151">
            <v>-3797.12841796875</v>
          </cell>
        </row>
        <row r="152">
          <cell r="D152">
            <v>40756</v>
          </cell>
          <cell r="O152">
            <v>-4335.4931640625</v>
          </cell>
        </row>
        <row r="153">
          <cell r="D153">
            <v>40787</v>
          </cell>
          <cell r="O153">
            <v>-3935.433837890625</v>
          </cell>
        </row>
        <row r="154">
          <cell r="D154">
            <v>40817</v>
          </cell>
          <cell r="O154">
            <v>-3913.595458984375</v>
          </cell>
        </row>
        <row r="155">
          <cell r="D155">
            <v>40848</v>
          </cell>
          <cell r="O155">
            <v>-3892.541259765625</v>
          </cell>
        </row>
        <row r="156">
          <cell r="D156">
            <v>40878</v>
          </cell>
          <cell r="O156">
            <v>-3869.471923828125</v>
          </cell>
        </row>
        <row r="157">
          <cell r="D157">
            <v>40909</v>
          </cell>
          <cell r="O157">
            <v>-3849.277099609375</v>
          </cell>
        </row>
        <row r="158">
          <cell r="D158">
            <v>40940</v>
          </cell>
          <cell r="O158">
            <v>-3829.155517578125</v>
          </cell>
        </row>
        <row r="159">
          <cell r="D159">
            <v>40969</v>
          </cell>
          <cell r="O159">
            <v>-3989.77001953125</v>
          </cell>
        </row>
        <row r="160">
          <cell r="D160">
            <v>41000</v>
          </cell>
          <cell r="O160">
            <v>-3787.06884765625</v>
          </cell>
        </row>
        <row r="161">
          <cell r="D161">
            <v>41030</v>
          </cell>
          <cell r="O161">
            <v>-3945.12841796875</v>
          </cell>
        </row>
        <row r="162">
          <cell r="D162">
            <v>41061</v>
          </cell>
          <cell r="O162">
            <v>-3743.941162109375</v>
          </cell>
        </row>
        <row r="163">
          <cell r="D163">
            <v>41091</v>
          </cell>
          <cell r="O163">
            <v>-3724.204345703125</v>
          </cell>
        </row>
        <row r="164">
          <cell r="D164">
            <v>41122</v>
          </cell>
          <cell r="O164">
            <v>-4053.6484375</v>
          </cell>
        </row>
        <row r="165">
          <cell r="D165">
            <v>41153</v>
          </cell>
          <cell r="O165">
            <v>-3333.391357421875</v>
          </cell>
        </row>
        <row r="166">
          <cell r="D166">
            <v>41183</v>
          </cell>
          <cell r="O166">
            <v>-4010.841064453125</v>
          </cell>
        </row>
        <row r="167">
          <cell r="D167">
            <v>41214</v>
          </cell>
          <cell r="O167">
            <v>-3641.969970703125</v>
          </cell>
        </row>
        <row r="168">
          <cell r="D168">
            <v>41244</v>
          </cell>
          <cell r="O168">
            <v>-3448.202880859375</v>
          </cell>
        </row>
        <row r="169">
          <cell r="D169">
            <v>41275</v>
          </cell>
          <cell r="O169">
            <v>-3772.131591796875</v>
          </cell>
        </row>
        <row r="170">
          <cell r="D170">
            <v>41306</v>
          </cell>
          <cell r="O170">
            <v>-3411.551025390625</v>
          </cell>
        </row>
        <row r="171">
          <cell r="D171">
            <v>41334</v>
          </cell>
          <cell r="O171">
            <v>-3562.994873046875</v>
          </cell>
        </row>
        <row r="172">
          <cell r="D172">
            <v>41365</v>
          </cell>
          <cell r="O172">
            <v>-3710.630859375</v>
          </cell>
        </row>
        <row r="173">
          <cell r="D173">
            <v>41395</v>
          </cell>
          <cell r="O173">
            <v>-3689.376708984375</v>
          </cell>
        </row>
        <row r="174">
          <cell r="D174">
            <v>41426</v>
          </cell>
          <cell r="O174">
            <v>-3334.7353515625</v>
          </cell>
        </row>
        <row r="175">
          <cell r="D175">
            <v>41456</v>
          </cell>
          <cell r="O175">
            <v>-3647.80615234375</v>
          </cell>
        </row>
        <row r="176">
          <cell r="D176">
            <v>41487</v>
          </cell>
          <cell r="O176">
            <v>-3625.45654296875</v>
          </cell>
        </row>
        <row r="177">
          <cell r="D177">
            <v>41518</v>
          </cell>
          <cell r="O177">
            <v>-3278.69970703125</v>
          </cell>
        </row>
        <row r="178">
          <cell r="D178">
            <v>41548</v>
          </cell>
          <cell r="O178">
            <v>-3748.729248046875</v>
          </cell>
        </row>
        <row r="179">
          <cell r="D179">
            <v>41579</v>
          </cell>
          <cell r="O179">
            <v>-3242.121826171875</v>
          </cell>
        </row>
        <row r="180">
          <cell r="D180">
            <v>41609</v>
          </cell>
          <cell r="O180">
            <v>-3383.235107421875</v>
          </cell>
        </row>
        <row r="181">
          <cell r="D181">
            <v>41640</v>
          </cell>
          <cell r="O181">
            <v>-3524.4326171875</v>
          </cell>
        </row>
        <row r="182">
          <cell r="D182">
            <v>41671</v>
          </cell>
          <cell r="O182">
            <v>-3187.203125</v>
          </cell>
        </row>
        <row r="183">
          <cell r="D183">
            <v>41699</v>
          </cell>
          <cell r="O183">
            <v>-3327.080078125</v>
          </cell>
        </row>
        <row r="184">
          <cell r="D184">
            <v>41730</v>
          </cell>
          <cell r="O184">
            <v>-3465.84130859375</v>
          </cell>
        </row>
        <row r="185">
          <cell r="D185">
            <v>41760</v>
          </cell>
          <cell r="O185">
            <v>-3289.6025390625</v>
          </cell>
        </row>
        <row r="186">
          <cell r="D186">
            <v>41791</v>
          </cell>
          <cell r="O186">
            <v>-3269.739013671875</v>
          </cell>
        </row>
        <row r="187">
          <cell r="D187">
            <v>41821</v>
          </cell>
          <cell r="O187">
            <v>-3406.014404296875</v>
          </cell>
        </row>
        <row r="188">
          <cell r="D188">
            <v>41852</v>
          </cell>
          <cell r="O188">
            <v>-3231.5</v>
          </cell>
        </row>
        <row r="189">
          <cell r="D189">
            <v>41883</v>
          </cell>
          <cell r="O189">
            <v>-3213.72509765625</v>
          </cell>
        </row>
        <row r="190">
          <cell r="D190">
            <v>41913</v>
          </cell>
          <cell r="O190">
            <v>-3499.06982421875</v>
          </cell>
        </row>
        <row r="191">
          <cell r="D191">
            <v>41944</v>
          </cell>
          <cell r="O191">
            <v>-2875.135498046875</v>
          </cell>
        </row>
        <row r="192">
          <cell r="D192">
            <v>41974</v>
          </cell>
          <cell r="O192">
            <v>-3307.543701171875</v>
          </cell>
        </row>
        <row r="193">
          <cell r="D193">
            <v>42005</v>
          </cell>
          <cell r="O193">
            <v>-2990.212890625</v>
          </cell>
        </row>
        <row r="194">
          <cell r="D194">
            <v>42036</v>
          </cell>
          <cell r="O194">
            <v>-2825.4951171875</v>
          </cell>
        </row>
        <row r="195">
          <cell r="D195">
            <v>42064</v>
          </cell>
          <cell r="O195">
            <v>-3250.961669921875</v>
          </cell>
        </row>
        <row r="196">
          <cell r="D196">
            <v>42095</v>
          </cell>
          <cell r="O196">
            <v>-3085.931640625</v>
          </cell>
        </row>
        <row r="197">
          <cell r="D197">
            <v>42125</v>
          </cell>
          <cell r="O197">
            <v>-2922.612060546875</v>
          </cell>
        </row>
        <row r="198">
          <cell r="D198">
            <v>42156</v>
          </cell>
          <cell r="O198">
            <v>-3195.088134765625</v>
          </cell>
        </row>
        <row r="199">
          <cell r="D199">
            <v>42186</v>
          </cell>
          <cell r="O199">
            <v>-3176.00634765625</v>
          </cell>
        </row>
        <row r="200">
          <cell r="D200">
            <v>42217</v>
          </cell>
          <cell r="O200">
            <v>-3012.924072265625</v>
          </cell>
        </row>
        <row r="201">
          <cell r="D201">
            <v>42248</v>
          </cell>
          <cell r="O201">
            <v>-2996.033935546875</v>
          </cell>
        </row>
        <row r="202">
          <cell r="D202">
            <v>42278</v>
          </cell>
          <cell r="O202">
            <v>-2978.634521484375</v>
          </cell>
        </row>
        <row r="203">
          <cell r="D203">
            <v>42309</v>
          </cell>
          <cell r="O203">
            <v>-2678.758544921875</v>
          </cell>
        </row>
        <row r="204">
          <cell r="D204">
            <v>42339</v>
          </cell>
          <cell r="O204">
            <v>-3082.448974609375</v>
          </cell>
        </row>
        <row r="205">
          <cell r="D205">
            <v>42370</v>
          </cell>
          <cell r="O205">
            <v>-2647.614501953125</v>
          </cell>
        </row>
        <row r="206">
          <cell r="D206">
            <v>42401</v>
          </cell>
          <cell r="O206">
            <v>-2770.135009765625</v>
          </cell>
        </row>
        <row r="207">
          <cell r="D207">
            <v>42430</v>
          </cell>
          <cell r="O207">
            <v>-3028.720703125</v>
          </cell>
        </row>
        <row r="208">
          <cell r="D208">
            <v>42461</v>
          </cell>
          <cell r="O208">
            <v>-2874.667724609375</v>
          </cell>
        </row>
        <row r="209">
          <cell r="D209">
            <v>42491</v>
          </cell>
          <cell r="O209">
            <v>-2856.66845703125</v>
          </cell>
        </row>
        <row r="210">
          <cell r="D210">
            <v>42522</v>
          </cell>
          <cell r="O210">
            <v>-2974.51708984375</v>
          </cell>
        </row>
        <row r="211">
          <cell r="D211">
            <v>42552</v>
          </cell>
          <cell r="O211">
            <v>-2689.23974609375</v>
          </cell>
        </row>
        <row r="212">
          <cell r="D212">
            <v>42583</v>
          </cell>
          <cell r="O212">
            <v>-3072.008544921875</v>
          </cell>
        </row>
        <row r="213">
          <cell r="D213">
            <v>42614</v>
          </cell>
          <cell r="O213">
            <v>-2789.233154296875</v>
          </cell>
        </row>
        <row r="214">
          <cell r="D214">
            <v>42644</v>
          </cell>
          <cell r="O214">
            <v>-2641.30322265625</v>
          </cell>
        </row>
        <row r="215">
          <cell r="D215">
            <v>42675</v>
          </cell>
          <cell r="O215">
            <v>-2626.750732421875</v>
          </cell>
        </row>
        <row r="216">
          <cell r="D216">
            <v>42705</v>
          </cell>
          <cell r="O216">
            <v>-2741.36328125</v>
          </cell>
        </row>
        <row r="217">
          <cell r="D217">
            <v>42736</v>
          </cell>
          <cell r="O217">
            <v>-2596.892333984375</v>
          </cell>
        </row>
        <row r="218">
          <cell r="D218">
            <v>42767</v>
          </cell>
          <cell r="O218">
            <v>-2454.327880859375</v>
          </cell>
        </row>
        <row r="219">
          <cell r="D219">
            <v>42795</v>
          </cell>
          <cell r="O219">
            <v>-2954.059814453125</v>
          </cell>
        </row>
        <row r="220">
          <cell r="D220">
            <v>42826</v>
          </cell>
          <cell r="O220">
            <v>-2427.7080078125</v>
          </cell>
        </row>
        <row r="221">
          <cell r="D221">
            <v>42856</v>
          </cell>
          <cell r="O221">
            <v>-2793.9150390625</v>
          </cell>
        </row>
        <row r="222">
          <cell r="D222">
            <v>42887</v>
          </cell>
          <cell r="O222">
            <v>-2776.888671875</v>
          </cell>
        </row>
        <row r="223">
          <cell r="D223">
            <v>42917</v>
          </cell>
          <cell r="O223">
            <v>-2511.374267578125</v>
          </cell>
        </row>
        <row r="224">
          <cell r="D224">
            <v>42948</v>
          </cell>
          <cell r="O224">
            <v>-2870.984130859375</v>
          </cell>
        </row>
        <row r="225">
          <cell r="D225">
            <v>42979</v>
          </cell>
          <cell r="O225">
            <v>-2483.5615234375</v>
          </cell>
        </row>
        <row r="226">
          <cell r="D226">
            <v>43009</v>
          </cell>
          <cell r="O226">
            <v>-2592.277587890625</v>
          </cell>
        </row>
        <row r="227">
          <cell r="D227">
            <v>43040</v>
          </cell>
          <cell r="O227">
            <v>-2577.853271484375</v>
          </cell>
        </row>
        <row r="228">
          <cell r="D228">
            <v>43070</v>
          </cell>
          <cell r="O228">
            <v>-2440.51708984375</v>
          </cell>
        </row>
        <row r="229">
          <cell r="D229">
            <v>43101</v>
          </cell>
          <cell r="O229">
            <v>-2548.260009765625</v>
          </cell>
        </row>
        <row r="230">
          <cell r="D230">
            <v>43132</v>
          </cell>
          <cell r="O230">
            <v>-2293.563232421875</v>
          </cell>
        </row>
        <row r="231">
          <cell r="D231">
            <v>43160</v>
          </cell>
          <cell r="O231">
            <v>-2520.839599609375</v>
          </cell>
        </row>
        <row r="232">
          <cell r="D232">
            <v>43191</v>
          </cell>
          <cell r="O232">
            <v>-2506.28759765625</v>
          </cell>
        </row>
        <row r="233">
          <cell r="D233">
            <v>43221</v>
          </cell>
          <cell r="O233">
            <v>-2610.465087890625</v>
          </cell>
        </row>
        <row r="234">
          <cell r="D234">
            <v>43252</v>
          </cell>
          <cell r="O234">
            <v>-2476.935546875</v>
          </cell>
        </row>
        <row r="235">
          <cell r="D235">
            <v>43282</v>
          </cell>
          <cell r="O235">
            <v>-2463.523681640625</v>
          </cell>
        </row>
        <row r="236">
          <cell r="D236">
            <v>43313</v>
          </cell>
          <cell r="O236">
            <v>-2681.009765625</v>
          </cell>
        </row>
        <row r="237">
          <cell r="D237">
            <v>43344</v>
          </cell>
          <cell r="O237">
            <v>-2204.38818359375</v>
          </cell>
        </row>
        <row r="238">
          <cell r="D238">
            <v>43374</v>
          </cell>
          <cell r="O238">
            <v>-2536.690185546875</v>
          </cell>
        </row>
        <row r="239">
          <cell r="D239">
            <v>43405</v>
          </cell>
          <cell r="O239">
            <v>-2407.77978515625</v>
          </cell>
        </row>
        <row r="240">
          <cell r="D240">
            <v>43435</v>
          </cell>
          <cell r="O240">
            <v>-2279.370361328125</v>
          </cell>
        </row>
        <row r="241">
          <cell r="D241">
            <v>43466</v>
          </cell>
          <cell r="O241">
            <v>-2379.867919921875</v>
          </cell>
        </row>
        <row r="242">
          <cell r="D242">
            <v>43497</v>
          </cell>
          <cell r="O242">
            <v>-2141.891357421875</v>
          </cell>
        </row>
        <row r="243">
          <cell r="D243">
            <v>43525</v>
          </cell>
          <cell r="O243">
            <v>-2354.4521484375</v>
          </cell>
        </row>
        <row r="244">
          <cell r="D244">
            <v>43556</v>
          </cell>
          <cell r="O244">
            <v>-2340.2861328125</v>
          </cell>
        </row>
        <row r="245">
          <cell r="D245">
            <v>43586</v>
          </cell>
          <cell r="O245">
            <v>-2437.424560546875</v>
          </cell>
        </row>
        <row r="246">
          <cell r="D246">
            <v>43617</v>
          </cell>
          <cell r="O246">
            <v>-2202.90234375</v>
          </cell>
        </row>
        <row r="247">
          <cell r="D247">
            <v>43647</v>
          </cell>
          <cell r="O247">
            <v>-2409.48779296875</v>
          </cell>
        </row>
        <row r="248">
          <cell r="D248">
            <v>43678</v>
          </cell>
          <cell r="O248">
            <v>-2394.489501953125</v>
          </cell>
        </row>
        <row r="249">
          <cell r="D249">
            <v>43709</v>
          </cell>
          <cell r="O249">
            <v>-2165.296875</v>
          </cell>
        </row>
        <row r="250">
          <cell r="D250">
            <v>43739</v>
          </cell>
          <cell r="O250">
            <v>-2367.8740234375</v>
          </cell>
        </row>
        <row r="251">
          <cell r="D251">
            <v>43770</v>
          </cell>
          <cell r="O251">
            <v>-2033.7647705078125</v>
          </cell>
        </row>
        <row r="252">
          <cell r="D252">
            <v>43800</v>
          </cell>
          <cell r="O252">
            <v>-2233.80810546875</v>
          </cell>
        </row>
        <row r="253">
          <cell r="D253">
            <v>43831</v>
          </cell>
          <cell r="O253">
            <v>-2221.11279296875</v>
          </cell>
        </row>
        <row r="254">
          <cell r="D254">
            <v>43862</v>
          </cell>
          <cell r="O254">
            <v>-1998.9083251953125</v>
          </cell>
        </row>
        <row r="255">
          <cell r="D255">
            <v>43891</v>
          </cell>
          <cell r="O255">
            <v>-2300.47509765625</v>
          </cell>
        </row>
        <row r="256">
          <cell r="D256">
            <v>43922</v>
          </cell>
        </row>
        <row r="257">
          <cell r="D257">
            <v>43952</v>
          </cell>
        </row>
        <row r="258">
          <cell r="D258">
            <v>43983</v>
          </cell>
        </row>
        <row r="259">
          <cell r="D259">
            <v>44013</v>
          </cell>
        </row>
        <row r="260">
          <cell r="D260">
            <v>44044</v>
          </cell>
        </row>
        <row r="261">
          <cell r="D261">
            <v>44075</v>
          </cell>
        </row>
        <row r="262">
          <cell r="D262">
            <v>44105</v>
          </cell>
        </row>
        <row r="263">
          <cell r="D263">
            <v>44136</v>
          </cell>
        </row>
        <row r="264">
          <cell r="D264">
            <v>44166</v>
          </cell>
        </row>
        <row r="265">
          <cell r="D265">
            <v>44197</v>
          </cell>
        </row>
        <row r="266">
          <cell r="D266">
            <v>44228</v>
          </cell>
        </row>
        <row r="267">
          <cell r="D267">
            <v>44256</v>
          </cell>
        </row>
        <row r="268">
          <cell r="D268">
            <v>44287</v>
          </cell>
        </row>
        <row r="269">
          <cell r="D269">
            <v>44317</v>
          </cell>
        </row>
        <row r="270">
          <cell r="D270">
            <v>44348</v>
          </cell>
        </row>
        <row r="271">
          <cell r="D271">
            <v>44378</v>
          </cell>
        </row>
        <row r="272">
          <cell r="D272">
            <v>44409</v>
          </cell>
        </row>
        <row r="273">
          <cell r="D273">
            <v>44440</v>
          </cell>
        </row>
        <row r="274">
          <cell r="D274">
            <v>44470</v>
          </cell>
        </row>
        <row r="275">
          <cell r="D275">
            <v>44501</v>
          </cell>
        </row>
        <row r="276">
          <cell r="D276">
            <v>44531</v>
          </cell>
        </row>
        <row r="277">
          <cell r="D277">
            <v>44562</v>
          </cell>
        </row>
        <row r="278">
          <cell r="D278">
            <v>44593</v>
          </cell>
        </row>
        <row r="279">
          <cell r="D279">
            <v>44621</v>
          </cell>
        </row>
        <row r="280">
          <cell r="D280">
            <v>44652</v>
          </cell>
        </row>
        <row r="281">
          <cell r="D281">
            <v>44682</v>
          </cell>
        </row>
        <row r="282">
          <cell r="D282">
            <v>44713</v>
          </cell>
        </row>
        <row r="283">
          <cell r="D283">
            <v>44743</v>
          </cell>
        </row>
        <row r="284">
          <cell r="D284">
            <v>44774</v>
          </cell>
        </row>
        <row r="285">
          <cell r="D285">
            <v>44805</v>
          </cell>
        </row>
        <row r="286">
          <cell r="D286">
            <v>44835</v>
          </cell>
        </row>
        <row r="287">
          <cell r="D287">
            <v>44866</v>
          </cell>
        </row>
        <row r="288">
          <cell r="D288">
            <v>44896</v>
          </cell>
        </row>
        <row r="289">
          <cell r="D289">
            <v>44927</v>
          </cell>
        </row>
        <row r="290">
          <cell r="D290">
            <v>44958</v>
          </cell>
        </row>
        <row r="291">
          <cell r="D291">
            <v>44986</v>
          </cell>
        </row>
        <row r="292">
          <cell r="D292">
            <v>45017</v>
          </cell>
        </row>
        <row r="293">
          <cell r="D293">
            <v>45047</v>
          </cell>
        </row>
        <row r="294">
          <cell r="D294">
            <v>45078</v>
          </cell>
        </row>
        <row r="295">
          <cell r="D295">
            <v>45108</v>
          </cell>
        </row>
        <row r="296">
          <cell r="D296">
            <v>45139</v>
          </cell>
        </row>
        <row r="297">
          <cell r="D297">
            <v>45170</v>
          </cell>
        </row>
        <row r="298">
          <cell r="D298">
            <v>45200</v>
          </cell>
        </row>
        <row r="299">
          <cell r="D299">
            <v>45231</v>
          </cell>
        </row>
        <row r="300">
          <cell r="D300">
            <v>45261</v>
          </cell>
        </row>
      </sheetData>
      <sheetData sheetId="4"/>
      <sheetData sheetId="5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radeSum"/>
      <sheetName val="Pricing Summary"/>
      <sheetName val="GasPosn"/>
      <sheetName val="Interest"/>
      <sheetName val="NymexData"/>
      <sheetName val="Cd"/>
      <sheetName val="Module1"/>
      <sheetName val="Module2"/>
    </sheetNames>
    <sheetDataSet>
      <sheetData sheetId="0">
        <row r="56">
          <cell r="A56">
            <v>37195</v>
          </cell>
          <cell r="E56">
            <v>345634.88549804688</v>
          </cell>
        </row>
        <row r="57">
          <cell r="A57">
            <v>37196</v>
          </cell>
          <cell r="E57">
            <v>378226.3046875</v>
          </cell>
        </row>
        <row r="58">
          <cell r="A58">
            <v>37226</v>
          </cell>
          <cell r="E58">
            <v>230783.3125</v>
          </cell>
        </row>
        <row r="59">
          <cell r="A59">
            <v>37257</v>
          </cell>
          <cell r="E59">
            <v>266253.326171875</v>
          </cell>
        </row>
        <row r="60">
          <cell r="A60">
            <v>37288</v>
          </cell>
          <cell r="E60">
            <v>239539.185546875</v>
          </cell>
        </row>
        <row r="61">
          <cell r="A61">
            <v>37316</v>
          </cell>
          <cell r="E61">
            <v>264861.23828125</v>
          </cell>
        </row>
        <row r="62">
          <cell r="A62">
            <v>37347</v>
          </cell>
          <cell r="E62">
            <v>253885.3203125</v>
          </cell>
        </row>
        <row r="63">
          <cell r="A63">
            <v>37377</v>
          </cell>
          <cell r="E63">
            <v>263531.080078125</v>
          </cell>
        </row>
        <row r="64">
          <cell r="A64">
            <v>37408</v>
          </cell>
          <cell r="E64">
            <v>255144.19921875</v>
          </cell>
        </row>
        <row r="65">
          <cell r="A65">
            <v>37438</v>
          </cell>
          <cell r="E65">
            <v>264002.2734375</v>
          </cell>
        </row>
        <row r="66">
          <cell r="A66">
            <v>37469</v>
          </cell>
          <cell r="E66">
            <v>264052.53515625</v>
          </cell>
        </row>
        <row r="67">
          <cell r="A67">
            <v>37500</v>
          </cell>
          <cell r="E67">
            <v>257058.607421875</v>
          </cell>
        </row>
        <row r="68">
          <cell r="A68">
            <v>37530</v>
          </cell>
          <cell r="E68">
            <v>262659.169921875</v>
          </cell>
        </row>
        <row r="69">
          <cell r="A69">
            <v>37561</v>
          </cell>
          <cell r="E69">
            <v>256432.22265625</v>
          </cell>
        </row>
        <row r="70">
          <cell r="A70">
            <v>37591</v>
          </cell>
          <cell r="E70">
            <v>266744.162109375</v>
          </cell>
        </row>
        <row r="71">
          <cell r="A71">
            <v>37622</v>
          </cell>
          <cell r="E71">
            <v>345582.607421875</v>
          </cell>
        </row>
        <row r="72">
          <cell r="A72">
            <v>37653</v>
          </cell>
          <cell r="E72">
            <v>311055.8515625</v>
          </cell>
        </row>
        <row r="73">
          <cell r="A73">
            <v>37681</v>
          </cell>
          <cell r="E73">
            <v>343286.7734375</v>
          </cell>
        </row>
        <row r="74">
          <cell r="A74">
            <v>37712</v>
          </cell>
          <cell r="E74">
            <v>330604.1328125</v>
          </cell>
        </row>
        <row r="75">
          <cell r="A75">
            <v>37742</v>
          </cell>
          <cell r="E75">
            <v>340736.4453125</v>
          </cell>
        </row>
        <row r="76">
          <cell r="A76">
            <v>37773</v>
          </cell>
          <cell r="E76">
            <v>328390.447265625</v>
          </cell>
        </row>
        <row r="77">
          <cell r="A77">
            <v>37803</v>
          </cell>
          <cell r="E77">
            <v>337659.294921875</v>
          </cell>
        </row>
        <row r="78">
          <cell r="A78">
            <v>37834</v>
          </cell>
          <cell r="E78">
            <v>336489.7109375</v>
          </cell>
        </row>
        <row r="79">
          <cell r="A79">
            <v>37865</v>
          </cell>
          <cell r="E79">
            <v>324563.197265625</v>
          </cell>
        </row>
        <row r="80">
          <cell r="A80">
            <v>37895</v>
          </cell>
          <cell r="E80">
            <v>334072.96875</v>
          </cell>
        </row>
        <row r="81">
          <cell r="A81">
            <v>37926</v>
          </cell>
          <cell r="E81">
            <v>322057.85546875</v>
          </cell>
        </row>
        <row r="82">
          <cell r="A82">
            <v>37956</v>
          </cell>
          <cell r="E82">
            <v>331501.46484375</v>
          </cell>
        </row>
        <row r="83">
          <cell r="A83">
            <v>37987</v>
          </cell>
          <cell r="E83">
            <v>281317.5546875</v>
          </cell>
        </row>
        <row r="84">
          <cell r="A84">
            <v>38018</v>
          </cell>
          <cell r="E84">
            <v>261960.984375</v>
          </cell>
        </row>
        <row r="85">
          <cell r="A85">
            <v>38047</v>
          </cell>
          <cell r="E85">
            <v>278876.48046875</v>
          </cell>
        </row>
        <row r="86">
          <cell r="A86">
            <v>38078</v>
          </cell>
          <cell r="E86">
            <v>269034.15625</v>
          </cell>
        </row>
        <row r="87">
          <cell r="A87">
            <v>38108</v>
          </cell>
          <cell r="E87">
            <v>277183.44140625</v>
          </cell>
        </row>
        <row r="88">
          <cell r="A88">
            <v>38139</v>
          </cell>
          <cell r="E88">
            <v>267213.7890625</v>
          </cell>
        </row>
        <row r="89">
          <cell r="A89">
            <v>38169</v>
          </cell>
          <cell r="E89">
            <v>275179.146484375</v>
          </cell>
        </row>
        <row r="90">
          <cell r="A90">
            <v>38200</v>
          </cell>
          <cell r="E90">
            <v>274112.19921875</v>
          </cell>
        </row>
        <row r="91">
          <cell r="A91">
            <v>38231</v>
          </cell>
          <cell r="E91">
            <v>264044.9296875</v>
          </cell>
        </row>
        <row r="92">
          <cell r="A92">
            <v>38261</v>
          </cell>
          <cell r="E92">
            <v>272158.82421875</v>
          </cell>
        </row>
        <row r="93">
          <cell r="A93">
            <v>38292</v>
          </cell>
          <cell r="E93">
            <v>261861.193359375</v>
          </cell>
        </row>
        <row r="94">
          <cell r="A94">
            <v>38322</v>
          </cell>
          <cell r="E94">
            <v>269340.337890625</v>
          </cell>
        </row>
      </sheetData>
      <sheetData sheetId="1">
        <row r="12">
          <cell r="AB12">
            <v>37195</v>
          </cell>
          <cell r="AK12">
            <v>26.461236559139863</v>
          </cell>
          <cell r="AO12">
            <v>741.12237412301658</v>
          </cell>
        </row>
        <row r="13">
          <cell r="AB13">
            <v>37196</v>
          </cell>
          <cell r="AK13">
            <v>30.502861560017763</v>
          </cell>
          <cell r="AO13">
            <v>715.23042930393456</v>
          </cell>
        </row>
        <row r="14">
          <cell r="AB14">
            <v>37226</v>
          </cell>
          <cell r="AK14">
            <v>37.417983242638783</v>
          </cell>
          <cell r="AO14">
            <v>737.17015477631423</v>
          </cell>
        </row>
        <row r="15">
          <cell r="AB15">
            <v>37257</v>
          </cell>
          <cell r="AK15">
            <v>36.558875384380777</v>
          </cell>
          <cell r="AO15">
            <v>735.42452183885996</v>
          </cell>
        </row>
        <row r="16">
          <cell r="AB16">
            <v>37288</v>
          </cell>
          <cell r="AK16">
            <v>36.525471529370328</v>
          </cell>
          <cell r="AO16">
            <v>662.82136467673342</v>
          </cell>
        </row>
        <row r="17">
          <cell r="P17" t="str">
            <v>Bal 2002</v>
          </cell>
          <cell r="Q17">
            <v>3.629264027885895</v>
          </cell>
          <cell r="AB17">
            <v>37316</v>
          </cell>
          <cell r="AK17">
            <v>35.672600113653722</v>
          </cell>
          <cell r="AO17">
            <v>732.11885885735023</v>
          </cell>
        </row>
        <row r="18">
          <cell r="P18" t="str">
            <v>Cal 2003</v>
          </cell>
          <cell r="Q18">
            <v>3.9898196586751711</v>
          </cell>
          <cell r="AB18">
            <v>37347</v>
          </cell>
          <cell r="AK18">
            <v>34.807349456493675</v>
          </cell>
          <cell r="AO18">
            <v>706.9121035430403</v>
          </cell>
        </row>
        <row r="19">
          <cell r="P19" t="str">
            <v>Cal 2004</v>
          </cell>
          <cell r="Q19">
            <v>4.1376073394859434</v>
          </cell>
          <cell r="AB19">
            <v>37377</v>
          </cell>
          <cell r="AK19">
            <v>35.027393729298268</v>
          </cell>
          <cell r="AO19">
            <v>728.70675174724875</v>
          </cell>
        </row>
        <row r="20">
          <cell r="P20" t="str">
            <v>Cal 2005</v>
          </cell>
          <cell r="Q20">
            <v>4.253223472448652</v>
          </cell>
          <cell r="AB20">
            <v>37408</v>
          </cell>
          <cell r="AK20">
            <v>35.586571013527177</v>
          </cell>
          <cell r="AO20">
            <v>703.57678801739041</v>
          </cell>
        </row>
        <row r="21">
          <cell r="P21" t="str">
            <v>Cal 2006</v>
          </cell>
          <cell r="Q21">
            <v>4.3822136827428686</v>
          </cell>
          <cell r="AB21">
            <v>37438</v>
          </cell>
          <cell r="AK21">
            <v>36.478550933093452</v>
          </cell>
          <cell r="AO21">
            <v>725.22520208126491</v>
          </cell>
        </row>
        <row r="22">
          <cell r="P22" t="str">
            <v>Cal 2007</v>
          </cell>
          <cell r="Q22">
            <v>4.5106418188466533</v>
          </cell>
          <cell r="AB22">
            <v>37469</v>
          </cell>
          <cell r="AK22">
            <v>37.203378482099239</v>
          </cell>
          <cell r="AO22">
            <v>723.30825800920877</v>
          </cell>
        </row>
        <row r="23">
          <cell r="P23" t="str">
            <v>Cal 2008</v>
          </cell>
          <cell r="Q23">
            <v>4.5967750458459991</v>
          </cell>
          <cell r="AB23">
            <v>37500</v>
          </cell>
          <cell r="AK23">
            <v>36.887937730738479</v>
          </cell>
          <cell r="AO23">
            <v>698.16737836149366</v>
          </cell>
        </row>
        <row r="24">
          <cell r="P24" t="str">
            <v>Cal 2009</v>
          </cell>
          <cell r="Q24">
            <v>4.6867351452747688</v>
          </cell>
          <cell r="AB24">
            <v>37530</v>
          </cell>
          <cell r="AK24">
            <v>37.733417723325005</v>
          </cell>
          <cell r="AO24">
            <v>719.42843729350614</v>
          </cell>
        </row>
        <row r="25">
          <cell r="P25" t="str">
            <v>Cal 2010</v>
          </cell>
          <cell r="Q25">
            <v>4.8319144045756177</v>
          </cell>
          <cell r="AB25">
            <v>37561</v>
          </cell>
          <cell r="AK25">
            <v>40.394196839176693</v>
          </cell>
          <cell r="AO25">
            <v>694.22033517832642</v>
          </cell>
        </row>
        <row r="26">
          <cell r="P26" t="str">
            <v>Cal 2011</v>
          </cell>
          <cell r="Q26">
            <v>5.0457210311402081</v>
          </cell>
          <cell r="AB26">
            <v>37591</v>
          </cell>
          <cell r="AK26">
            <v>43.040551666216984</v>
          </cell>
          <cell r="AO26">
            <v>715.20990113887501</v>
          </cell>
        </row>
        <row r="27">
          <cell r="P27" t="str">
            <v>Cal 2012</v>
          </cell>
          <cell r="Q27">
            <v>5.1658348826087801</v>
          </cell>
          <cell r="AB27">
            <v>37622</v>
          </cell>
          <cell r="AK27">
            <v>39.91173884890673</v>
          </cell>
          <cell r="AO27">
            <v>712.89114097379502</v>
          </cell>
        </row>
        <row r="28">
          <cell r="P28" t="str">
            <v>Cal 2013</v>
          </cell>
          <cell r="Q28">
            <v>5.2656916188411165</v>
          </cell>
          <cell r="AB28">
            <v>37653</v>
          </cell>
          <cell r="AK28">
            <v>38.635299884671909</v>
          </cell>
          <cell r="AO28">
            <v>641.82034531211309</v>
          </cell>
        </row>
        <row r="29">
          <cell r="P29" t="str">
            <v>Cal 2014</v>
          </cell>
          <cell r="Q29">
            <v>5.3694015110199889</v>
          </cell>
          <cell r="AB29">
            <v>37681</v>
          </cell>
          <cell r="AK29">
            <v>36.812633585315361</v>
          </cell>
          <cell r="AO29">
            <v>708.0987502630353</v>
          </cell>
        </row>
        <row r="30">
          <cell r="P30" t="str">
            <v>Cal 2015</v>
          </cell>
          <cell r="Q30">
            <v>5.4211020174689306</v>
          </cell>
          <cell r="AB30">
            <v>37712</v>
          </cell>
          <cell r="AK30">
            <v>34.374514448487822</v>
          </cell>
          <cell r="AO30">
            <v>682.7968645776009</v>
          </cell>
        </row>
        <row r="31">
          <cell r="P31" t="str">
            <v>Cal 2016</v>
          </cell>
          <cell r="Q31">
            <v>5.5775368129485701</v>
          </cell>
          <cell r="AB31">
            <v>37742</v>
          </cell>
          <cell r="AK31">
            <v>34.371415258394137</v>
          </cell>
          <cell r="AO31">
            <v>702.91468959118652</v>
          </cell>
        </row>
        <row r="32">
          <cell r="P32" t="str">
            <v>Cal 2017</v>
          </cell>
          <cell r="Q32">
            <v>5.724927648793944</v>
          </cell>
          <cell r="AB32">
            <v>37773</v>
          </cell>
          <cell r="AK32">
            <v>34.78988155495238</v>
          </cell>
          <cell r="AO32">
            <v>677.66920830340064</v>
          </cell>
        </row>
        <row r="33">
          <cell r="P33" t="str">
            <v>Cal 2018</v>
          </cell>
          <cell r="Q33">
            <v>5.858871100694941</v>
          </cell>
          <cell r="AB33">
            <v>37803</v>
          </cell>
          <cell r="AK33">
            <v>35.095694913525037</v>
          </cell>
          <cell r="AO33">
            <v>697.50339296465916</v>
          </cell>
        </row>
        <row r="34">
          <cell r="P34" t="str">
            <v>Cal 2019</v>
          </cell>
          <cell r="Q34">
            <v>5.9864002088810242</v>
          </cell>
          <cell r="AB34">
            <v>37834</v>
          </cell>
          <cell r="AK34">
            <v>35.311699726895725</v>
          </cell>
          <cell r="AO34">
            <v>694.66824341038546</v>
          </cell>
        </row>
        <row r="35">
          <cell r="P35" t="str">
            <v>Cal 2020</v>
          </cell>
          <cell r="Q35">
            <v>6.1078921984154944</v>
          </cell>
          <cell r="AB35">
            <v>37865</v>
          </cell>
          <cell r="AK35">
            <v>35.417348498434798</v>
          </cell>
          <cell r="AO35">
            <v>669.52716295044945</v>
          </cell>
        </row>
        <row r="36">
          <cell r="P36" t="str">
            <v>Cal 2021</v>
          </cell>
          <cell r="Q36" t="e">
            <v>#DIV/0!</v>
          </cell>
          <cell r="AB36">
            <v>37895</v>
          </cell>
          <cell r="AK36">
            <v>35.711951619374602</v>
          </cell>
          <cell r="AO36">
            <v>688.98663189058107</v>
          </cell>
        </row>
        <row r="37">
          <cell r="AB37">
            <v>37926</v>
          </cell>
          <cell r="AK37">
            <v>38.085663300832792</v>
          </cell>
          <cell r="AO37">
            <v>664.137330347481</v>
          </cell>
        </row>
        <row r="38">
          <cell r="AB38">
            <v>37956</v>
          </cell>
          <cell r="AK38">
            <v>40.584777349438561</v>
          </cell>
          <cell r="AO38">
            <v>683.47793251531277</v>
          </cell>
        </row>
        <row r="39">
          <cell r="AB39">
            <v>37987</v>
          </cell>
          <cell r="AK39">
            <v>39.132521865457143</v>
          </cell>
          <cell r="AO39">
            <v>680.6209806298009</v>
          </cell>
        </row>
        <row r="40">
          <cell r="AB40">
            <v>38018</v>
          </cell>
          <cell r="AK40">
            <v>37.664021497304816</v>
          </cell>
          <cell r="AO40">
            <v>634.13417888335118</v>
          </cell>
        </row>
        <row r="41">
          <cell r="AB41">
            <v>38047</v>
          </cell>
          <cell r="AK41">
            <v>36.118825800663117</v>
          </cell>
          <cell r="AO41">
            <v>674.98418474659729</v>
          </cell>
        </row>
        <row r="42">
          <cell r="AB42">
            <v>38078</v>
          </cell>
          <cell r="AK42">
            <v>33.49184963104738</v>
          </cell>
          <cell r="AO42">
            <v>650.40899600792807</v>
          </cell>
        </row>
        <row r="43">
          <cell r="AB43">
            <v>38108</v>
          </cell>
          <cell r="AK43">
            <v>33.250321216125741</v>
          </cell>
          <cell r="AO43">
            <v>669.11231633551506</v>
          </cell>
        </row>
        <row r="44">
          <cell r="AB44">
            <v>38139</v>
          </cell>
          <cell r="AK44">
            <v>33.918751586077228</v>
          </cell>
          <cell r="AO44">
            <v>644.65917977844174</v>
          </cell>
        </row>
        <row r="45">
          <cell r="AB45">
            <v>38169</v>
          </cell>
          <cell r="AK45">
            <v>34.429244723879492</v>
          </cell>
          <cell r="AO45">
            <v>663.10281800751829</v>
          </cell>
        </row>
        <row r="46">
          <cell r="AB46">
            <v>38200</v>
          </cell>
          <cell r="AK46">
            <v>34.944286334605991</v>
          </cell>
          <cell r="AO46">
            <v>659.99758909543561</v>
          </cell>
        </row>
        <row r="47">
          <cell r="AB47">
            <v>38231</v>
          </cell>
          <cell r="AK47">
            <v>35.095932847156632</v>
          </cell>
          <cell r="AO47">
            <v>635.74122221165021</v>
          </cell>
        </row>
        <row r="48">
          <cell r="AB48">
            <v>38261</v>
          </cell>
          <cell r="AK48">
            <v>35.351103803172734</v>
          </cell>
          <cell r="AO48">
            <v>653.86292058658796</v>
          </cell>
        </row>
        <row r="49">
          <cell r="AB49">
            <v>38292</v>
          </cell>
          <cell r="AK49">
            <v>38.05357064109203</v>
          </cell>
          <cell r="AO49">
            <v>629.96927446337418</v>
          </cell>
        </row>
        <row r="50">
          <cell r="AB50">
            <v>38322</v>
          </cell>
          <cell r="AK50">
            <v>40.432387540687913</v>
          </cell>
          <cell r="AO50">
            <v>647.99954320019151</v>
          </cell>
        </row>
        <row r="51">
          <cell r="AB51">
            <v>38353</v>
          </cell>
          <cell r="AK51">
            <v>38.835191393821354</v>
          </cell>
          <cell r="AO51">
            <v>644.98780100619672</v>
          </cell>
        </row>
        <row r="52">
          <cell r="AB52">
            <v>38384</v>
          </cell>
          <cell r="AK52">
            <v>37.527387803173369</v>
          </cell>
          <cell r="AO52">
            <v>580.0340873539775</v>
          </cell>
        </row>
        <row r="53">
          <cell r="AB53">
            <v>38412</v>
          </cell>
          <cell r="AK53">
            <v>35.937595983351649</v>
          </cell>
          <cell r="AO53">
            <v>639.19816280043426</v>
          </cell>
        </row>
        <row r="54">
          <cell r="AB54">
            <v>38443</v>
          </cell>
          <cell r="AK54">
            <v>33.148184989250041</v>
          </cell>
          <cell r="AO54">
            <v>615.67960131656491</v>
          </cell>
        </row>
        <row r="55">
          <cell r="AB55">
            <v>38473</v>
          </cell>
          <cell r="AK55">
            <v>33.067803982983754</v>
          </cell>
          <cell r="AO55">
            <v>633.13555068890548</v>
          </cell>
        </row>
        <row r="56">
          <cell r="AB56">
            <v>38504</v>
          </cell>
          <cell r="AK56">
            <v>33.624358207137412</v>
          </cell>
          <cell r="AO56">
            <v>609.77577865401759</v>
          </cell>
        </row>
        <row r="57">
          <cell r="AB57">
            <v>38534</v>
          </cell>
          <cell r="AK57">
            <v>34.038227630735449</v>
          </cell>
          <cell r="AO57">
            <v>626.99825613503822</v>
          </cell>
        </row>
        <row r="58">
          <cell r="AB58">
            <v>38565</v>
          </cell>
          <cell r="AK58">
            <v>34.714160227784738</v>
          </cell>
          <cell r="AO58">
            <v>623.85175891726919</v>
          </cell>
        </row>
        <row r="59">
          <cell r="AB59">
            <v>38596</v>
          </cell>
          <cell r="AK59">
            <v>34.772129272091355</v>
          </cell>
          <cell r="AO59">
            <v>600.73906407123218</v>
          </cell>
        </row>
        <row r="60">
          <cell r="AB60">
            <v>38626</v>
          </cell>
          <cell r="AK60">
            <v>35.012824987498874</v>
          </cell>
          <cell r="AO60">
            <v>617.60818823081809</v>
          </cell>
        </row>
        <row r="61">
          <cell r="AB61">
            <v>38657</v>
          </cell>
          <cell r="AK61">
            <v>37.704415484606294</v>
          </cell>
          <cell r="AO61">
            <v>594.66419796451112</v>
          </cell>
        </row>
        <row r="62">
          <cell r="AB62">
            <v>38687</v>
          </cell>
          <cell r="AK62">
            <v>39.864868261684293</v>
          </cell>
          <cell r="AO62">
            <v>611.29838220949875</v>
          </cell>
        </row>
        <row r="63">
          <cell r="AB63">
            <v>38718</v>
          </cell>
          <cell r="AK63">
            <v>35.11072420160162</v>
          </cell>
          <cell r="AO63">
            <v>608.06745898251779</v>
          </cell>
        </row>
        <row r="64">
          <cell r="AB64">
            <v>38749</v>
          </cell>
          <cell r="AK64">
            <v>33.955111221074255</v>
          </cell>
          <cell r="AO64">
            <v>546.49862298270875</v>
          </cell>
        </row>
        <row r="65">
          <cell r="AB65">
            <v>38777</v>
          </cell>
          <cell r="AK65">
            <v>32.551735754212885</v>
          </cell>
          <cell r="AO65">
            <v>601.87503009998818</v>
          </cell>
        </row>
        <row r="66">
          <cell r="AB66">
            <v>38808</v>
          </cell>
          <cell r="AK66">
            <v>30.00577409280827</v>
          </cell>
          <cell r="AO66">
            <v>579.36463898984448</v>
          </cell>
        </row>
        <row r="67">
          <cell r="AB67">
            <v>38838</v>
          </cell>
          <cell r="AK67">
            <v>30.074513960970709</v>
          </cell>
          <cell r="AO67">
            <v>595.41580935858099</v>
          </cell>
        </row>
        <row r="68">
          <cell r="AB68">
            <v>38869</v>
          </cell>
          <cell r="AK68">
            <v>30.491091444913323</v>
          </cell>
          <cell r="AO68">
            <v>573.08675790290829</v>
          </cell>
        </row>
        <row r="69">
          <cell r="AB69">
            <v>38899</v>
          </cell>
          <cell r="AK69">
            <v>30.906775433343427</v>
          </cell>
          <cell r="AO69">
            <v>588.90210612771875</v>
          </cell>
        </row>
        <row r="70">
          <cell r="AB70">
            <v>38930</v>
          </cell>
          <cell r="AK70">
            <v>31.466283182546338</v>
          </cell>
          <cell r="AO70">
            <v>585.57206643542384</v>
          </cell>
        </row>
        <row r="71">
          <cell r="AB71">
            <v>38961</v>
          </cell>
          <cell r="AK71">
            <v>31.502490464178294</v>
          </cell>
          <cell r="AO71">
            <v>563.52288739929463</v>
          </cell>
        </row>
        <row r="72">
          <cell r="AB72">
            <v>38991</v>
          </cell>
          <cell r="AK72">
            <v>31.818018409735693</v>
          </cell>
          <cell r="AO72">
            <v>579.13230025398968</v>
          </cell>
        </row>
        <row r="73">
          <cell r="AB73">
            <v>39022</v>
          </cell>
          <cell r="AK73">
            <v>34.248876295830684</v>
          </cell>
          <cell r="AO73">
            <v>557.72337874889615</v>
          </cell>
        </row>
        <row r="74">
          <cell r="AB74">
            <v>39052</v>
          </cell>
          <cell r="AK74">
            <v>36.094207297989641</v>
          </cell>
          <cell r="AO74">
            <v>573.43287086520286</v>
          </cell>
        </row>
        <row r="75">
          <cell r="AB75">
            <v>39083</v>
          </cell>
          <cell r="AK75">
            <v>36.275989477885972</v>
          </cell>
          <cell r="AO75">
            <v>570.5344377965564</v>
          </cell>
        </row>
        <row r="76">
          <cell r="AB76">
            <v>39114</v>
          </cell>
          <cell r="AK76">
            <v>35.035050318210082</v>
          </cell>
          <cell r="AO76">
            <v>512.91163749917007</v>
          </cell>
        </row>
        <row r="77">
          <cell r="AB77">
            <v>39142</v>
          </cell>
          <cell r="AK77">
            <v>33.575398268636548</v>
          </cell>
          <cell r="AO77">
            <v>565.0150972290146</v>
          </cell>
        </row>
        <row r="78">
          <cell r="AB78">
            <v>39173</v>
          </cell>
          <cell r="AK78">
            <v>31.093774189594509</v>
          </cell>
          <cell r="AO78">
            <v>544.05558798277093</v>
          </cell>
        </row>
        <row r="79">
          <cell r="AB79">
            <v>39203</v>
          </cell>
          <cell r="AK79">
            <v>31.113726578157447</v>
          </cell>
          <cell r="AO79">
            <v>559.30560679558391</v>
          </cell>
        </row>
        <row r="80">
          <cell r="AB80">
            <v>39234</v>
          </cell>
          <cell r="AK80">
            <v>31.481069892806833</v>
          </cell>
          <cell r="AO80">
            <v>538.52893199265498</v>
          </cell>
        </row>
        <row r="81">
          <cell r="AB81">
            <v>39264</v>
          </cell>
          <cell r="AK81">
            <v>31.968246592319407</v>
          </cell>
          <cell r="AO81">
            <v>553.59426603435418</v>
          </cell>
        </row>
        <row r="82">
          <cell r="AB82">
            <v>39295</v>
          </cell>
          <cell r="AK82">
            <v>32.481823674800211</v>
          </cell>
          <cell r="AO82">
            <v>550.69147502214435</v>
          </cell>
        </row>
        <row r="83">
          <cell r="AB83">
            <v>39326</v>
          </cell>
          <cell r="AK83">
            <v>32.435004879825769</v>
          </cell>
          <cell r="AO83">
            <v>530.19180021564989</v>
          </cell>
        </row>
        <row r="84">
          <cell r="AB84">
            <v>39356</v>
          </cell>
          <cell r="AK84">
            <v>32.879961962547263</v>
          </cell>
          <cell r="AO84">
            <v>544.97971383525248</v>
          </cell>
        </row>
        <row r="85">
          <cell r="AB85">
            <v>39387</v>
          </cell>
          <cell r="AK85">
            <v>34.746329936446422</v>
          </cell>
          <cell r="AO85">
            <v>524.6644622013888</v>
          </cell>
        </row>
        <row r="86">
          <cell r="AB86">
            <v>39417</v>
          </cell>
          <cell r="AK86">
            <v>36.592683918835355</v>
          </cell>
          <cell r="AO86">
            <v>539.26922603113405</v>
          </cell>
        </row>
        <row r="87">
          <cell r="AB87">
            <v>39448</v>
          </cell>
          <cell r="AK87">
            <v>36.803481957772945</v>
          </cell>
          <cell r="AO87">
            <v>536.36805482662271</v>
          </cell>
        </row>
        <row r="88">
          <cell r="AB88">
            <v>39479</v>
          </cell>
          <cell r="AK88">
            <v>35.578586449696829</v>
          </cell>
          <cell r="AO88">
            <v>499.19141817944092</v>
          </cell>
        </row>
        <row r="89">
          <cell r="AB89">
            <v>39508</v>
          </cell>
          <cell r="AK89">
            <v>34.028860667906187</v>
          </cell>
          <cell r="AO89">
            <v>530.75530746030552</v>
          </cell>
        </row>
        <row r="90">
          <cell r="AB90">
            <v>39539</v>
          </cell>
          <cell r="AK90">
            <v>31.734319226656801</v>
          </cell>
          <cell r="AO90">
            <v>510.90190309711863</v>
          </cell>
        </row>
        <row r="91">
          <cell r="AB91">
            <v>39569</v>
          </cell>
          <cell r="AK91">
            <v>31.645863382754801</v>
          </cell>
          <cell r="AO91">
            <v>525.05327677101889</v>
          </cell>
        </row>
        <row r="92">
          <cell r="AB92">
            <v>39600</v>
          </cell>
          <cell r="AK92">
            <v>32.030789148211525</v>
          </cell>
          <cell r="AO92">
            <v>505.38602239327702</v>
          </cell>
        </row>
        <row r="93">
          <cell r="AB93">
            <v>39630</v>
          </cell>
          <cell r="AK93">
            <v>32.607540612583804</v>
          </cell>
          <cell r="AO93">
            <v>519.35672304114223</v>
          </cell>
        </row>
        <row r="94">
          <cell r="AB94">
            <v>39661</v>
          </cell>
          <cell r="AK94">
            <v>32.946571364632</v>
          </cell>
          <cell r="AO94">
            <v>516.46422778173257</v>
          </cell>
        </row>
        <row r="95">
          <cell r="AB95">
            <v>39692</v>
          </cell>
          <cell r="AK95">
            <v>33.121123164942077</v>
          </cell>
          <cell r="AO95">
            <v>497.07845117044576</v>
          </cell>
        </row>
        <row r="96">
          <cell r="AB96">
            <v>39722</v>
          </cell>
          <cell r="AK96">
            <v>33.456890221493531</v>
          </cell>
          <cell r="AO96">
            <v>510.77814396831462</v>
          </cell>
        </row>
        <row r="97">
          <cell r="AB97">
            <v>39753</v>
          </cell>
          <cell r="AK97">
            <v>35.604670369885064</v>
          </cell>
          <cell r="AO97">
            <v>491.57941536222916</v>
          </cell>
        </row>
        <row r="98">
          <cell r="AB98">
            <v>39783</v>
          </cell>
          <cell r="AK98">
            <v>37.716399797847153</v>
          </cell>
          <cell r="AO98">
            <v>505.10044459690636</v>
          </cell>
        </row>
        <row r="99">
          <cell r="AB99">
            <v>39814</v>
          </cell>
          <cell r="AK99">
            <v>37.798364751353269</v>
          </cell>
          <cell r="AO99">
            <v>502.21863280459803</v>
          </cell>
        </row>
        <row r="100">
          <cell r="AB100">
            <v>39845</v>
          </cell>
          <cell r="AK100">
            <v>36.617684535038691</v>
          </cell>
          <cell r="AO100">
            <v>451.21458476479728</v>
          </cell>
        </row>
        <row r="101">
          <cell r="AB101">
            <v>39873</v>
          </cell>
          <cell r="AK101">
            <v>35.139272549200641</v>
          </cell>
          <cell r="AO101">
            <v>496.7412122204874</v>
          </cell>
        </row>
        <row r="102">
          <cell r="AB102">
            <v>39904</v>
          </cell>
          <cell r="AK102">
            <v>32.024540690575463</v>
          </cell>
          <cell r="AO102">
            <v>478.00661307469119</v>
          </cell>
        </row>
        <row r="103">
          <cell r="AB103">
            <v>39934</v>
          </cell>
          <cell r="AK103">
            <v>31.883904952916456</v>
          </cell>
          <cell r="AO103">
            <v>491.08910170011239</v>
          </cell>
        </row>
        <row r="104">
          <cell r="AB104">
            <v>39965</v>
          </cell>
          <cell r="AK104">
            <v>32.418783747319537</v>
          </cell>
          <cell r="AO104">
            <v>472.54233265927263</v>
          </cell>
        </row>
        <row r="105">
          <cell r="AB105">
            <v>39995</v>
          </cell>
          <cell r="AK105">
            <v>32.988244276284554</v>
          </cell>
          <cell r="AO105">
            <v>485.44923880323523</v>
          </cell>
        </row>
        <row r="106">
          <cell r="AB106">
            <v>40026</v>
          </cell>
          <cell r="AK106">
            <v>33.301517722203172</v>
          </cell>
          <cell r="AO106">
            <v>482.58811755327616</v>
          </cell>
        </row>
        <row r="107">
          <cell r="AB107">
            <v>40057</v>
          </cell>
          <cell r="AK107">
            <v>33.4934740661513</v>
          </cell>
          <cell r="AO107">
            <v>464.32486069400295</v>
          </cell>
        </row>
        <row r="108">
          <cell r="AB108">
            <v>40087</v>
          </cell>
          <cell r="AK108">
            <v>33.801531656824501</v>
          </cell>
          <cell r="AO108">
            <v>476.968753210665</v>
          </cell>
        </row>
        <row r="109">
          <cell r="AB109">
            <v>40118</v>
          </cell>
          <cell r="AK109">
            <v>36.898581553852395</v>
          </cell>
          <cell r="AO109">
            <v>458.8935653762411</v>
          </cell>
        </row>
        <row r="110">
          <cell r="AB110">
            <v>40148</v>
          </cell>
          <cell r="AK110">
            <v>38.982501586036292</v>
          </cell>
          <cell r="AO110">
            <v>471.36429894470069</v>
          </cell>
        </row>
        <row r="111">
          <cell r="AB111">
            <v>40179</v>
          </cell>
          <cell r="AK111">
            <v>39.016266471744636</v>
          </cell>
          <cell r="AO111">
            <v>468.52217871273831</v>
          </cell>
        </row>
        <row r="112">
          <cell r="AB112">
            <v>40210</v>
          </cell>
          <cell r="AK112">
            <v>37.913464927300865</v>
          </cell>
          <cell r="AO112">
            <v>420.80971100267283</v>
          </cell>
        </row>
        <row r="113">
          <cell r="AB113">
            <v>40238</v>
          </cell>
          <cell r="AK113">
            <v>36.502051756095867</v>
          </cell>
          <cell r="AO113">
            <v>463.1248364196237</v>
          </cell>
        </row>
        <row r="114">
          <cell r="AB114">
            <v>40269</v>
          </cell>
          <cell r="AK114">
            <v>33.183796544699568</v>
          </cell>
          <cell r="AO114">
            <v>445.51519803118254</v>
          </cell>
        </row>
        <row r="115">
          <cell r="AB115">
            <v>40299</v>
          </cell>
          <cell r="AK115">
            <v>33.041154550714232</v>
          </cell>
          <cell r="AO115">
            <v>457.56168841318652</v>
          </cell>
        </row>
        <row r="116">
          <cell r="AB116">
            <v>40330</v>
          </cell>
          <cell r="AK116">
            <v>33.588271410291526</v>
          </cell>
          <cell r="AO116">
            <v>440.14001295785766</v>
          </cell>
        </row>
        <row r="117">
          <cell r="AB117">
            <v>40360</v>
          </cell>
          <cell r="AK117">
            <v>34.075951105902824</v>
          </cell>
          <cell r="AO117">
            <v>452.01695730077449</v>
          </cell>
        </row>
        <row r="118">
          <cell r="AB118">
            <v>40391</v>
          </cell>
          <cell r="AK118">
            <v>34.527637860607157</v>
          </cell>
          <cell r="AO118">
            <v>449.2065121239533</v>
          </cell>
        </row>
        <row r="119">
          <cell r="AB119">
            <v>40422</v>
          </cell>
          <cell r="AK119">
            <v>34.680438552464373</v>
          </cell>
          <cell r="AO119">
            <v>432.06807774183517</v>
          </cell>
        </row>
        <row r="120">
          <cell r="AB120">
            <v>40452</v>
          </cell>
          <cell r="AK120">
            <v>34.924538286796029</v>
          </cell>
          <cell r="AO120">
            <v>443.69138354472864</v>
          </cell>
        </row>
        <row r="121">
          <cell r="AB121">
            <v>40483</v>
          </cell>
          <cell r="AK121">
            <v>37.350688207242648</v>
          </cell>
          <cell r="AO121">
            <v>426.74052992727462</v>
          </cell>
        </row>
        <row r="122">
          <cell r="AB122">
            <v>40513</v>
          </cell>
          <cell r="AK122">
            <v>39.427751037914817</v>
          </cell>
          <cell r="AO122">
            <v>438.1970665427184</v>
          </cell>
        </row>
        <row r="123">
          <cell r="AB123">
            <v>40544</v>
          </cell>
          <cell r="AK123">
            <v>36.044262637495535</v>
          </cell>
          <cell r="AO123">
            <v>435.41314448495791</v>
          </cell>
        </row>
        <row r="124">
          <cell r="AB124">
            <v>40575</v>
          </cell>
          <cell r="AK124">
            <v>35.323512932449759</v>
          </cell>
          <cell r="AO124">
            <v>390.95126616301133</v>
          </cell>
        </row>
        <row r="125">
          <cell r="AB125">
            <v>40603</v>
          </cell>
          <cell r="AK125">
            <v>34.064890305415339</v>
          </cell>
          <cell r="AO125">
            <v>430.13064775548315</v>
          </cell>
        </row>
        <row r="126">
          <cell r="AB126">
            <v>40634</v>
          </cell>
          <cell r="AK126">
            <v>30.913884205997551</v>
          </cell>
          <cell r="AO126">
            <v>413.64309748440945</v>
          </cell>
        </row>
        <row r="127">
          <cell r="AB127">
            <v>40664</v>
          </cell>
          <cell r="AK127">
            <v>30.466450572067256</v>
          </cell>
          <cell r="AO127">
            <v>424.69177472057987</v>
          </cell>
        </row>
        <row r="128">
          <cell r="AB128">
            <v>40695</v>
          </cell>
          <cell r="AK128">
            <v>31.335484341918082</v>
          </cell>
          <cell r="AO128">
            <v>408.39086870879686</v>
          </cell>
        </row>
        <row r="129">
          <cell r="AB129">
            <v>40725</v>
          </cell>
          <cell r="AK129">
            <v>31.334624136919238</v>
          </cell>
          <cell r="AO129">
            <v>419.27683681869587</v>
          </cell>
        </row>
        <row r="130">
          <cell r="AB130">
            <v>40756</v>
          </cell>
          <cell r="AK130">
            <v>32.325678995383321</v>
          </cell>
          <cell r="AO130">
            <v>416.53443086324887</v>
          </cell>
        </row>
        <row r="131">
          <cell r="AB131">
            <v>40787</v>
          </cell>
          <cell r="AK131">
            <v>32.146737818265024</v>
          </cell>
          <cell r="AO131">
            <v>400.51433918578903</v>
          </cell>
        </row>
        <row r="132">
          <cell r="AB132">
            <v>40817</v>
          </cell>
          <cell r="AK132">
            <v>32.414303454891972</v>
          </cell>
          <cell r="AO132">
            <v>411.29686583739442</v>
          </cell>
        </row>
        <row r="133">
          <cell r="AB133">
            <v>40848</v>
          </cell>
          <cell r="AK133">
            <v>35.48971228565631</v>
          </cell>
          <cell r="AO133">
            <v>395.87809367673543</v>
          </cell>
        </row>
        <row r="134">
          <cell r="AB134">
            <v>40878</v>
          </cell>
          <cell r="AK134">
            <v>37.409855458673356</v>
          </cell>
          <cell r="AO134">
            <v>406.80181938603835</v>
          </cell>
        </row>
        <row r="135">
          <cell r="AB135">
            <v>40909</v>
          </cell>
          <cell r="AK135">
            <v>36.044262637495535</v>
          </cell>
          <cell r="AO135">
            <v>404.53028394415361</v>
          </cell>
        </row>
        <row r="136">
          <cell r="AB136">
            <v>40940</v>
          </cell>
          <cell r="AK136">
            <v>35.37809791499344</v>
          </cell>
          <cell r="AO136">
            <v>376.43595898130354</v>
          </cell>
        </row>
        <row r="137">
          <cell r="AB137">
            <v>40969</v>
          </cell>
          <cell r="AK137">
            <v>34.021783314527646</v>
          </cell>
          <cell r="AO137">
            <v>400.15831860826876</v>
          </cell>
        </row>
        <row r="138">
          <cell r="AB138">
            <v>41000</v>
          </cell>
          <cell r="AK138">
            <v>30.672237214693521</v>
          </cell>
          <cell r="AO138">
            <v>385.13845349882689</v>
          </cell>
        </row>
        <row r="139">
          <cell r="AB139">
            <v>41030</v>
          </cell>
          <cell r="AK139">
            <v>30.739674459863195</v>
          </cell>
          <cell r="AO139">
            <v>395.7466621907443</v>
          </cell>
        </row>
        <row r="140">
          <cell r="AB140">
            <v>41061</v>
          </cell>
          <cell r="AK140">
            <v>31.294454354464712</v>
          </cell>
          <cell r="AO140">
            <v>380.8849843974599</v>
          </cell>
        </row>
        <row r="141">
          <cell r="AB141">
            <v>41091</v>
          </cell>
          <cell r="AK141">
            <v>31.375039407234606</v>
          </cell>
          <cell r="AO141">
            <v>391.36842877447521</v>
          </cell>
        </row>
        <row r="142">
          <cell r="AB142">
            <v>41122</v>
          </cell>
          <cell r="AK142">
            <v>32.325678995383321</v>
          </cell>
          <cell r="AO142">
            <v>389.15622416363937</v>
          </cell>
        </row>
        <row r="143">
          <cell r="AB143">
            <v>41153</v>
          </cell>
          <cell r="AK143">
            <v>31.808515248887119</v>
          </cell>
          <cell r="AO143">
            <v>374.53106218309625</v>
          </cell>
        </row>
        <row r="144">
          <cell r="AB144">
            <v>41183</v>
          </cell>
          <cell r="AK144">
            <v>32.744216025654552</v>
          </cell>
          <cell r="AO144">
            <v>384.82834143060961</v>
          </cell>
        </row>
        <row r="145">
          <cell r="AB145">
            <v>41214</v>
          </cell>
          <cell r="AK145">
            <v>35.48971228565631</v>
          </cell>
          <cell r="AO145">
            <v>370.35863158055906</v>
          </cell>
        </row>
        <row r="146">
          <cell r="AB146">
            <v>41244</v>
          </cell>
          <cell r="AK146">
            <v>37.076919851840493</v>
          </cell>
          <cell r="AO146">
            <v>380.53379984016311</v>
          </cell>
        </row>
        <row r="147">
          <cell r="AB147">
            <v>41275</v>
          </cell>
          <cell r="AK147">
            <v>36.367508482864331</v>
          </cell>
          <cell r="AO147">
            <v>378.36409291225004</v>
          </cell>
        </row>
        <row r="148">
          <cell r="AB148">
            <v>41306</v>
          </cell>
          <cell r="AK148">
            <v>35.323512932449759</v>
          </cell>
          <cell r="AO148">
            <v>339.96250228044534</v>
          </cell>
        </row>
        <row r="149">
          <cell r="AB149">
            <v>41334</v>
          </cell>
          <cell r="AK149">
            <v>33.721671352651299</v>
          </cell>
          <cell r="AO149">
            <v>374.25839288159892</v>
          </cell>
        </row>
        <row r="150">
          <cell r="AB150">
            <v>41365</v>
          </cell>
          <cell r="AK150">
            <v>30.954415230016711</v>
          </cell>
          <cell r="AO150">
            <v>360.16879424464025</v>
          </cell>
        </row>
        <row r="151">
          <cell r="AB151">
            <v>41395</v>
          </cell>
          <cell r="AK151">
            <v>30.739674459863195</v>
          </cell>
          <cell r="AO151">
            <v>370.04620986441438</v>
          </cell>
        </row>
        <row r="152">
          <cell r="AB152">
            <v>41426</v>
          </cell>
          <cell r="AK152">
            <v>31.008802543080503</v>
          </cell>
          <cell r="AO152">
            <v>356.10826794847884</v>
          </cell>
        </row>
        <row r="153">
          <cell r="AB153">
            <v>41456</v>
          </cell>
          <cell r="AK153">
            <v>31.65641154234164</v>
          </cell>
          <cell r="AO153">
            <v>365.86721816110082</v>
          </cell>
        </row>
        <row r="154">
          <cell r="AB154">
            <v>41487</v>
          </cell>
          <cell r="AK154">
            <v>32.284772867772197</v>
          </cell>
          <cell r="AO154">
            <v>363.75617208127971</v>
          </cell>
        </row>
        <row r="155">
          <cell r="AB155">
            <v>41518</v>
          </cell>
          <cell r="AK155">
            <v>31.850994713085615</v>
          </cell>
          <cell r="AO155">
            <v>350.04489184852764</v>
          </cell>
        </row>
        <row r="156">
          <cell r="AB156">
            <v>41548</v>
          </cell>
          <cell r="AK156">
            <v>32.744216025654552</v>
          </cell>
          <cell r="AO156">
            <v>359.62714244052898</v>
          </cell>
        </row>
        <row r="157">
          <cell r="AB157">
            <v>41579</v>
          </cell>
          <cell r="AK157">
            <v>35.442815335459493</v>
          </cell>
          <cell r="AO157">
            <v>346.06477867336912</v>
          </cell>
        </row>
        <row r="158">
          <cell r="AB158">
            <v>41609</v>
          </cell>
          <cell r="AK158">
            <v>37.124741511731031</v>
          </cell>
          <cell r="AO158">
            <v>355.53117068943266</v>
          </cell>
        </row>
        <row r="159">
          <cell r="AB159">
            <v>41640</v>
          </cell>
          <cell r="AK159">
            <v>36.367508482864331</v>
          </cell>
          <cell r="AO159">
            <v>353.46226130900698</v>
          </cell>
        </row>
        <row r="160">
          <cell r="AB160">
            <v>41671</v>
          </cell>
          <cell r="AK160">
            <v>35.323512932449759</v>
          </cell>
          <cell r="AO160">
            <v>317.55235341075962</v>
          </cell>
        </row>
        <row r="161">
          <cell r="AB161">
            <v>41699</v>
          </cell>
          <cell r="AK161">
            <v>33.721671352651299</v>
          </cell>
          <cell r="AO161">
            <v>349.54817597391843</v>
          </cell>
        </row>
        <row r="162">
          <cell r="AB162">
            <v>41730</v>
          </cell>
          <cell r="AK162">
            <v>30.954415230016711</v>
          </cell>
          <cell r="AO162">
            <v>336.34974391018477</v>
          </cell>
        </row>
        <row r="163">
          <cell r="AB163">
            <v>41760</v>
          </cell>
          <cell r="AK163">
            <v>30.700429574161596</v>
          </cell>
          <cell r="AO163">
            <v>345.53377586801264</v>
          </cell>
        </row>
        <row r="164">
          <cell r="AB164">
            <v>41791</v>
          </cell>
          <cell r="AK164">
            <v>31.049832530533873</v>
          </cell>
          <cell r="AO164">
            <v>332.48046601024805</v>
          </cell>
        </row>
        <row r="165">
          <cell r="AB165">
            <v>41821</v>
          </cell>
          <cell r="AK165">
            <v>31.65641154234164</v>
          </cell>
          <cell r="AO165">
            <v>341.5522152536405</v>
          </cell>
        </row>
        <row r="166">
          <cell r="AB166">
            <v>41852</v>
          </cell>
          <cell r="AK166">
            <v>31.999983371745341</v>
          </cell>
          <cell r="AO166">
            <v>339.54136204413174</v>
          </cell>
        </row>
        <row r="167">
          <cell r="AB167">
            <v>41883</v>
          </cell>
          <cell r="AK167">
            <v>32.146737818265024</v>
          </cell>
          <cell r="AO167">
            <v>326.70486264475494</v>
          </cell>
        </row>
        <row r="168">
          <cell r="AB168">
            <v>41913</v>
          </cell>
          <cell r="AK168">
            <v>32.744216025654552</v>
          </cell>
          <cell r="AO168">
            <v>335.60919682637967</v>
          </cell>
        </row>
        <row r="169">
          <cell r="AB169">
            <v>41944</v>
          </cell>
          <cell r="AK169">
            <v>35.116317580924651</v>
          </cell>
          <cell r="AO169">
            <v>322.91508592401379</v>
          </cell>
        </row>
        <row r="170">
          <cell r="AB170">
            <v>41974</v>
          </cell>
          <cell r="AK170">
            <v>37.457677118563886</v>
          </cell>
          <cell r="AO170">
            <v>331.70969028256047</v>
          </cell>
        </row>
        <row r="171">
          <cell r="AB171">
            <v>42005</v>
          </cell>
          <cell r="AK171">
            <v>36.321078625074989</v>
          </cell>
          <cell r="AO171">
            <v>329.74046497690517</v>
          </cell>
        </row>
        <row r="172">
          <cell r="AB172">
            <v>42036</v>
          </cell>
          <cell r="AK172">
            <v>35.323512932449759</v>
          </cell>
          <cell r="AO172">
            <v>296.20728654307419</v>
          </cell>
        </row>
        <row r="173">
          <cell r="AB173">
            <v>42064</v>
          </cell>
          <cell r="AK173">
            <v>33.764778343538993</v>
          </cell>
          <cell r="AO173">
            <v>326.01579438604892</v>
          </cell>
        </row>
        <row r="174">
          <cell r="AB174">
            <v>42095</v>
          </cell>
          <cell r="AK174">
            <v>30.954415230016711</v>
          </cell>
          <cell r="AO174">
            <v>313.66947414929103</v>
          </cell>
        </row>
        <row r="175">
          <cell r="AB175">
            <v>42125</v>
          </cell>
          <cell r="AK175">
            <v>30.42720568636566</v>
          </cell>
          <cell r="AO175">
            <v>322.19679269231796</v>
          </cell>
        </row>
        <row r="176">
          <cell r="AB176">
            <v>42156</v>
          </cell>
          <cell r="AK176">
            <v>31.335484341918082</v>
          </cell>
          <cell r="AO176">
            <v>309.98908339730065</v>
          </cell>
        </row>
        <row r="177">
          <cell r="AB177">
            <v>42186</v>
          </cell>
          <cell r="AK177">
            <v>31.696826812657012</v>
          </cell>
          <cell r="AO177">
            <v>318.41016851966054</v>
          </cell>
        </row>
        <row r="178">
          <cell r="AB178">
            <v>42217</v>
          </cell>
          <cell r="AK178">
            <v>31.999983371745341</v>
          </cell>
          <cell r="AO178">
            <v>316.49819873443334</v>
          </cell>
        </row>
        <row r="179">
          <cell r="AB179">
            <v>42248</v>
          </cell>
          <cell r="AK179">
            <v>32.146737818265024</v>
          </cell>
          <cell r="AO179">
            <v>304.49749196472845</v>
          </cell>
        </row>
        <row r="180">
          <cell r="AB180">
            <v>42278</v>
          </cell>
          <cell r="AK180">
            <v>32.702780265574667</v>
          </cell>
          <cell r="AO180">
            <v>312.76024034190937</v>
          </cell>
        </row>
        <row r="181">
          <cell r="AB181">
            <v>42309</v>
          </cell>
          <cell r="AK181">
            <v>35.163214531121476</v>
          </cell>
          <cell r="AO181">
            <v>300.89542818020914</v>
          </cell>
        </row>
        <row r="182">
          <cell r="AB182">
            <v>42339</v>
          </cell>
          <cell r="AK182">
            <v>37.457677118563886</v>
          </cell>
          <cell r="AO182">
            <v>309.05443547114305</v>
          </cell>
        </row>
        <row r="183">
          <cell r="AB183">
            <v>42370</v>
          </cell>
          <cell r="AK183">
            <v>35.997832779706194</v>
          </cell>
          <cell r="AO183">
            <v>307.18344976175985</v>
          </cell>
        </row>
        <row r="184">
          <cell r="AB184">
            <v>42401</v>
          </cell>
          <cell r="AK184">
            <v>35.37809791499344</v>
          </cell>
          <cell r="AO184">
            <v>285.71905347904828</v>
          </cell>
        </row>
        <row r="185">
          <cell r="AB185">
            <v>42430</v>
          </cell>
          <cell r="AK185">
            <v>34.064890305415339</v>
          </cell>
          <cell r="AO185">
            <v>303.58566128844524</v>
          </cell>
        </row>
        <row r="186">
          <cell r="AB186">
            <v>42461</v>
          </cell>
          <cell r="AK186">
            <v>30.913884205997551</v>
          </cell>
          <cell r="AO186">
            <v>292.05477620016961</v>
          </cell>
        </row>
        <row r="187">
          <cell r="AB187">
            <v>42491</v>
          </cell>
          <cell r="AK187">
            <v>30.466450572067256</v>
          </cell>
          <cell r="AO187">
            <v>299.95956185025159</v>
          </cell>
        </row>
        <row r="188">
          <cell r="AB188">
            <v>42522</v>
          </cell>
          <cell r="AK188">
            <v>31.335484341918082</v>
          </cell>
          <cell r="AO188">
            <v>288.56080734777714</v>
          </cell>
        </row>
        <row r="189">
          <cell r="AB189">
            <v>42552</v>
          </cell>
          <cell r="AK189">
            <v>31.334624136919238</v>
          </cell>
          <cell r="AO189">
            <v>296.3652762014159</v>
          </cell>
        </row>
        <row r="190">
          <cell r="AB190">
            <v>42583</v>
          </cell>
          <cell r="AK190">
            <v>32.325678995383321</v>
          </cell>
          <cell r="AO190">
            <v>294.55083111460556</v>
          </cell>
        </row>
        <row r="191">
          <cell r="AB191">
            <v>42614</v>
          </cell>
          <cell r="AK191">
            <v>32.146737818265024</v>
          </cell>
          <cell r="AO191">
            <v>283.34932550011791</v>
          </cell>
        </row>
        <row r="192">
          <cell r="AB192">
            <v>42644</v>
          </cell>
          <cell r="AK192">
            <v>32.414303454891972</v>
          </cell>
          <cell r="AO192">
            <v>291.03947913016708</v>
          </cell>
        </row>
        <row r="193">
          <cell r="AB193">
            <v>42675</v>
          </cell>
          <cell r="AK193">
            <v>35.48971228565631</v>
          </cell>
          <cell r="AO193">
            <v>280.07166715095445</v>
          </cell>
        </row>
        <row r="194">
          <cell r="AB194">
            <v>42705</v>
          </cell>
          <cell r="AK194">
            <v>37.409855458673356</v>
          </cell>
          <cell r="AO194">
            <v>287.73872374255973</v>
          </cell>
        </row>
        <row r="195">
          <cell r="AB195">
            <v>42736</v>
          </cell>
          <cell r="AK195">
            <v>36.044262637495535</v>
          </cell>
          <cell r="AO195">
            <v>286.07318928102939</v>
          </cell>
        </row>
        <row r="196">
          <cell r="AB196">
            <v>42767</v>
          </cell>
          <cell r="AK196">
            <v>35.323512932449759</v>
          </cell>
          <cell r="AO196">
            <v>257.0229054068987</v>
          </cell>
        </row>
        <row r="197">
          <cell r="AB197">
            <v>42795</v>
          </cell>
          <cell r="AK197">
            <v>34.064890305415339</v>
          </cell>
          <cell r="AO197">
            <v>282.92533359957713</v>
          </cell>
        </row>
        <row r="198">
          <cell r="AB198">
            <v>42826</v>
          </cell>
          <cell r="AK198">
            <v>30.631706190674368</v>
          </cell>
          <cell r="AO198">
            <v>272.25569806428234</v>
          </cell>
        </row>
        <row r="199">
          <cell r="AB199">
            <v>42856</v>
          </cell>
          <cell r="AK199">
            <v>30.739674459863195</v>
          </cell>
          <cell r="AO199">
            <v>279.70097686118044</v>
          </cell>
        </row>
        <row r="200">
          <cell r="AB200">
            <v>42887</v>
          </cell>
          <cell r="AK200">
            <v>31.335484341918082</v>
          </cell>
          <cell r="AO200">
            <v>269.14990094898786</v>
          </cell>
        </row>
        <row r="201">
          <cell r="AB201">
            <v>42917</v>
          </cell>
          <cell r="AK201">
            <v>31.334624136919238</v>
          </cell>
          <cell r="AO201">
            <v>276.5071267231678</v>
          </cell>
        </row>
        <row r="202">
          <cell r="AB202">
            <v>42948</v>
          </cell>
          <cell r="AK202">
            <v>32.325678995383321</v>
          </cell>
          <cell r="AO202">
            <v>274.89564800557605</v>
          </cell>
        </row>
        <row r="203">
          <cell r="AB203">
            <v>42979</v>
          </cell>
          <cell r="AK203">
            <v>32.104258354066523</v>
          </cell>
          <cell r="AO203">
            <v>264.52134100270007</v>
          </cell>
        </row>
        <row r="204">
          <cell r="AB204">
            <v>43009</v>
          </cell>
          <cell r="AK204">
            <v>32.45573921497185</v>
          </cell>
          <cell r="AO204">
            <v>271.74742071044096</v>
          </cell>
        </row>
        <row r="205">
          <cell r="AB205">
            <v>43040</v>
          </cell>
          <cell r="AK205">
            <v>35.48971228565631</v>
          </cell>
          <cell r="AO205">
            <v>261.48897489381596</v>
          </cell>
        </row>
        <row r="206">
          <cell r="AB206">
            <v>43070</v>
          </cell>
          <cell r="AK206">
            <v>37.076919851840493</v>
          </cell>
          <cell r="AO206">
            <v>268.62918710201672</v>
          </cell>
        </row>
        <row r="207">
          <cell r="AB207">
            <v>43101</v>
          </cell>
          <cell r="AK207">
            <v>36.367508482864331</v>
          </cell>
          <cell r="AO207">
            <v>267.05594013313203</v>
          </cell>
        </row>
        <row r="208">
          <cell r="AB208">
            <v>43132</v>
          </cell>
          <cell r="AK208">
            <v>35.323512932449759</v>
          </cell>
          <cell r="AO208">
            <v>239.92116307145875</v>
          </cell>
        </row>
        <row r="209">
          <cell r="AB209">
            <v>43160</v>
          </cell>
          <cell r="AK209">
            <v>34.021783314527646</v>
          </cell>
          <cell r="AO209">
            <v>264.08285529863997</v>
          </cell>
        </row>
        <row r="210">
          <cell r="AB210">
            <v>43191</v>
          </cell>
          <cell r="AK210">
            <v>30.672237214693521</v>
          </cell>
          <cell r="AO210">
            <v>254.10665056760007</v>
          </cell>
        </row>
        <row r="211">
          <cell r="AB211">
            <v>43221</v>
          </cell>
          <cell r="AK211">
            <v>30.739674459863195</v>
          </cell>
          <cell r="AO211">
            <v>261.03799171133619</v>
          </cell>
        </row>
        <row r="212">
          <cell r="AB212">
            <v>43252</v>
          </cell>
          <cell r="AK212">
            <v>31.294454354464712</v>
          </cell>
          <cell r="AO212">
            <v>251.17397905390791</v>
          </cell>
        </row>
        <row r="213">
          <cell r="AB213">
            <v>43282</v>
          </cell>
          <cell r="AK213">
            <v>31.375039407234606</v>
          </cell>
          <cell r="AO213">
            <v>258.02241440382073</v>
          </cell>
        </row>
        <row r="214">
          <cell r="AB214">
            <v>43313</v>
          </cell>
          <cell r="AK214">
            <v>32.325678995383321</v>
          </cell>
          <cell r="AO214">
            <v>256.50106631332784</v>
          </cell>
        </row>
        <row r="215">
          <cell r="AB215">
            <v>43344</v>
          </cell>
          <cell r="AK215">
            <v>31.808515248887119</v>
          </cell>
          <cell r="AO215">
            <v>246.80429509608999</v>
          </cell>
        </row>
        <row r="216">
          <cell r="AB216">
            <v>43374</v>
          </cell>
          <cell r="AK216">
            <v>32.744216025654552</v>
          </cell>
          <cell r="AO216">
            <v>253.52927509163516</v>
          </cell>
        </row>
        <row r="217">
          <cell r="AB217">
            <v>43405</v>
          </cell>
          <cell r="AK217">
            <v>35.48971228565631</v>
          </cell>
          <cell r="AO217">
            <v>243.94209832674562</v>
          </cell>
        </row>
        <row r="218">
          <cell r="AB218">
            <v>43435</v>
          </cell>
          <cell r="AK218">
            <v>37.076919851840493</v>
          </cell>
          <cell r="AO218">
            <v>250.58626230634925</v>
          </cell>
        </row>
        <row r="219">
          <cell r="AB219">
            <v>43466</v>
          </cell>
          <cell r="AK219">
            <v>36.367508482864331</v>
          </cell>
          <cell r="AO219">
            <v>249.1015969576504</v>
          </cell>
        </row>
        <row r="220">
          <cell r="AB220">
            <v>43497</v>
          </cell>
          <cell r="AK220">
            <v>35.323512932449759</v>
          </cell>
          <cell r="AO220">
            <v>223.7765020716879</v>
          </cell>
        </row>
        <row r="221">
          <cell r="AB221">
            <v>43525</v>
          </cell>
          <cell r="AK221">
            <v>33.721671352651299</v>
          </cell>
          <cell r="AO221">
            <v>246.29623845351344</v>
          </cell>
        </row>
        <row r="222">
          <cell r="AB222">
            <v>43556</v>
          </cell>
          <cell r="AK222">
            <v>30.954415230016711</v>
          </cell>
          <cell r="AO222">
            <v>236.97596269738088</v>
          </cell>
        </row>
        <row r="223">
          <cell r="AB223">
            <v>43586</v>
          </cell>
          <cell r="AK223">
            <v>30.739674459863195</v>
          </cell>
          <cell r="AO223">
            <v>243.42359697647012</v>
          </cell>
        </row>
        <row r="224">
          <cell r="AB224">
            <v>43617</v>
          </cell>
          <cell r="AK224">
            <v>31.008802543080503</v>
          </cell>
          <cell r="AO224">
            <v>234.20938597767625</v>
          </cell>
        </row>
        <row r="225">
          <cell r="AB225">
            <v>43647</v>
          </cell>
          <cell r="AK225">
            <v>31.65641154234164</v>
          </cell>
          <cell r="AO225">
            <v>240.57903444609903</v>
          </cell>
        </row>
        <row r="226">
          <cell r="AB226">
            <v>43678</v>
          </cell>
          <cell r="AK226">
            <v>32.284772867772197</v>
          </cell>
          <cell r="AO226">
            <v>239.14413360411419</v>
          </cell>
        </row>
        <row r="227">
          <cell r="AB227">
            <v>43709</v>
          </cell>
          <cell r="AK227">
            <v>31.850994713085615</v>
          </cell>
          <cell r="AO227">
            <v>230.0879985651996</v>
          </cell>
        </row>
        <row r="228">
          <cell r="AB228">
            <v>43739</v>
          </cell>
          <cell r="AK228">
            <v>32.744216025654552</v>
          </cell>
          <cell r="AO228">
            <v>236.34154094902328</v>
          </cell>
        </row>
        <row r="229">
          <cell r="AB229">
            <v>43770</v>
          </cell>
          <cell r="AK229">
            <v>35.442815335459493</v>
          </cell>
          <cell r="AO229">
            <v>227.38897339478987</v>
          </cell>
        </row>
        <row r="230">
          <cell r="AB230">
            <v>43800</v>
          </cell>
          <cell r="AK230">
            <v>37.124741511731031</v>
          </cell>
          <cell r="AO230">
            <v>233.56652572806055</v>
          </cell>
        </row>
        <row r="231">
          <cell r="AB231">
            <v>43831</v>
          </cell>
          <cell r="AK231">
            <v>36.367508482864331</v>
          </cell>
          <cell r="AO231">
            <v>232.1667767804999</v>
          </cell>
        </row>
        <row r="232">
          <cell r="AB232">
            <v>43862</v>
          </cell>
          <cell r="AK232">
            <v>35.330108256254718</v>
          </cell>
          <cell r="AO232">
            <v>215.96044789077934</v>
          </cell>
        </row>
        <row r="233">
          <cell r="AB233">
            <v>43891</v>
          </cell>
          <cell r="AK233">
            <v>33.764778343538993</v>
          </cell>
          <cell r="AO233">
            <v>229.47757480848915</v>
          </cell>
        </row>
        <row r="234">
          <cell r="AB234">
            <v>43922</v>
          </cell>
          <cell r="AK234">
            <v>30.954415230016711</v>
          </cell>
          <cell r="AO234">
            <v>220.77881073322132</v>
          </cell>
        </row>
        <row r="235">
          <cell r="AB235">
            <v>43952</v>
          </cell>
          <cell r="AK235">
            <v>30.42720568636566</v>
          </cell>
          <cell r="AO235">
            <v>226.77041191569091</v>
          </cell>
        </row>
        <row r="236">
          <cell r="AB236">
            <v>43983</v>
          </cell>
          <cell r="AK236">
            <v>31.335484341918082</v>
          </cell>
          <cell r="AO236">
            <v>218.17180839162515</v>
          </cell>
        </row>
        <row r="237">
          <cell r="AB237">
            <v>44013</v>
          </cell>
          <cell r="AK237">
            <v>31.696826812657012</v>
          </cell>
          <cell r="AO237">
            <v>224.09013331399944</v>
          </cell>
        </row>
        <row r="238">
          <cell r="AB238">
            <v>44044</v>
          </cell>
          <cell r="AK238">
            <v>31.999983371745341</v>
          </cell>
          <cell r="AO238">
            <v>222.73826413546195</v>
          </cell>
        </row>
        <row r="239">
          <cell r="AB239">
            <v>44075</v>
          </cell>
          <cell r="AK239">
            <v>32.146737818265024</v>
          </cell>
          <cell r="AO239">
            <v>214.28890724127496</v>
          </cell>
        </row>
        <row r="240">
          <cell r="AB240">
            <v>44105</v>
          </cell>
          <cell r="AK240">
            <v>32.702780265574667</v>
          </cell>
          <cell r="AO240">
            <v>220.09815920998196</v>
          </cell>
        </row>
        <row r="241">
          <cell r="AB241">
            <v>44136</v>
          </cell>
          <cell r="AK241">
            <v>35.163214531121476</v>
          </cell>
          <cell r="AO241">
            <v>211.74656545991823</v>
          </cell>
        </row>
        <row r="242">
          <cell r="AB242">
            <v>44166</v>
          </cell>
          <cell r="AK242">
            <v>37.457677118563886</v>
          </cell>
          <cell r="AO242">
            <v>217.48444456527167</v>
          </cell>
        </row>
        <row r="243">
          <cell r="AB243">
            <v>44197</v>
          </cell>
          <cell r="AK243">
            <v>37.457677118563886</v>
          </cell>
          <cell r="AO243">
            <v>216.16621408471289</v>
          </cell>
        </row>
        <row r="244">
          <cell r="AB244">
            <v>44228</v>
          </cell>
          <cell r="AK244">
            <v>37.457677118563886</v>
          </cell>
          <cell r="AO244">
            <v>214.96744953524521</v>
          </cell>
        </row>
        <row r="245">
          <cell r="AB245">
            <v>44256</v>
          </cell>
          <cell r="AK245">
            <v>37.457677118563886</v>
          </cell>
          <cell r="AO245">
            <v>213.67592163137343</v>
          </cell>
        </row>
        <row r="246">
          <cell r="AB246">
            <v>44287</v>
          </cell>
          <cell r="AK246">
            <v>37.457677118563886</v>
          </cell>
          <cell r="AO246">
            <v>212.41436001187341</v>
          </cell>
        </row>
        <row r="247">
          <cell r="AB247">
            <v>44317</v>
          </cell>
          <cell r="AK247">
            <v>37.457677118563886</v>
          </cell>
          <cell r="AO247">
            <v>211.12669181014974</v>
          </cell>
        </row>
        <row r="248">
          <cell r="AB248">
            <v>44348</v>
          </cell>
          <cell r="AK248">
            <v>37.457677118563886</v>
          </cell>
          <cell r="AO248">
            <v>209.87781591301592</v>
          </cell>
        </row>
        <row r="249">
          <cell r="AB249">
            <v>44378</v>
          </cell>
        </row>
        <row r="250">
          <cell r="AB250">
            <v>44409</v>
          </cell>
        </row>
      </sheetData>
      <sheetData sheetId="2">
        <row r="12">
          <cell r="A12">
            <v>37195</v>
          </cell>
          <cell r="D12">
            <v>-4.8701765400000001</v>
          </cell>
        </row>
        <row r="13">
          <cell r="A13">
            <v>37196</v>
          </cell>
          <cell r="D13">
            <v>1.0343043599999999</v>
          </cell>
        </row>
        <row r="14">
          <cell r="A14">
            <v>37226</v>
          </cell>
          <cell r="D14">
            <v>1.06598189</v>
          </cell>
        </row>
        <row r="15">
          <cell r="A15">
            <v>37257</v>
          </cell>
          <cell r="D15">
            <v>-228.96135898</v>
          </cell>
        </row>
        <row r="16">
          <cell r="A16">
            <v>37288</v>
          </cell>
          <cell r="D16">
            <v>-206.28944924000001</v>
          </cell>
        </row>
        <row r="17">
          <cell r="A17">
            <v>37316</v>
          </cell>
          <cell r="D17">
            <v>-227.89909925000001</v>
          </cell>
        </row>
        <row r="18">
          <cell r="A18">
            <v>37347</v>
          </cell>
          <cell r="D18">
            <v>-220.0212416</v>
          </cell>
        </row>
        <row r="19">
          <cell r="A19">
            <v>37377</v>
          </cell>
          <cell r="D19">
            <v>-226.81602151000001</v>
          </cell>
        </row>
        <row r="20">
          <cell r="A20">
            <v>37408</v>
          </cell>
          <cell r="D20">
            <v>-218.96868676</v>
          </cell>
        </row>
        <row r="21">
          <cell r="A21">
            <v>37438</v>
          </cell>
          <cell r="D21">
            <v>-225.71924117</v>
          </cell>
        </row>
        <row r="22">
          <cell r="A22">
            <v>37469</v>
          </cell>
          <cell r="D22">
            <v>-225.11969404000001</v>
          </cell>
        </row>
        <row r="23">
          <cell r="A23">
            <v>37500</v>
          </cell>
          <cell r="D23">
            <v>-217.27376351000001</v>
          </cell>
        </row>
        <row r="24">
          <cell r="A24">
            <v>37530</v>
          </cell>
          <cell r="D24">
            <v>-223.90733069999999</v>
          </cell>
        </row>
        <row r="25">
          <cell r="A25">
            <v>37561</v>
          </cell>
          <cell r="D25">
            <v>-216.04456623999999</v>
          </cell>
        </row>
        <row r="26">
          <cell r="A26">
            <v>37591</v>
          </cell>
          <cell r="D26">
            <v>-222.59568623000001</v>
          </cell>
        </row>
        <row r="27">
          <cell r="A27">
            <v>37622</v>
          </cell>
          <cell r="D27">
            <v>-268.04286972</v>
          </cell>
        </row>
        <row r="28">
          <cell r="A28">
            <v>37653</v>
          </cell>
          <cell r="D28">
            <v>-241.27005564000001</v>
          </cell>
        </row>
        <row r="29">
          <cell r="A29">
            <v>37681</v>
          </cell>
          <cell r="D29">
            <v>-266.26792785999999</v>
          </cell>
        </row>
        <row r="30">
          <cell r="A30">
            <v>37712</v>
          </cell>
          <cell r="D30">
            <v>-256.7448101</v>
          </cell>
        </row>
        <row r="31">
          <cell r="A31">
            <v>37742</v>
          </cell>
          <cell r="D31">
            <v>-264.34825344000001</v>
          </cell>
        </row>
        <row r="32">
          <cell r="A32">
            <v>37773</v>
          </cell>
          <cell r="D32">
            <v>-254.84555141000001</v>
          </cell>
        </row>
        <row r="33">
          <cell r="A33">
            <v>37803</v>
          </cell>
          <cell r="D33">
            <v>-262.34470942000002</v>
          </cell>
        </row>
        <row r="34">
          <cell r="A34">
            <v>37834</v>
          </cell>
          <cell r="D34">
            <v>-261.29507649999999</v>
          </cell>
        </row>
        <row r="35">
          <cell r="A35">
            <v>37865</v>
          </cell>
          <cell r="D35">
            <v>-251.83030371000001</v>
          </cell>
        </row>
        <row r="36">
          <cell r="A36">
            <v>37895</v>
          </cell>
          <cell r="D36">
            <v>-259.18270632000002</v>
          </cell>
        </row>
        <row r="37">
          <cell r="A37">
            <v>37926</v>
          </cell>
          <cell r="D37">
            <v>-249.80773321999999</v>
          </cell>
        </row>
        <row r="38">
          <cell r="A38">
            <v>37956</v>
          </cell>
          <cell r="D38">
            <v>-257.10567767999999</v>
          </cell>
        </row>
        <row r="39">
          <cell r="A39">
            <v>37987</v>
          </cell>
          <cell r="D39">
            <v>-199.13241782</v>
          </cell>
        </row>
        <row r="40">
          <cell r="A40">
            <v>38018</v>
          </cell>
          <cell r="D40">
            <v>-185.48968144</v>
          </cell>
        </row>
        <row r="41">
          <cell r="A41">
            <v>38047</v>
          </cell>
          <cell r="D41">
            <v>-197.47617987999999</v>
          </cell>
        </row>
        <row r="42">
          <cell r="A42">
            <v>38078</v>
          </cell>
          <cell r="D42">
            <v>-190.26170002000001</v>
          </cell>
        </row>
        <row r="43">
          <cell r="A43">
            <v>38108</v>
          </cell>
          <cell r="D43">
            <v>-195.74887555999999</v>
          </cell>
        </row>
        <row r="44">
          <cell r="A44">
            <v>38139</v>
          </cell>
          <cell r="D44">
            <v>-188.56909300999999</v>
          </cell>
        </row>
        <row r="45">
          <cell r="A45">
            <v>38169</v>
          </cell>
          <cell r="D45">
            <v>-193.97918344999999</v>
          </cell>
        </row>
        <row r="46">
          <cell r="A46">
            <v>38200</v>
          </cell>
          <cell r="D46">
            <v>-193.06405608</v>
          </cell>
        </row>
        <row r="47">
          <cell r="A47">
            <v>38231</v>
          </cell>
          <cell r="D47">
            <v>-185.94053617</v>
          </cell>
        </row>
        <row r="48">
          <cell r="A48">
            <v>38261</v>
          </cell>
          <cell r="D48">
            <v>-191.25091158999999</v>
          </cell>
        </row>
        <row r="49">
          <cell r="A49">
            <v>38292</v>
          </cell>
          <cell r="D49">
            <v>-184.24467096000001</v>
          </cell>
        </row>
        <row r="50">
          <cell r="A50">
            <v>38322</v>
          </cell>
          <cell r="D50">
            <v>-189.54336771000001</v>
          </cell>
        </row>
        <row r="51">
          <cell r="A51">
            <v>38353</v>
          </cell>
          <cell r="D51">
            <v>-188.66646903</v>
          </cell>
        </row>
        <row r="52">
          <cell r="A52">
            <v>38384</v>
          </cell>
          <cell r="D52">
            <v>-169.61097677000001</v>
          </cell>
        </row>
        <row r="53">
          <cell r="A53">
            <v>38412</v>
          </cell>
          <cell r="D53">
            <v>-186.98109065</v>
          </cell>
        </row>
        <row r="54">
          <cell r="A54">
            <v>38443</v>
          </cell>
          <cell r="D54">
            <v>-180.08433801000001</v>
          </cell>
        </row>
        <row r="55">
          <cell r="A55">
            <v>38473</v>
          </cell>
          <cell r="D55">
            <v>-185.21668663</v>
          </cell>
        </row>
        <row r="56">
          <cell r="A56">
            <v>38504</v>
          </cell>
          <cell r="D56">
            <v>-178.36625212999999</v>
          </cell>
        </row>
        <row r="57">
          <cell r="A57">
            <v>38534</v>
          </cell>
          <cell r="D57">
            <v>-183.43096828</v>
          </cell>
        </row>
        <row r="58">
          <cell r="A58">
            <v>38565</v>
          </cell>
          <cell r="D58">
            <v>-182.51561075000001</v>
          </cell>
        </row>
        <row r="59">
          <cell r="A59">
            <v>38596</v>
          </cell>
          <cell r="D59">
            <v>-175.7372148</v>
          </cell>
        </row>
        <row r="60">
          <cell r="A60">
            <v>38626</v>
          </cell>
          <cell r="D60">
            <v>-180.69955960999999</v>
          </cell>
        </row>
        <row r="61">
          <cell r="A61">
            <v>38657</v>
          </cell>
          <cell r="D61">
            <v>-173.97033164000001</v>
          </cell>
        </row>
        <row r="62">
          <cell r="A62">
            <v>38687</v>
          </cell>
          <cell r="D62">
            <v>-178.86460296999999</v>
          </cell>
        </row>
        <row r="63">
          <cell r="A63">
            <v>38718</v>
          </cell>
          <cell r="D63">
            <v>-177.92514739999999</v>
          </cell>
        </row>
        <row r="64">
          <cell r="A64">
            <v>38749</v>
          </cell>
          <cell r="D64">
            <v>-159.85397330000001</v>
          </cell>
        </row>
        <row r="65">
          <cell r="A65">
            <v>38777</v>
          </cell>
          <cell r="D65">
            <v>-176.12480438</v>
          </cell>
        </row>
        <row r="66">
          <cell r="A66">
            <v>38808</v>
          </cell>
          <cell r="D66">
            <v>-169.52188358000001</v>
          </cell>
        </row>
        <row r="67">
          <cell r="A67">
            <v>38838</v>
          </cell>
          <cell r="D67">
            <v>-174.24719465999999</v>
          </cell>
        </row>
        <row r="68">
          <cell r="A68">
            <v>38869</v>
          </cell>
          <cell r="D68">
            <v>-167.69707514000001</v>
          </cell>
        </row>
        <row r="69">
          <cell r="A69">
            <v>38899</v>
          </cell>
          <cell r="D69">
            <v>-172.35402926</v>
          </cell>
        </row>
        <row r="70">
          <cell r="A70">
            <v>38930</v>
          </cell>
          <cell r="D70">
            <v>-171.38627575999999</v>
          </cell>
        </row>
        <row r="71">
          <cell r="A71">
            <v>38961</v>
          </cell>
          <cell r="D71">
            <v>-164.91762546000001</v>
          </cell>
        </row>
        <row r="72">
          <cell r="A72">
            <v>38991</v>
          </cell>
          <cell r="D72">
            <v>-169.49657746</v>
          </cell>
        </row>
        <row r="73">
          <cell r="A73">
            <v>39022</v>
          </cell>
          <cell r="D73">
            <v>-163.20954090000001</v>
          </cell>
        </row>
        <row r="74">
          <cell r="A74">
            <v>39052</v>
          </cell>
          <cell r="D74">
            <v>-167.83008297999999</v>
          </cell>
        </row>
        <row r="75">
          <cell r="A75">
            <v>39083</v>
          </cell>
          <cell r="D75">
            <v>-166.98264534</v>
          </cell>
        </row>
        <row r="76">
          <cell r="A76">
            <v>39114</v>
          </cell>
          <cell r="D76">
            <v>-150.05734254000001</v>
          </cell>
        </row>
        <row r="77">
          <cell r="A77">
            <v>39142</v>
          </cell>
          <cell r="D77">
            <v>-165.36901136</v>
          </cell>
        </row>
        <row r="78">
          <cell r="A78">
            <v>39173</v>
          </cell>
          <cell r="D78">
            <v>-159.21373299999999</v>
          </cell>
        </row>
        <row r="79">
          <cell r="A79">
            <v>39203</v>
          </cell>
          <cell r="D79">
            <v>-163.69991736</v>
          </cell>
        </row>
        <row r="80">
          <cell r="A80">
            <v>39234</v>
          </cell>
          <cell r="D80">
            <v>-157.59823435999999</v>
          </cell>
        </row>
        <row r="81">
          <cell r="A81">
            <v>39264</v>
          </cell>
          <cell r="D81">
            <v>-162.03041189999999</v>
          </cell>
        </row>
        <row r="82">
          <cell r="A82">
            <v>39295</v>
          </cell>
          <cell r="D82">
            <v>-161.18193307999999</v>
          </cell>
        </row>
        <row r="83">
          <cell r="A83">
            <v>39326</v>
          </cell>
          <cell r="D83">
            <v>-155.16144084000001</v>
          </cell>
        </row>
        <row r="84">
          <cell r="A84">
            <v>39356</v>
          </cell>
          <cell r="D84">
            <v>-159.51249061999999</v>
          </cell>
        </row>
        <row r="85">
          <cell r="A85">
            <v>39387</v>
          </cell>
          <cell r="D85">
            <v>-153.54604902</v>
          </cell>
        </row>
        <row r="86">
          <cell r="A86">
            <v>39417</v>
          </cell>
          <cell r="D86">
            <v>-157.84353745999999</v>
          </cell>
        </row>
        <row r="87">
          <cell r="A87">
            <v>39448</v>
          </cell>
          <cell r="D87">
            <v>-156.99568149999999</v>
          </cell>
        </row>
        <row r="88">
          <cell r="A88">
            <v>39479</v>
          </cell>
          <cell r="D88">
            <v>-146.07401858</v>
          </cell>
        </row>
        <row r="89">
          <cell r="A89">
            <v>39508</v>
          </cell>
          <cell r="D89">
            <v>-155.35545830000001</v>
          </cell>
        </row>
        <row r="90">
          <cell r="A90">
            <v>39539</v>
          </cell>
          <cell r="D90">
            <v>-149.52435904000001</v>
          </cell>
        </row>
        <row r="91">
          <cell r="A91">
            <v>39569</v>
          </cell>
          <cell r="D91">
            <v>-153.68924816000001</v>
          </cell>
        </row>
        <row r="92">
          <cell r="A92">
            <v>39600</v>
          </cell>
          <cell r="D92">
            <v>-147.91269331999999</v>
          </cell>
        </row>
        <row r="93">
          <cell r="A93">
            <v>39630</v>
          </cell>
          <cell r="D93">
            <v>-152.02473957999999</v>
          </cell>
        </row>
        <row r="94">
          <cell r="A94">
            <v>39661</v>
          </cell>
          <cell r="D94">
            <v>-151.17960199999999</v>
          </cell>
        </row>
        <row r="95">
          <cell r="A95">
            <v>39692</v>
          </cell>
          <cell r="D95">
            <v>-145.48551766</v>
          </cell>
        </row>
        <row r="96">
          <cell r="A96">
            <v>39722</v>
          </cell>
          <cell r="D96">
            <v>-149.51829620000001</v>
          </cell>
        </row>
        <row r="97">
          <cell r="A97">
            <v>39753</v>
          </cell>
          <cell r="D97">
            <v>-143.87901163999999</v>
          </cell>
        </row>
        <row r="98">
          <cell r="A98">
            <v>39783</v>
          </cell>
          <cell r="D98">
            <v>-147.85953000000001</v>
          </cell>
        </row>
        <row r="99">
          <cell r="A99">
            <v>39814</v>
          </cell>
          <cell r="D99">
            <v>-147.01762823999999</v>
          </cell>
        </row>
        <row r="100">
          <cell r="A100">
            <v>39845</v>
          </cell>
          <cell r="D100">
            <v>-132.03039541999999</v>
          </cell>
        </row>
        <row r="101">
          <cell r="A101">
            <v>39873</v>
          </cell>
          <cell r="D101">
            <v>-145.41749614</v>
          </cell>
        </row>
        <row r="102">
          <cell r="A102">
            <v>39904</v>
          </cell>
          <cell r="D102">
            <v>-139.91417636</v>
          </cell>
        </row>
        <row r="103">
          <cell r="A103">
            <v>39934</v>
          </cell>
          <cell r="D103">
            <v>-143.76640936000001</v>
          </cell>
        </row>
        <row r="104">
          <cell r="A104">
            <v>39965</v>
          </cell>
          <cell r="D104">
            <v>-138.31810902000001</v>
          </cell>
        </row>
        <row r="105">
          <cell r="A105">
            <v>39995</v>
          </cell>
          <cell r="D105">
            <v>-142.11897518000001</v>
          </cell>
        </row>
        <row r="106">
          <cell r="A106">
            <v>40026</v>
          </cell>
          <cell r="D106">
            <v>-141.28325386</v>
          </cell>
        </row>
        <row r="107">
          <cell r="A107">
            <v>40057</v>
          </cell>
          <cell r="D107">
            <v>-135.91799634</v>
          </cell>
        </row>
        <row r="108">
          <cell r="A108">
            <v>40087</v>
          </cell>
          <cell r="D108">
            <v>-139.64191303999999</v>
          </cell>
        </row>
        <row r="109">
          <cell r="A109">
            <v>40118</v>
          </cell>
          <cell r="D109">
            <v>-134.33173936</v>
          </cell>
        </row>
        <row r="110">
          <cell r="A110">
            <v>40148</v>
          </cell>
          <cell r="D110">
            <v>-138.00499202</v>
          </cell>
        </row>
        <row r="111">
          <cell r="A111">
            <v>40179</v>
          </cell>
          <cell r="D111">
            <v>-137.17490346</v>
          </cell>
        </row>
        <row r="112">
          <cell r="A112">
            <v>40210</v>
          </cell>
          <cell r="D112">
            <v>-123.1512905</v>
          </cell>
        </row>
        <row r="113">
          <cell r="A113">
            <v>40238</v>
          </cell>
          <cell r="D113">
            <v>-135.59856128000001</v>
          </cell>
        </row>
        <row r="114">
          <cell r="A114">
            <v>40269</v>
          </cell>
          <cell r="D114">
            <v>-130.42473541999999</v>
          </cell>
        </row>
        <row r="115">
          <cell r="A115">
            <v>40299</v>
          </cell>
          <cell r="D115">
            <v>-133.97384854000001</v>
          </cell>
        </row>
        <row r="116">
          <cell r="A116">
            <v>40330</v>
          </cell>
          <cell r="D116">
            <v>-128.85506928000001</v>
          </cell>
        </row>
        <row r="117">
          <cell r="A117">
            <v>40360</v>
          </cell>
          <cell r="D117">
            <v>-132.35456611999999</v>
          </cell>
        </row>
        <row r="118">
          <cell r="A118">
            <v>40391</v>
          </cell>
          <cell r="D118">
            <v>-131.5338227</v>
          </cell>
        </row>
        <row r="119">
          <cell r="A119">
            <v>40422</v>
          </cell>
          <cell r="D119">
            <v>-126.49799036</v>
          </cell>
        </row>
        <row r="120">
          <cell r="A120">
            <v>40452</v>
          </cell>
          <cell r="D120">
            <v>-129.92325611999999</v>
          </cell>
        </row>
        <row r="121">
          <cell r="A121">
            <v>40483</v>
          </cell>
          <cell r="D121">
            <v>-124.94235488</v>
          </cell>
        </row>
        <row r="122">
          <cell r="A122">
            <v>40513</v>
          </cell>
          <cell r="D122">
            <v>-128.31880964000001</v>
          </cell>
        </row>
        <row r="123">
          <cell r="A123">
            <v>40544</v>
          </cell>
          <cell r="D123">
            <v>-42.805540669999999</v>
          </cell>
        </row>
        <row r="124">
          <cell r="A124">
            <v>40575</v>
          </cell>
          <cell r="D124">
            <v>-38.417073969999997</v>
          </cell>
        </row>
        <row r="125">
          <cell r="A125">
            <v>40603</v>
          </cell>
          <cell r="D125">
            <v>-42.287689290000003</v>
          </cell>
        </row>
        <row r="126">
          <cell r="A126">
            <v>40634</v>
          </cell>
          <cell r="D126">
            <v>-40.661075580000002</v>
          </cell>
        </row>
        <row r="127">
          <cell r="A127">
            <v>40664</v>
          </cell>
          <cell r="D127">
            <v>-41.754519279999997</v>
          </cell>
        </row>
        <row r="128">
          <cell r="A128">
            <v>40695</v>
          </cell>
          <cell r="D128">
            <v>-40.146253459999997</v>
          </cell>
        </row>
        <row r="129">
          <cell r="A129">
            <v>40725</v>
          </cell>
          <cell r="D129">
            <v>-41.223705840000001</v>
          </cell>
        </row>
        <row r="130">
          <cell r="A130">
            <v>40756</v>
          </cell>
          <cell r="D130">
            <v>-40.954877940000003</v>
          </cell>
        </row>
        <row r="131">
          <cell r="A131">
            <v>40787</v>
          </cell>
          <cell r="D131">
            <v>-39.374216820000001</v>
          </cell>
        </row>
        <row r="132">
          <cell r="A132">
            <v>40817</v>
          </cell>
          <cell r="D132">
            <v>-40.43462624</v>
          </cell>
        </row>
        <row r="133">
          <cell r="A133">
            <v>40848</v>
          </cell>
          <cell r="D133">
            <v>-38.91321593</v>
          </cell>
        </row>
        <row r="134">
          <cell r="A134">
            <v>40878</v>
          </cell>
          <cell r="D134">
            <v>-39.994073139999998</v>
          </cell>
        </row>
        <row r="135">
          <cell r="A135">
            <v>40909</v>
          </cell>
          <cell r="D135">
            <v>-39.77145917</v>
          </cell>
        </row>
        <row r="136">
          <cell r="A136">
            <v>40940</v>
          </cell>
          <cell r="D136">
            <v>-36.998109139999997</v>
          </cell>
        </row>
        <row r="137">
          <cell r="A137">
            <v>40969</v>
          </cell>
          <cell r="D137">
            <v>-39.343029489999999</v>
          </cell>
        </row>
        <row r="138">
          <cell r="A138">
            <v>41000</v>
          </cell>
          <cell r="D138">
            <v>-37.860901759999997</v>
          </cell>
        </row>
        <row r="139">
          <cell r="A139">
            <v>41030</v>
          </cell>
          <cell r="D139">
            <v>-38.910749260000003</v>
          </cell>
        </row>
        <row r="140">
          <cell r="A140">
            <v>41061</v>
          </cell>
          <cell r="D140">
            <v>-37.444195899999997</v>
          </cell>
        </row>
        <row r="141">
          <cell r="A141">
            <v>41091</v>
          </cell>
          <cell r="D141">
            <v>-38.48178197</v>
          </cell>
        </row>
        <row r="142">
          <cell r="A142">
            <v>41122</v>
          </cell>
          <cell r="D142">
            <v>-38.265050359999996</v>
          </cell>
        </row>
        <row r="143">
          <cell r="A143">
            <v>41153</v>
          </cell>
          <cell r="D143">
            <v>-36.821779910000004</v>
          </cell>
        </row>
        <row r="144">
          <cell r="A144">
            <v>41183</v>
          </cell>
          <cell r="D144">
            <v>-37.841070909999999</v>
          </cell>
        </row>
        <row r="145">
          <cell r="A145">
            <v>41214</v>
          </cell>
          <cell r="D145">
            <v>-36.413101259999998</v>
          </cell>
        </row>
        <row r="146">
          <cell r="A146">
            <v>41244</v>
          </cell>
          <cell r="D146">
            <v>-37.420392399999997</v>
          </cell>
        </row>
        <row r="147">
          <cell r="A147">
            <v>41275</v>
          </cell>
          <cell r="D147">
            <v>-37.207868269999999</v>
          </cell>
        </row>
        <row r="148">
          <cell r="A148">
            <v>41306</v>
          </cell>
          <cell r="D148">
            <v>-33.415917610000001</v>
          </cell>
        </row>
        <row r="149">
          <cell r="A149">
            <v>41334</v>
          </cell>
          <cell r="D149">
            <v>-36.805735630000001</v>
          </cell>
        </row>
        <row r="150">
          <cell r="A150">
            <v>41365</v>
          </cell>
          <cell r="D150">
            <v>-35.41517253</v>
          </cell>
        </row>
        <row r="151">
          <cell r="A151">
            <v>41395</v>
          </cell>
          <cell r="D151">
            <v>-36.393204529999998</v>
          </cell>
        </row>
        <row r="152">
          <cell r="A152">
            <v>41426</v>
          </cell>
          <cell r="D152">
            <v>-35.017563269999997</v>
          </cell>
        </row>
        <row r="153">
          <cell r="A153">
            <v>41456</v>
          </cell>
          <cell r="D153">
            <v>-35.983954439999998</v>
          </cell>
        </row>
        <row r="154">
          <cell r="A154">
            <v>41487</v>
          </cell>
          <cell r="D154">
            <v>-35.777230209999999</v>
          </cell>
        </row>
        <row r="155">
          <cell r="A155">
            <v>41518</v>
          </cell>
          <cell r="D155">
            <v>-34.423887880000002</v>
          </cell>
        </row>
        <row r="156">
          <cell r="A156">
            <v>41548</v>
          </cell>
          <cell r="D156">
            <v>-35.372916269999997</v>
          </cell>
        </row>
        <row r="157">
          <cell r="A157">
            <v>41579</v>
          </cell>
          <cell r="D157">
            <v>-34.034222589999999</v>
          </cell>
        </row>
        <row r="158">
          <cell r="A158">
            <v>41609</v>
          </cell>
          <cell r="D158">
            <v>-34.971866660000003</v>
          </cell>
        </row>
        <row r="159">
          <cell r="A159">
            <v>41640</v>
          </cell>
          <cell r="D159">
            <v>-34.769303290000003</v>
          </cell>
        </row>
        <row r="160">
          <cell r="A160">
            <v>41671</v>
          </cell>
          <cell r="D160">
            <v>-31.22233048</v>
          </cell>
        </row>
        <row r="161">
          <cell r="A161">
            <v>41699</v>
          </cell>
          <cell r="D161">
            <v>-34.386100050000003</v>
          </cell>
        </row>
        <row r="162">
          <cell r="A162">
            <v>41730</v>
          </cell>
          <cell r="D162">
            <v>-33.083200060000003</v>
          </cell>
        </row>
        <row r="163">
          <cell r="A163">
            <v>41760</v>
          </cell>
          <cell r="D163">
            <v>-33.99309968</v>
          </cell>
        </row>
        <row r="164">
          <cell r="A164">
            <v>41791</v>
          </cell>
          <cell r="D164">
            <v>-32.70447068</v>
          </cell>
        </row>
        <row r="165">
          <cell r="A165">
            <v>41821</v>
          </cell>
          <cell r="D165">
            <v>-33.603337619999998</v>
          </cell>
        </row>
        <row r="166">
          <cell r="A166">
            <v>41852</v>
          </cell>
          <cell r="D166">
            <v>-33.406500219999998</v>
          </cell>
        </row>
        <row r="167">
          <cell r="A167">
            <v>41883</v>
          </cell>
          <cell r="D167">
            <v>-32.13918966</v>
          </cell>
        </row>
        <row r="168">
          <cell r="A168">
            <v>41913</v>
          </cell>
          <cell r="D168">
            <v>-33.0216067</v>
          </cell>
        </row>
        <row r="169">
          <cell r="A169">
            <v>41944</v>
          </cell>
          <cell r="D169">
            <v>-31.768295439999999</v>
          </cell>
        </row>
        <row r="170">
          <cell r="A170">
            <v>41974</v>
          </cell>
          <cell r="D170">
            <v>-32.639930560000003</v>
          </cell>
        </row>
        <row r="171">
          <cell r="A171">
            <v>42005</v>
          </cell>
          <cell r="D171">
            <v>-32.44719422</v>
          </cell>
        </row>
        <row r="172">
          <cell r="A172">
            <v>42036</v>
          </cell>
          <cell r="D172">
            <v>-29.13380613</v>
          </cell>
        </row>
        <row r="173">
          <cell r="A173">
            <v>42064</v>
          </cell>
          <cell r="D173">
            <v>-32.082658610000003</v>
          </cell>
        </row>
        <row r="174">
          <cell r="A174">
            <v>42095</v>
          </cell>
          <cell r="D174">
            <v>-30.86353678</v>
          </cell>
        </row>
        <row r="175">
          <cell r="A175">
            <v>42125</v>
          </cell>
          <cell r="D175">
            <v>-31.708908539999999</v>
          </cell>
        </row>
        <row r="176">
          <cell r="A176">
            <v>42156</v>
          </cell>
          <cell r="D176">
            <v>-30.503411100000001</v>
          </cell>
        </row>
        <row r="177">
          <cell r="A177">
            <v>42186</v>
          </cell>
          <cell r="D177">
            <v>-31.338344249999999</v>
          </cell>
        </row>
        <row r="178">
          <cell r="A178">
            <v>42217</v>
          </cell>
          <cell r="D178">
            <v>-31.151242490000001</v>
          </cell>
        </row>
        <row r="179">
          <cell r="A179">
            <v>42248</v>
          </cell>
          <cell r="D179">
            <v>-29.966090049999998</v>
          </cell>
        </row>
        <row r="180">
          <cell r="A180">
            <v>42278</v>
          </cell>
          <cell r="D180">
            <v>-30.785464619999999</v>
          </cell>
        </row>
        <row r="181">
          <cell r="A181">
            <v>42309</v>
          </cell>
          <cell r="D181">
            <v>-29.613667320000001</v>
          </cell>
        </row>
        <row r="182">
          <cell r="A182">
            <v>42339</v>
          </cell>
          <cell r="D182">
            <v>-30.4228478</v>
          </cell>
        </row>
        <row r="183">
          <cell r="A183">
            <v>42370</v>
          </cell>
          <cell r="D183">
            <v>0</v>
          </cell>
        </row>
        <row r="184">
          <cell r="A184">
            <v>42401</v>
          </cell>
          <cell r="D184">
            <v>0</v>
          </cell>
        </row>
        <row r="185">
          <cell r="A185">
            <v>42430</v>
          </cell>
          <cell r="D185">
            <v>0</v>
          </cell>
        </row>
        <row r="186">
          <cell r="A186">
            <v>42461</v>
          </cell>
          <cell r="D186">
            <v>0</v>
          </cell>
        </row>
        <row r="187">
          <cell r="A187">
            <v>42491</v>
          </cell>
          <cell r="D187">
            <v>0</v>
          </cell>
        </row>
        <row r="188">
          <cell r="A188">
            <v>42522</v>
          </cell>
          <cell r="D188">
            <v>0</v>
          </cell>
        </row>
        <row r="200">
          <cell r="A200">
            <v>37195</v>
          </cell>
          <cell r="D200">
            <v>1.0778020000000001E-2</v>
          </cell>
        </row>
        <row r="201">
          <cell r="A201">
            <v>37196</v>
          </cell>
          <cell r="D201">
            <v>89.689968590000007</v>
          </cell>
        </row>
        <row r="202">
          <cell r="A202">
            <v>37226</v>
          </cell>
          <cell r="D202">
            <v>92.436894699999996</v>
          </cell>
        </row>
        <row r="203">
          <cell r="A203">
            <v>37257</v>
          </cell>
          <cell r="D203">
            <v>-169.03187575999999</v>
          </cell>
        </row>
        <row r="204">
          <cell r="A204">
            <v>37288</v>
          </cell>
          <cell r="D204">
            <v>-152.29422425000001</v>
          </cell>
        </row>
        <row r="205">
          <cell r="A205">
            <v>37316</v>
          </cell>
          <cell r="D205">
            <v>-168.24765715999999</v>
          </cell>
        </row>
        <row r="206">
          <cell r="A206">
            <v>37347</v>
          </cell>
          <cell r="D206">
            <v>-118.13221028</v>
          </cell>
        </row>
        <row r="207">
          <cell r="A207">
            <v>37377</v>
          </cell>
          <cell r="D207">
            <v>-121.78041421</v>
          </cell>
        </row>
        <row r="208">
          <cell r="A208">
            <v>37408</v>
          </cell>
          <cell r="D208">
            <v>-117.56708012</v>
          </cell>
        </row>
        <row r="209">
          <cell r="A209">
            <v>37438</v>
          </cell>
          <cell r="D209">
            <v>-121.19153888</v>
          </cell>
        </row>
        <row r="210">
          <cell r="A210">
            <v>37469</v>
          </cell>
          <cell r="D210">
            <v>-120.86963436000001</v>
          </cell>
        </row>
        <row r="211">
          <cell r="A211">
            <v>37500</v>
          </cell>
          <cell r="D211">
            <v>-116.65705421</v>
          </cell>
        </row>
        <row r="212">
          <cell r="A212">
            <v>37530</v>
          </cell>
          <cell r="D212">
            <v>-120.21870106999999</v>
          </cell>
        </row>
        <row r="213">
          <cell r="A213">
            <v>37561</v>
          </cell>
          <cell r="D213">
            <v>-246.4938004</v>
          </cell>
        </row>
        <row r="214">
          <cell r="A214">
            <v>37591</v>
          </cell>
          <cell r="D214">
            <v>-253.96823262999999</v>
          </cell>
        </row>
        <row r="215">
          <cell r="A215">
            <v>37622</v>
          </cell>
          <cell r="D215">
            <v>-193.58651702</v>
          </cell>
        </row>
        <row r="216">
          <cell r="A216">
            <v>37653</v>
          </cell>
          <cell r="D216">
            <v>-174.25059573999999</v>
          </cell>
        </row>
        <row r="217">
          <cell r="A217">
            <v>37681</v>
          </cell>
          <cell r="D217">
            <v>-192.30461456</v>
          </cell>
        </row>
        <row r="218">
          <cell r="A218">
            <v>37712</v>
          </cell>
          <cell r="D218">
            <v>-142.63600561999999</v>
          </cell>
        </row>
        <row r="219">
          <cell r="A219">
            <v>37742</v>
          </cell>
          <cell r="D219">
            <v>-146.86014080000001</v>
          </cell>
        </row>
        <row r="220">
          <cell r="A220">
            <v>37773</v>
          </cell>
          <cell r="D220">
            <v>-141.5808619</v>
          </cell>
        </row>
        <row r="221">
          <cell r="A221">
            <v>37803</v>
          </cell>
          <cell r="D221">
            <v>-145.74706078</v>
          </cell>
        </row>
        <row r="222">
          <cell r="A222">
            <v>37834</v>
          </cell>
          <cell r="D222">
            <v>-145.16393138000001</v>
          </cell>
        </row>
        <row r="223">
          <cell r="A223">
            <v>37865</v>
          </cell>
          <cell r="D223">
            <v>-139.90572427999999</v>
          </cell>
        </row>
        <row r="224">
          <cell r="A224">
            <v>37895</v>
          </cell>
          <cell r="D224">
            <v>-143.99039239000001</v>
          </cell>
        </row>
        <row r="225">
          <cell r="A225">
            <v>37926</v>
          </cell>
          <cell r="D225">
            <v>-222.05131843000001</v>
          </cell>
        </row>
        <row r="226">
          <cell r="A226">
            <v>37956</v>
          </cell>
          <cell r="D226">
            <v>-228.53838014999999</v>
          </cell>
        </row>
        <row r="227">
          <cell r="A227">
            <v>37987</v>
          </cell>
          <cell r="D227">
            <v>-184.90867369</v>
          </cell>
        </row>
        <row r="228">
          <cell r="A228">
            <v>38018</v>
          </cell>
          <cell r="D228">
            <v>-172.24041847999999</v>
          </cell>
        </row>
        <row r="229">
          <cell r="A229">
            <v>38047</v>
          </cell>
          <cell r="D229">
            <v>-183.37073846000001</v>
          </cell>
        </row>
        <row r="230">
          <cell r="A230">
            <v>38078</v>
          </cell>
          <cell r="D230">
            <v>-176.67157859</v>
          </cell>
        </row>
        <row r="231">
          <cell r="A231">
            <v>38108</v>
          </cell>
          <cell r="D231">
            <v>-181.76681302</v>
          </cell>
        </row>
        <row r="232">
          <cell r="A232">
            <v>38139</v>
          </cell>
          <cell r="D232">
            <v>-175.09987207</v>
          </cell>
        </row>
        <row r="233">
          <cell r="A233">
            <v>38169</v>
          </cell>
          <cell r="D233">
            <v>-180.12352749999999</v>
          </cell>
        </row>
        <row r="234">
          <cell r="A234">
            <v>38200</v>
          </cell>
          <cell r="D234">
            <v>-179.27376636</v>
          </cell>
        </row>
        <row r="235">
          <cell r="A235">
            <v>38231</v>
          </cell>
          <cell r="D235">
            <v>-172.65906928999999</v>
          </cell>
        </row>
        <row r="236">
          <cell r="A236">
            <v>38261</v>
          </cell>
          <cell r="D236">
            <v>-177.59013218000001</v>
          </cell>
        </row>
        <row r="237">
          <cell r="A237">
            <v>38292</v>
          </cell>
          <cell r="D237">
            <v>-171.08433732</v>
          </cell>
        </row>
        <row r="238">
          <cell r="A238">
            <v>38322</v>
          </cell>
          <cell r="D238">
            <v>-176.00455572000001</v>
          </cell>
        </row>
        <row r="239">
          <cell r="A239">
            <v>38353</v>
          </cell>
          <cell r="D239">
            <v>-161.7141163</v>
          </cell>
        </row>
        <row r="240">
          <cell r="A240">
            <v>38384</v>
          </cell>
          <cell r="D240">
            <v>-145.38083721999999</v>
          </cell>
        </row>
        <row r="241">
          <cell r="A241">
            <v>38412</v>
          </cell>
          <cell r="D241">
            <v>-160.26950626000001</v>
          </cell>
        </row>
        <row r="242">
          <cell r="A242">
            <v>38443</v>
          </cell>
          <cell r="D242">
            <v>-154.35800402000001</v>
          </cell>
        </row>
        <row r="243">
          <cell r="A243">
            <v>38473</v>
          </cell>
          <cell r="D243">
            <v>-158.75715998000001</v>
          </cell>
        </row>
        <row r="244">
          <cell r="A244">
            <v>38504</v>
          </cell>
          <cell r="D244">
            <v>-152.88535898000001</v>
          </cell>
        </row>
        <row r="245">
          <cell r="A245">
            <v>38534</v>
          </cell>
          <cell r="D245">
            <v>-157.22654424000001</v>
          </cell>
        </row>
        <row r="246">
          <cell r="A246">
            <v>38565</v>
          </cell>
          <cell r="D246">
            <v>-156.44195206000001</v>
          </cell>
        </row>
        <row r="247">
          <cell r="A247">
            <v>38596</v>
          </cell>
          <cell r="D247">
            <v>-150.63189840000001</v>
          </cell>
        </row>
        <row r="248">
          <cell r="A248">
            <v>38626</v>
          </cell>
          <cell r="D248">
            <v>-154.88533681999999</v>
          </cell>
        </row>
        <row r="249">
          <cell r="A249">
            <v>38657</v>
          </cell>
          <cell r="D249">
            <v>-136.69097486000001</v>
          </cell>
        </row>
        <row r="250">
          <cell r="A250">
            <v>38687</v>
          </cell>
          <cell r="D250">
            <v>-140.53647375</v>
          </cell>
        </row>
        <row r="251">
          <cell r="A251">
            <v>38718</v>
          </cell>
          <cell r="D251">
            <v>-114.3804519</v>
          </cell>
        </row>
        <row r="252">
          <cell r="A252">
            <v>38749</v>
          </cell>
          <cell r="D252">
            <v>-102.76326854</v>
          </cell>
        </row>
        <row r="253">
          <cell r="A253">
            <v>38777</v>
          </cell>
          <cell r="D253">
            <v>-113.22308853</v>
          </cell>
        </row>
        <row r="254">
          <cell r="A254">
            <v>38808</v>
          </cell>
          <cell r="D254">
            <v>-108.97835372999999</v>
          </cell>
        </row>
        <row r="255">
          <cell r="A255">
            <v>38838</v>
          </cell>
          <cell r="D255">
            <v>-112.0160537</v>
          </cell>
        </row>
        <row r="256">
          <cell r="A256">
            <v>38869</v>
          </cell>
          <cell r="D256">
            <v>-107.80526258</v>
          </cell>
        </row>
        <row r="257">
          <cell r="A257">
            <v>38899</v>
          </cell>
          <cell r="D257">
            <v>-110.7990188</v>
          </cell>
        </row>
        <row r="258">
          <cell r="A258">
            <v>38930</v>
          </cell>
          <cell r="D258">
            <v>-110.17689157</v>
          </cell>
        </row>
        <row r="259">
          <cell r="A259">
            <v>38961</v>
          </cell>
          <cell r="D259">
            <v>-106.01847351000001</v>
          </cell>
        </row>
        <row r="260">
          <cell r="A260">
            <v>38991</v>
          </cell>
          <cell r="D260">
            <v>-108.9620855</v>
          </cell>
        </row>
        <row r="261">
          <cell r="A261">
            <v>39022</v>
          </cell>
          <cell r="D261">
            <v>-104.92041915999999</v>
          </cell>
        </row>
        <row r="262">
          <cell r="A262">
            <v>39052</v>
          </cell>
          <cell r="D262">
            <v>-107.89076763</v>
          </cell>
        </row>
        <row r="263">
          <cell r="A263">
            <v>39083</v>
          </cell>
          <cell r="D263">
            <v>-95.418654489999994</v>
          </cell>
        </row>
        <row r="264">
          <cell r="A264">
            <v>39114</v>
          </cell>
          <cell r="D264">
            <v>-85.747052870000005</v>
          </cell>
        </row>
        <row r="265">
          <cell r="A265">
            <v>39142</v>
          </cell>
          <cell r="D265">
            <v>-94.496577930000001</v>
          </cell>
        </row>
        <row r="266">
          <cell r="A266">
            <v>39173</v>
          </cell>
          <cell r="D266">
            <v>-90.979275990000005</v>
          </cell>
        </row>
        <row r="267">
          <cell r="A267">
            <v>39203</v>
          </cell>
          <cell r="D267">
            <v>-93.542809930000004</v>
          </cell>
        </row>
        <row r="268">
          <cell r="A268">
            <v>39234</v>
          </cell>
          <cell r="D268">
            <v>-90.05613391</v>
          </cell>
        </row>
        <row r="269">
          <cell r="A269">
            <v>39264</v>
          </cell>
          <cell r="D269">
            <v>-92.5888068</v>
          </cell>
        </row>
        <row r="270">
          <cell r="A270">
            <v>39295</v>
          </cell>
          <cell r="D270">
            <v>-92.103961769999998</v>
          </cell>
        </row>
        <row r="271">
          <cell r="A271">
            <v>39326</v>
          </cell>
          <cell r="D271">
            <v>-88.663680470000003</v>
          </cell>
        </row>
        <row r="272">
          <cell r="A272">
            <v>39356</v>
          </cell>
          <cell r="D272">
            <v>-91.149994640000003</v>
          </cell>
        </row>
        <row r="273">
          <cell r="A273">
            <v>39387</v>
          </cell>
          <cell r="D273">
            <v>-87.740599450000005</v>
          </cell>
        </row>
        <row r="274">
          <cell r="A274">
            <v>39417</v>
          </cell>
          <cell r="D274">
            <v>-90.19630712</v>
          </cell>
        </row>
        <row r="275">
          <cell r="A275">
            <v>39448</v>
          </cell>
          <cell r="D275">
            <v>-89.711818010000002</v>
          </cell>
        </row>
        <row r="276">
          <cell r="A276">
            <v>39479</v>
          </cell>
          <cell r="D276">
            <v>-83.470867760000004</v>
          </cell>
        </row>
        <row r="277">
          <cell r="A277">
            <v>39508</v>
          </cell>
          <cell r="D277">
            <v>-88.774547600000005</v>
          </cell>
        </row>
        <row r="278">
          <cell r="A278">
            <v>39539</v>
          </cell>
          <cell r="D278">
            <v>-85.442490879999994</v>
          </cell>
        </row>
        <row r="279">
          <cell r="A279">
            <v>39569</v>
          </cell>
          <cell r="D279">
            <v>-87.822427529999999</v>
          </cell>
        </row>
        <row r="280">
          <cell r="A280">
            <v>39600</v>
          </cell>
          <cell r="D280">
            <v>-84.521539039999993</v>
          </cell>
        </row>
        <row r="281">
          <cell r="A281">
            <v>39630</v>
          </cell>
          <cell r="D281">
            <v>-86.871279749999999</v>
          </cell>
        </row>
        <row r="282">
          <cell r="A282">
            <v>39661</v>
          </cell>
          <cell r="D282">
            <v>-86.388343999999989</v>
          </cell>
        </row>
        <row r="283">
          <cell r="A283">
            <v>39692</v>
          </cell>
          <cell r="D283">
            <v>-83.134581530000006</v>
          </cell>
        </row>
        <row r="284">
          <cell r="A284">
            <v>39722</v>
          </cell>
          <cell r="D284">
            <v>-85.439026409999997</v>
          </cell>
        </row>
        <row r="285">
          <cell r="A285">
            <v>39753</v>
          </cell>
          <cell r="D285">
            <v>-82.216578080000005</v>
          </cell>
        </row>
        <row r="286">
          <cell r="A286">
            <v>39783</v>
          </cell>
          <cell r="D286">
            <v>-84.491159999999994</v>
          </cell>
        </row>
        <row r="287">
          <cell r="A287">
            <v>39814</v>
          </cell>
          <cell r="D287">
            <v>-84.010073289999994</v>
          </cell>
        </row>
        <row r="288">
          <cell r="A288">
            <v>39845</v>
          </cell>
          <cell r="D288">
            <v>-75.445940230000005</v>
          </cell>
        </row>
        <row r="289">
          <cell r="A289">
            <v>39873</v>
          </cell>
          <cell r="D289">
            <v>-83.095712079999998</v>
          </cell>
        </row>
        <row r="290">
          <cell r="A290">
            <v>39904</v>
          </cell>
          <cell r="D290">
            <v>-79.95095791</v>
          </cell>
        </row>
        <row r="291">
          <cell r="A291">
            <v>39934</v>
          </cell>
          <cell r="D291">
            <v>-82.152233910000007</v>
          </cell>
        </row>
        <row r="292">
          <cell r="A292">
            <v>39965</v>
          </cell>
          <cell r="D292">
            <v>-79.038919440000001</v>
          </cell>
        </row>
        <row r="293">
          <cell r="A293">
            <v>39995</v>
          </cell>
          <cell r="D293">
            <v>-81.210842970000002</v>
          </cell>
        </row>
        <row r="294">
          <cell r="A294">
            <v>40026</v>
          </cell>
          <cell r="D294">
            <v>-80.733287930000003</v>
          </cell>
        </row>
        <row r="295">
          <cell r="A295">
            <v>40057</v>
          </cell>
          <cell r="D295">
            <v>-77.667426469999995</v>
          </cell>
        </row>
        <row r="296">
          <cell r="A296">
            <v>40087</v>
          </cell>
          <cell r="D296">
            <v>-79.795378869999993</v>
          </cell>
        </row>
        <row r="297">
          <cell r="A297">
            <v>40118</v>
          </cell>
          <cell r="D297">
            <v>-76.760993920000004</v>
          </cell>
        </row>
        <row r="298">
          <cell r="A298">
            <v>40148</v>
          </cell>
          <cell r="D298">
            <v>-78.85999545</v>
          </cell>
        </row>
        <row r="299">
          <cell r="A299">
            <v>40179</v>
          </cell>
          <cell r="D299">
            <v>-78.38565912</v>
          </cell>
        </row>
        <row r="300">
          <cell r="A300">
            <v>40210</v>
          </cell>
          <cell r="D300">
            <v>-70.372165999999993</v>
          </cell>
        </row>
        <row r="301">
          <cell r="A301">
            <v>40238</v>
          </cell>
          <cell r="D301">
            <v>-77.484892169999995</v>
          </cell>
        </row>
        <row r="302">
          <cell r="A302">
            <v>40269</v>
          </cell>
          <cell r="D302">
            <v>-74.528420240000003</v>
          </cell>
        </row>
        <row r="303">
          <cell r="A303">
            <v>40299</v>
          </cell>
          <cell r="D303">
            <v>-76.556484889999993</v>
          </cell>
        </row>
        <row r="304">
          <cell r="A304">
            <v>40330</v>
          </cell>
          <cell r="D304">
            <v>-73.631468170000005</v>
          </cell>
        </row>
        <row r="305">
          <cell r="A305">
            <v>40360</v>
          </cell>
          <cell r="D305">
            <v>-75.631180639999997</v>
          </cell>
        </row>
        <row r="306">
          <cell r="A306">
            <v>40391</v>
          </cell>
          <cell r="D306">
            <v>-75.162184400000001</v>
          </cell>
        </row>
        <row r="307">
          <cell r="A307">
            <v>40422</v>
          </cell>
          <cell r="D307">
            <v>-72.284565909999998</v>
          </cell>
        </row>
        <row r="308">
          <cell r="A308">
            <v>40452</v>
          </cell>
          <cell r="D308">
            <v>-74.241860639999999</v>
          </cell>
        </row>
        <row r="309">
          <cell r="A309">
            <v>40483</v>
          </cell>
          <cell r="D309">
            <v>-71.395631359999996</v>
          </cell>
        </row>
        <row r="310">
          <cell r="A310">
            <v>40513</v>
          </cell>
          <cell r="D310">
            <v>-73.325034070000001</v>
          </cell>
        </row>
        <row r="311">
          <cell r="A311">
            <v>40544</v>
          </cell>
          <cell r="D311">
            <v>0</v>
          </cell>
        </row>
        <row r="312">
          <cell r="A312">
            <v>40575</v>
          </cell>
          <cell r="D312">
            <v>0</v>
          </cell>
        </row>
        <row r="313">
          <cell r="A313">
            <v>40603</v>
          </cell>
          <cell r="D313">
            <v>0</v>
          </cell>
        </row>
        <row r="314">
          <cell r="A314">
            <v>40634</v>
          </cell>
          <cell r="D314">
            <v>0</v>
          </cell>
        </row>
        <row r="315">
          <cell r="A315">
            <v>40664</v>
          </cell>
          <cell r="D315">
            <v>0</v>
          </cell>
        </row>
        <row r="316">
          <cell r="A316">
            <v>40695</v>
          </cell>
          <cell r="D316">
            <v>0</v>
          </cell>
        </row>
        <row r="329">
          <cell r="A329">
            <v>37195</v>
          </cell>
          <cell r="D329">
            <v>-0.91334566918000004</v>
          </cell>
        </row>
        <row r="330">
          <cell r="A330">
            <v>37196</v>
          </cell>
          <cell r="D330">
            <v>-343.60577765091199</v>
          </cell>
        </row>
        <row r="331">
          <cell r="A331">
            <v>37226</v>
          </cell>
          <cell r="D331">
            <v>-259.59270825356401</v>
          </cell>
        </row>
        <row r="332">
          <cell r="A332">
            <v>37257</v>
          </cell>
          <cell r="D332">
            <v>25.953587932188</v>
          </cell>
        </row>
        <row r="333">
          <cell r="A333">
            <v>37288</v>
          </cell>
          <cell r="D333">
            <v>23.383645975004001</v>
          </cell>
        </row>
        <row r="334">
          <cell r="A334">
            <v>37316</v>
          </cell>
          <cell r="D334">
            <v>25.83317699382</v>
          </cell>
        </row>
        <row r="335">
          <cell r="A335">
            <v>37347</v>
          </cell>
          <cell r="D335">
            <v>24.940193717670002</v>
          </cell>
        </row>
        <row r="336">
          <cell r="A336">
            <v>37377</v>
          </cell>
          <cell r="D336">
            <v>25.710406251445999</v>
          </cell>
        </row>
        <row r="337">
          <cell r="A337">
            <v>37408</v>
          </cell>
          <cell r="D337">
            <v>24.820882833894004</v>
          </cell>
        </row>
        <row r="338">
          <cell r="A338">
            <v>37438</v>
          </cell>
          <cell r="D338">
            <v>25.586082301822003</v>
          </cell>
        </row>
        <row r="339">
          <cell r="A339">
            <v>37469</v>
          </cell>
          <cell r="D339">
            <v>25.518121478093999</v>
          </cell>
        </row>
        <row r="340">
          <cell r="A340">
            <v>37500</v>
          </cell>
          <cell r="D340">
            <v>24.628757234074001</v>
          </cell>
        </row>
        <row r="341">
          <cell r="A341">
            <v>37530</v>
          </cell>
          <cell r="D341">
            <v>25.380695795252002</v>
          </cell>
        </row>
        <row r="342">
          <cell r="A342">
            <v>37561</v>
          </cell>
          <cell r="D342">
            <v>24.489423326535999</v>
          </cell>
        </row>
        <row r="343">
          <cell r="A343">
            <v>37591</v>
          </cell>
          <cell r="D343">
            <v>25.232016210072004</v>
          </cell>
        </row>
        <row r="344">
          <cell r="A344">
            <v>37622</v>
          </cell>
          <cell r="D344">
            <v>8.1972105917940006</v>
          </cell>
        </row>
        <row r="345">
          <cell r="A345">
            <v>37653</v>
          </cell>
          <cell r="D345">
            <v>7.3784520263580005</v>
          </cell>
        </row>
        <row r="346">
          <cell r="A346">
            <v>37681</v>
          </cell>
          <cell r="D346">
            <v>8.1429298298880006</v>
          </cell>
        </row>
        <row r="347">
          <cell r="A347">
            <v>37712</v>
          </cell>
          <cell r="D347">
            <v>7.8516965563120005</v>
          </cell>
        </row>
        <row r="348">
          <cell r="A348">
            <v>37742</v>
          </cell>
          <cell r="D348">
            <v>8.0842228988500011</v>
          </cell>
        </row>
        <row r="349">
          <cell r="A349">
            <v>37773</v>
          </cell>
          <cell r="D349">
            <v>7.7936139790460004</v>
          </cell>
        </row>
        <row r="350">
          <cell r="A350">
            <v>37803</v>
          </cell>
          <cell r="D350">
            <v>8.0229510788420004</v>
          </cell>
        </row>
        <row r="351">
          <cell r="A351">
            <v>37834</v>
          </cell>
          <cell r="D351">
            <v>7.9908515097319999</v>
          </cell>
        </row>
        <row r="352">
          <cell r="A352">
            <v>37865</v>
          </cell>
          <cell r="D352">
            <v>7.7014025170460005</v>
          </cell>
        </row>
        <row r="353">
          <cell r="A353">
            <v>37895</v>
          </cell>
          <cell r="D353">
            <v>7.9262516037600008</v>
          </cell>
        </row>
        <row r="354">
          <cell r="A354">
            <v>37926</v>
          </cell>
          <cell r="D354">
            <v>7.6395488520959995</v>
          </cell>
        </row>
        <row r="355">
          <cell r="A355">
            <v>37956</v>
          </cell>
          <cell r="D355">
            <v>7.86273251204</v>
          </cell>
        </row>
        <row r="356">
          <cell r="A356">
            <v>37987</v>
          </cell>
          <cell r="D356">
            <v>7.829756758698001</v>
          </cell>
        </row>
        <row r="357">
          <cell r="A357">
            <v>38018</v>
          </cell>
          <cell r="D357">
            <v>7.2933332550540007</v>
          </cell>
        </row>
        <row r="358">
          <cell r="A358">
            <v>38047</v>
          </cell>
          <cell r="D358">
            <v>7.7646345675360005</v>
          </cell>
        </row>
        <row r="359">
          <cell r="A359">
            <v>38078</v>
          </cell>
          <cell r="D359">
            <v>7.4809659227100003</v>
          </cell>
        </row>
        <row r="360">
          <cell r="A360">
            <v>38108</v>
          </cell>
          <cell r="D360">
            <v>7.6967180818920005</v>
          </cell>
        </row>
        <row r="361">
          <cell r="A361">
            <v>38139</v>
          </cell>
          <cell r="D361">
            <v>7.4144137098640002</v>
          </cell>
        </row>
        <row r="362">
          <cell r="A362">
            <v>38169</v>
          </cell>
          <cell r="D362">
            <v>7.6271349468160006</v>
          </cell>
        </row>
        <row r="363">
          <cell r="A363">
            <v>38200</v>
          </cell>
          <cell r="D363">
            <v>7.591152724484</v>
          </cell>
        </row>
        <row r="364">
          <cell r="A364">
            <v>38231</v>
          </cell>
          <cell r="D364">
            <v>7.3110605745240003</v>
          </cell>
        </row>
        <row r="365">
          <cell r="A365">
            <v>38261</v>
          </cell>
          <cell r="D365">
            <v>7.5198610756499997</v>
          </cell>
        </row>
        <row r="366">
          <cell r="A366">
            <v>38292</v>
          </cell>
          <cell r="D366">
            <v>7.2443802570299995</v>
          </cell>
        </row>
        <row r="367">
          <cell r="A367">
            <v>38322</v>
          </cell>
          <cell r="D367">
            <v>7.4527215585339999</v>
          </cell>
        </row>
        <row r="368">
          <cell r="A368">
            <v>38353</v>
          </cell>
          <cell r="D368">
            <v>7.4182424711780008</v>
          </cell>
        </row>
        <row r="369">
          <cell r="A369">
            <v>38384</v>
          </cell>
          <cell r="D369">
            <v>6.668992951292001</v>
          </cell>
        </row>
        <row r="370">
          <cell r="A370">
            <v>38412</v>
          </cell>
          <cell r="D370">
            <v>7.3519744940740006</v>
          </cell>
        </row>
        <row r="371">
          <cell r="A371">
            <v>38443</v>
          </cell>
          <cell r="D371">
            <v>7.0807986873119999</v>
          </cell>
        </row>
        <row r="372">
          <cell r="A372">
            <v>38473</v>
          </cell>
          <cell r="D372">
            <v>7.2825992778840005</v>
          </cell>
        </row>
        <row r="373">
          <cell r="A373">
            <v>38504</v>
          </cell>
          <cell r="D373">
            <v>7.0132446688220007</v>
          </cell>
        </row>
        <row r="374">
          <cell r="A374">
            <v>38534</v>
          </cell>
          <cell r="D374">
            <v>7.2123860074559998</v>
          </cell>
        </row>
        <row r="375">
          <cell r="A375">
            <v>38565</v>
          </cell>
          <cell r="D375">
            <v>7.1763947431120005</v>
          </cell>
        </row>
        <row r="376">
          <cell r="A376">
            <v>38596</v>
          </cell>
          <cell r="D376">
            <v>6.909872634350001</v>
          </cell>
        </row>
        <row r="377">
          <cell r="A377">
            <v>38626</v>
          </cell>
          <cell r="D377">
            <v>7.1049887895980008</v>
          </cell>
        </row>
        <row r="378">
          <cell r="A378">
            <v>38657</v>
          </cell>
          <cell r="D378">
            <v>6.8403999369299999</v>
          </cell>
        </row>
        <row r="379">
          <cell r="A379">
            <v>38687</v>
          </cell>
          <cell r="D379">
            <v>7.0328394955000002</v>
          </cell>
        </row>
        <row r="380">
          <cell r="A380">
            <v>38718</v>
          </cell>
          <cell r="D380">
            <v>6.9959007154960009</v>
          </cell>
        </row>
        <row r="381">
          <cell r="A381">
            <v>38749</v>
          </cell>
          <cell r="D381">
            <v>6.2853539451500007</v>
          </cell>
        </row>
        <row r="382">
          <cell r="A382">
            <v>38777</v>
          </cell>
          <cell r="D382">
            <v>6.9251124053300002</v>
          </cell>
        </row>
        <row r="383">
          <cell r="A383">
            <v>38808</v>
          </cell>
          <cell r="D383">
            <v>6.665489863536</v>
          </cell>
        </row>
        <row r="384">
          <cell r="A384">
            <v>38838</v>
          </cell>
          <cell r="D384">
            <v>6.851286017044</v>
          </cell>
        </row>
        <row r="385">
          <cell r="A385">
            <v>38869</v>
          </cell>
          <cell r="D385">
            <v>6.5937395837599997</v>
          </cell>
        </row>
        <row r="386">
          <cell r="A386">
            <v>38899</v>
          </cell>
          <cell r="D386">
            <v>6.7768479849840002</v>
          </cell>
        </row>
        <row r="387">
          <cell r="A387">
            <v>38930</v>
          </cell>
          <cell r="D387">
            <v>6.7387965541260009</v>
          </cell>
        </row>
        <row r="388">
          <cell r="A388">
            <v>38961</v>
          </cell>
          <cell r="D388">
            <v>6.4844534384139996</v>
          </cell>
        </row>
        <row r="389">
          <cell r="A389">
            <v>38991</v>
          </cell>
          <cell r="D389">
            <v>6.6644948441400009</v>
          </cell>
        </row>
        <row r="390">
          <cell r="A390">
            <v>39022</v>
          </cell>
          <cell r="D390">
            <v>6.4172926716220005</v>
          </cell>
        </row>
        <row r="391">
          <cell r="A391">
            <v>39052</v>
          </cell>
          <cell r="D391">
            <v>6.5989693640780001</v>
          </cell>
        </row>
        <row r="392">
          <cell r="A392">
            <v>39083</v>
          </cell>
          <cell r="D392">
            <v>5.2092173230999999</v>
          </cell>
        </row>
        <row r="393">
          <cell r="A393">
            <v>39114</v>
          </cell>
          <cell r="D393">
            <v>4.6812128614720008</v>
          </cell>
        </row>
        <row r="394">
          <cell r="A394">
            <v>39142</v>
          </cell>
          <cell r="D394">
            <v>5.1588781391420007</v>
          </cell>
        </row>
        <row r="395">
          <cell r="A395">
            <v>39173</v>
          </cell>
          <cell r="D395">
            <v>4.9668570911400005</v>
          </cell>
        </row>
        <row r="396">
          <cell r="A396">
            <v>39203</v>
          </cell>
          <cell r="D396">
            <v>5.1068088126300006</v>
          </cell>
        </row>
        <row r="397">
          <cell r="A397">
            <v>39234</v>
          </cell>
          <cell r="D397">
            <v>4.9164597312180005</v>
          </cell>
        </row>
        <row r="398">
          <cell r="A398">
            <v>39264</v>
          </cell>
          <cell r="D398">
            <v>5.054726652906</v>
          </cell>
        </row>
        <row r="399">
          <cell r="A399">
            <v>39295</v>
          </cell>
          <cell r="D399">
            <v>5.02825737596</v>
          </cell>
        </row>
        <row r="400">
          <cell r="A400">
            <v>39326</v>
          </cell>
          <cell r="D400">
            <v>4.8404411289219995</v>
          </cell>
        </row>
        <row r="401">
          <cell r="A401">
            <v>39356</v>
          </cell>
          <cell r="D401">
            <v>4.9761771781820006</v>
          </cell>
        </row>
        <row r="402">
          <cell r="A402">
            <v>39387</v>
          </cell>
          <cell r="D402">
            <v>4.7900471147340005</v>
          </cell>
        </row>
        <row r="403">
          <cell r="A403">
            <v>39417</v>
          </cell>
          <cell r="D403">
            <v>4.9241122494620004</v>
          </cell>
        </row>
        <row r="404">
          <cell r="A404">
            <v>39448</v>
          </cell>
          <cell r="D404">
            <v>4.8976624024160005</v>
          </cell>
        </row>
        <row r="405">
          <cell r="A405">
            <v>39479</v>
          </cell>
          <cell r="D405">
            <v>4.5569484526440007</v>
          </cell>
        </row>
        <row r="406">
          <cell r="A406">
            <v>39508</v>
          </cell>
          <cell r="D406">
            <v>4.8464937323320001</v>
          </cell>
        </row>
        <row r="407">
          <cell r="A407">
            <v>39539</v>
          </cell>
          <cell r="D407">
            <v>4.6645858240660001</v>
          </cell>
        </row>
        <row r="408">
          <cell r="A408">
            <v>39569</v>
          </cell>
          <cell r="D408">
            <v>4.7945143804740002</v>
          </cell>
        </row>
        <row r="409">
          <cell r="A409">
            <v>39600</v>
          </cell>
          <cell r="D409">
            <v>4.6143080480699998</v>
          </cell>
        </row>
        <row r="410">
          <cell r="A410">
            <v>39630</v>
          </cell>
          <cell r="D410">
            <v>4.7425880959380002</v>
          </cell>
        </row>
        <row r="411">
          <cell r="A411">
            <v>39661</v>
          </cell>
          <cell r="D411">
            <v>4.7162230485580006</v>
          </cell>
        </row>
        <row r="412">
          <cell r="A412">
            <v>39692</v>
          </cell>
          <cell r="D412">
            <v>4.5385894908199997</v>
          </cell>
        </row>
        <row r="413">
          <cell r="A413">
            <v>39722</v>
          </cell>
          <cell r="D413">
            <v>4.6643966905759999</v>
          </cell>
        </row>
        <row r="414">
          <cell r="A414">
            <v>39753</v>
          </cell>
          <cell r="D414">
            <v>4.4884726702200002</v>
          </cell>
        </row>
        <row r="415">
          <cell r="A415">
            <v>39783</v>
          </cell>
          <cell r="D415">
            <v>4.6126495591960008</v>
          </cell>
        </row>
        <row r="416">
          <cell r="A416">
            <v>39814</v>
          </cell>
          <cell r="D416">
            <v>4.5863854525160006</v>
          </cell>
        </row>
        <row r="417">
          <cell r="A417">
            <v>39845</v>
          </cell>
          <cell r="D417">
            <v>4.1188413424480004</v>
          </cell>
        </row>
        <row r="418">
          <cell r="A418">
            <v>39873</v>
          </cell>
          <cell r="D418">
            <v>4.5364674803560003</v>
          </cell>
        </row>
        <row r="419">
          <cell r="A419">
            <v>39904</v>
          </cell>
          <cell r="D419">
            <v>4.3647850261260004</v>
          </cell>
        </row>
        <row r="420">
          <cell r="A420">
            <v>39934</v>
          </cell>
          <cell r="D420">
            <v>4.4849599054260008</v>
          </cell>
        </row>
        <row r="421">
          <cell r="A421">
            <v>39965</v>
          </cell>
          <cell r="D421">
            <v>4.3149938601280002</v>
          </cell>
        </row>
        <row r="422">
          <cell r="A422">
            <v>39995</v>
          </cell>
          <cell r="D422">
            <v>4.4335662939680001</v>
          </cell>
        </row>
        <row r="423">
          <cell r="A423">
            <v>40026</v>
          </cell>
          <cell r="D423">
            <v>4.407494998242</v>
          </cell>
        </row>
        <row r="424">
          <cell r="A424">
            <v>40057</v>
          </cell>
          <cell r="D424">
            <v>4.2401195557279996</v>
          </cell>
        </row>
        <row r="425">
          <cell r="A425">
            <v>40087</v>
          </cell>
          <cell r="D425">
            <v>4.356291458596</v>
          </cell>
        </row>
        <row r="426">
          <cell r="A426">
            <v>40118</v>
          </cell>
          <cell r="D426">
            <v>4.1906344343499997</v>
          </cell>
        </row>
        <row r="427">
          <cell r="A427">
            <v>40148</v>
          </cell>
          <cell r="D427">
            <v>4.3052258143720001</v>
          </cell>
        </row>
        <row r="428">
          <cell r="A428">
            <v>40179</v>
          </cell>
          <cell r="D428">
            <v>4.2793302312880002</v>
          </cell>
        </row>
        <row r="429">
          <cell r="A429">
            <v>40210</v>
          </cell>
          <cell r="D429">
            <v>3.841847361128</v>
          </cell>
        </row>
        <row r="430">
          <cell r="A430">
            <v>40238</v>
          </cell>
          <cell r="D430">
            <v>4.2301544149620005</v>
          </cell>
        </row>
        <row r="431">
          <cell r="A431">
            <v>40269</v>
          </cell>
          <cell r="D431">
            <v>4.0687509180779999</v>
          </cell>
        </row>
        <row r="432">
          <cell r="A432">
            <v>40299</v>
          </cell>
          <cell r="D432">
            <v>4.1794696157339999</v>
          </cell>
        </row>
        <row r="433">
          <cell r="A433">
            <v>40330</v>
          </cell>
          <cell r="D433">
            <v>4.0197833618460006</v>
          </cell>
        </row>
        <row r="434">
          <cell r="A434">
            <v>40360</v>
          </cell>
          <cell r="D434">
            <v>4.1289542168000004</v>
          </cell>
        </row>
        <row r="435">
          <cell r="A435">
            <v>40391</v>
          </cell>
          <cell r="D435">
            <v>4.1033501769959999</v>
          </cell>
        </row>
        <row r="436">
          <cell r="A436">
            <v>40422</v>
          </cell>
          <cell r="D436">
            <v>3.9462515403220002</v>
          </cell>
        </row>
        <row r="437">
          <cell r="A437">
            <v>40452</v>
          </cell>
          <cell r="D437">
            <v>4.0531066829260007</v>
          </cell>
        </row>
        <row r="438">
          <cell r="A438">
            <v>40483</v>
          </cell>
          <cell r="D438">
            <v>3.8977216970860002</v>
          </cell>
        </row>
        <row r="439">
          <cell r="A439">
            <v>40513</v>
          </cell>
          <cell r="D439">
            <v>4.003054113688</v>
          </cell>
        </row>
        <row r="440">
          <cell r="A440">
            <v>40544</v>
          </cell>
          <cell r="D440">
            <v>0</v>
          </cell>
        </row>
        <row r="441">
          <cell r="A441">
            <v>40575</v>
          </cell>
          <cell r="D441">
            <v>0</v>
          </cell>
        </row>
        <row r="442">
          <cell r="A442">
            <v>40603</v>
          </cell>
          <cell r="D442">
            <v>0</v>
          </cell>
        </row>
        <row r="443">
          <cell r="A443">
            <v>40634</v>
          </cell>
          <cell r="D443">
            <v>0</v>
          </cell>
        </row>
        <row r="444">
          <cell r="A444">
            <v>40664</v>
          </cell>
          <cell r="D444">
            <v>0</v>
          </cell>
        </row>
        <row r="445">
          <cell r="A445">
            <v>40695</v>
          </cell>
          <cell r="D445">
            <v>0</v>
          </cell>
        </row>
      </sheetData>
      <sheetData sheetId="3"/>
      <sheetData sheetId="4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U30"/>
  <sheetViews>
    <sheetView tabSelected="1" topLeftCell="B1" workbookViewId="0">
      <selection activeCell="J15" sqref="J15"/>
    </sheetView>
  </sheetViews>
  <sheetFormatPr defaultRowHeight="12.75" x14ac:dyDescent="0.2"/>
  <cols>
    <col min="1" max="1" width="9.140625" hidden="1" customWidth="1"/>
    <col min="2" max="2" width="9.85546875" customWidth="1"/>
    <col min="3" max="3" width="13.28515625" customWidth="1"/>
    <col min="4" max="4" width="7.85546875" hidden="1" customWidth="1"/>
    <col min="5" max="5" width="11.5703125" customWidth="1"/>
    <col min="6" max="6" width="11.7109375" customWidth="1"/>
    <col min="7" max="7" width="14.7109375" customWidth="1"/>
    <col min="8" max="8" width="10" customWidth="1"/>
    <col min="9" max="9" width="11.42578125" bestFit="1" customWidth="1"/>
    <col min="10" max="10" width="10" customWidth="1"/>
    <col min="11" max="11" width="10.85546875" customWidth="1"/>
    <col min="12" max="12" width="12.42578125" customWidth="1"/>
    <col min="13" max="13" width="10.42578125" customWidth="1"/>
    <col min="14" max="14" width="11.42578125" customWidth="1"/>
    <col min="15" max="15" width="11.42578125" bestFit="1" customWidth="1"/>
    <col min="16" max="16" width="9.85546875" bestFit="1" customWidth="1"/>
    <col min="17" max="17" width="16.5703125" bestFit="1" customWidth="1"/>
    <col min="18" max="18" width="17.85546875" bestFit="1" customWidth="1"/>
    <col min="19" max="19" width="10" bestFit="1" customWidth="1"/>
  </cols>
  <sheetData>
    <row r="1" spans="1:21" ht="18" x14ac:dyDescent="0.25">
      <c r="B1" s="7" t="s">
        <v>36</v>
      </c>
      <c r="I1" s="62">
        <f ca="1">TODAY()</f>
        <v>37159</v>
      </c>
    </row>
    <row r="3" spans="1:21" ht="13.5" thickBot="1" x14ac:dyDescent="0.25">
      <c r="O3" s="28"/>
      <c r="P3" s="28"/>
      <c r="Q3" s="28"/>
      <c r="R3" s="28"/>
      <c r="S3" s="28"/>
      <c r="T3" s="28"/>
      <c r="U3" s="28"/>
    </row>
    <row r="4" spans="1:21" x14ac:dyDescent="0.2">
      <c r="B4" s="14"/>
      <c r="C4" s="32"/>
      <c r="D4" s="8"/>
      <c r="E4" s="39"/>
      <c r="F4" s="45"/>
      <c r="G4" s="45"/>
      <c r="H4" s="45"/>
      <c r="I4" s="45"/>
      <c r="J4" s="45" t="s">
        <v>33</v>
      </c>
      <c r="K4" s="66" t="s">
        <v>37</v>
      </c>
      <c r="L4" s="66" t="s">
        <v>40</v>
      </c>
      <c r="M4" s="9"/>
      <c r="N4" s="69" t="s">
        <v>43</v>
      </c>
      <c r="O4" s="28"/>
      <c r="P4" s="10"/>
      <c r="Q4" s="10"/>
      <c r="R4" s="10"/>
      <c r="S4" s="10"/>
      <c r="T4" s="28"/>
      <c r="U4" s="28"/>
    </row>
    <row r="5" spans="1:21" x14ac:dyDescent="0.2">
      <c r="B5" s="15"/>
      <c r="C5" s="33"/>
      <c r="D5" s="10"/>
      <c r="E5" s="40"/>
      <c r="F5" s="46" t="s">
        <v>23</v>
      </c>
      <c r="G5" s="46" t="s">
        <v>24</v>
      </c>
      <c r="H5" s="46" t="s">
        <v>27</v>
      </c>
      <c r="I5" s="46" t="s">
        <v>31</v>
      </c>
      <c r="J5" s="46" t="s">
        <v>34</v>
      </c>
      <c r="K5" s="67" t="s">
        <v>38</v>
      </c>
      <c r="L5" s="67" t="s">
        <v>41</v>
      </c>
      <c r="M5" s="11"/>
      <c r="N5" s="70" t="s">
        <v>44</v>
      </c>
      <c r="O5" s="10"/>
      <c r="P5" s="10"/>
      <c r="Q5" s="10"/>
      <c r="R5" s="10"/>
      <c r="S5" s="10"/>
      <c r="T5" s="28"/>
      <c r="U5" s="28"/>
    </row>
    <row r="6" spans="1:21" ht="13.5" thickBot="1" x14ac:dyDescent="0.25">
      <c r="B6" s="16"/>
      <c r="C6" s="34" t="s">
        <v>19</v>
      </c>
      <c r="D6" s="12" t="s">
        <v>21</v>
      </c>
      <c r="E6" s="41" t="s">
        <v>20</v>
      </c>
      <c r="F6" s="47" t="s">
        <v>25</v>
      </c>
      <c r="G6" s="47" t="s">
        <v>26</v>
      </c>
      <c r="H6" s="47" t="s">
        <v>28</v>
      </c>
      <c r="I6" s="47" t="s">
        <v>32</v>
      </c>
      <c r="J6" s="47" t="s">
        <v>35</v>
      </c>
      <c r="K6" s="68" t="s">
        <v>39</v>
      </c>
      <c r="L6" s="68" t="s">
        <v>42</v>
      </c>
      <c r="M6" s="13" t="s">
        <v>30</v>
      </c>
      <c r="N6" s="25" t="s">
        <v>42</v>
      </c>
      <c r="O6" s="10"/>
      <c r="P6" s="10"/>
      <c r="Q6" s="10"/>
      <c r="R6" s="10"/>
      <c r="S6" s="29"/>
      <c r="T6" s="28"/>
      <c r="U6" s="28"/>
    </row>
    <row r="7" spans="1:21" x14ac:dyDescent="0.2">
      <c r="A7" s="2">
        <v>37257</v>
      </c>
      <c r="B7" s="20" t="s">
        <v>0</v>
      </c>
      <c r="C7" s="35">
        <f t="array" aca="1" ref="C7" ca="1">SUM(IF(YEAR([2]TradeSum!$A$56:$A$94)=YEAR($A7),[2]TradeSum!$E$56:$E$94))+SUM(IF(YEAR([1]OperatingCurve!$D$30:$D$300)=YEAR($A7),[1]OperatingCurve!$O$30:$O$300))</f>
        <v>3030121.4252929688</v>
      </c>
      <c r="D7" s="21">
        <f t="array" ref="D7">SUM(IF(YEAR('[2]Pricing Summary'!$AB$12:$AB$250)=YEAR($A7),'[2]Pricing Summary'!$AO$12:$AO$248))</f>
        <v>8545.119900743297</v>
      </c>
      <c r="E7" s="42">
        <f ca="1">C7/D7</f>
        <v>354.60256385979955</v>
      </c>
      <c r="F7" s="48">
        <f t="array" aca="1" ref="F7" ca="1">SUM(IF(YEAR('[2]Pricing Summary'!$AB$12:$AB$250)=YEAR($A7),'[2]Pricing Summary'!$AK$12:$AK$248))/12</f>
        <v>37.159691216781155</v>
      </c>
      <c r="G7" s="48">
        <f>VLOOKUP(B7,'[2]Pricing Summary'!P$17:Q$36,2)</f>
        <v>3.629264027885895</v>
      </c>
      <c r="H7" s="51">
        <f ca="1">F7/G7</f>
        <v>10.23890544508752</v>
      </c>
      <c r="I7" s="51">
        <v>14.25</v>
      </c>
      <c r="J7" s="59">
        <f ca="1">H7-I7</f>
        <v>-4.0110945549124803</v>
      </c>
      <c r="K7" s="54">
        <f ca="1">E7*24*H7/10000</f>
        <v>8.7137810926706312</v>
      </c>
      <c r="L7" s="54">
        <f t="array" ref="L7">-(SUM(IF(YEAR([2]GasPosn!$A$12:$A$188)=YEAR(A7),[2]GasPosn!$D$12:$D$188))*1.055/D7*24+SUM(IF(YEAR([2]GasPosn!$A$329:$A$445)=YEAR(A7),[2]GasPosn!$D$329:$D$445))/D7*24)</f>
        <v>7.033960152961499</v>
      </c>
      <c r="M7" s="22">
        <f ca="1">L7/K7</f>
        <v>0.80722249941279001</v>
      </c>
      <c r="N7" s="63">
        <f t="array" ref="N7">-(SUM(IF(YEAR([2]GasPosn!$A$200:$A$316)=YEAR(A7),[2]GasPosn!$D$200:$D$316))*1.055/D7*24+SUM(IF(YEAR([2]GasPosn!$A$329:$A$445)=YEAR(A7),[2]GasPosn!$D$329:$D$445))/D7*24)</f>
        <v>4.5652171122988401</v>
      </c>
      <c r="O7" s="28"/>
      <c r="P7" s="4"/>
      <c r="Q7" s="3"/>
      <c r="R7" s="4"/>
      <c r="S7" s="30"/>
      <c r="T7" s="28"/>
      <c r="U7" s="28"/>
    </row>
    <row r="8" spans="1:21" x14ac:dyDescent="0.2">
      <c r="A8" s="2">
        <v>37622</v>
      </c>
      <c r="B8" s="17" t="s">
        <v>1</v>
      </c>
      <c r="C8" s="36">
        <f t="array" aca="1" ref="C8" ca="1">SUM(IF(YEAR([2]TradeSum!$A$56:$A$94)=YEAR($A8),[2]TradeSum!$E$56:$E$94))+SUM(IF(YEAR([1]OperatingCurve!$D$30:$D$300)=YEAR($A8),[1]OperatingCurve!$O$30:$O$300))</f>
        <v>3905209.9086914063</v>
      </c>
      <c r="D8" s="1">
        <f t="array" ref="D8">SUM(IF(YEAR('[2]Pricing Summary'!$AB$12:$AB$250)=YEAR($A8),'[2]Pricing Summary'!$AO$12:$AO$248))</f>
        <v>8224.4916930999989</v>
      </c>
      <c r="E8" s="43">
        <f t="shared" ref="E8:E25" ca="1" si="0">C8/D8</f>
        <v>474.82690169992054</v>
      </c>
      <c r="F8" s="49">
        <f t="array" aca="1" ref="F8" ca="1">SUM(IF(YEAR('[2]Pricing Summary'!$AB$12:$AB$250)=YEAR($A8),'[2]Pricing Summary'!$AK$12:$AK$248))/12</f>
        <v>36.59188491576915</v>
      </c>
      <c r="G8" s="49">
        <f>VLOOKUP(B8,'[2]Pricing Summary'!P$17:Q$36,2)</f>
        <v>3.9898196586751711</v>
      </c>
      <c r="H8" s="52">
        <f t="shared" ref="H8:H25" ca="1" si="1">F8/G8</f>
        <v>9.1713130031344754</v>
      </c>
      <c r="I8" s="52">
        <v>12.03</v>
      </c>
      <c r="J8" s="60">
        <f t="shared" ref="J8:J25" ca="1" si="2">H8-I8</f>
        <v>-2.858686996865524</v>
      </c>
      <c r="K8" s="55">
        <f t="shared" ref="K8:K25" ca="1" si="3">E8*24*H8/10000</f>
        <v>10.451486730716487</v>
      </c>
      <c r="L8" s="55">
        <f t="array" ref="L8">-(SUM(IF(YEAR([2]GasPosn!$A$12:$A$188)=YEAR(A8),[2]GasPosn!$D$12:$D$188))*1.055/D8*24+SUM(IF(YEAR([2]GasPosn!$A$329:$A$445)=YEAR(A8),[2]GasPosn!$D$329:$D$445))/D8*24)</f>
        <v>9.2463738057353808</v>
      </c>
      <c r="M8" s="5">
        <f t="shared" ref="M8:M26" ca="1" si="4">L8/K8</f>
        <v>0.8846945935988868</v>
      </c>
      <c r="N8" s="64">
        <f t="array" ref="N8">-(SUM(IF(YEAR([2]GasPosn!$A$200:$A$316)=YEAR(A8),[2]GasPosn!$D$200:$D$316))*1.055/D8*24+SUM(IF(YEAR([2]GasPosn!$A$329:$A$445)=YEAR(A8),[2]GasPosn!$D$329:$D$445))/D8*24)</f>
        <v>5.9323424031202849</v>
      </c>
      <c r="O8" s="28"/>
      <c r="P8" s="4"/>
      <c r="Q8" s="3"/>
      <c r="R8" s="4"/>
      <c r="S8" s="30"/>
      <c r="T8" s="28"/>
      <c r="U8" s="28"/>
    </row>
    <row r="9" spans="1:21" x14ac:dyDescent="0.2">
      <c r="A9" s="2">
        <v>37987</v>
      </c>
      <c r="B9" s="17" t="s">
        <v>2</v>
      </c>
      <c r="C9" s="36">
        <f t="array" aca="1" ref="C9" ca="1">SUM(IF(YEAR([1]EnergyCurve!$D$30:$D$300)=YEAR($A9),[1]EnergyCurve!$O$30:$O$300))+SUM(IF(YEAR([1]EnergyCurve!$D$30:$D$300)=YEAR($A9),[1]EnergyCurve!$P$30:$P$300))+SUM(IF(YEAR([1]EnergyCurve!$D$30:$D$300)=YEAR($A9),[1]EnergyCurve!$Q$30:$Q$300))+SUM(IF(YEAR([1]EnergyCurve!$D$30:$D$300)=YEAR($A9),[1]EnergyCurve!$R$30:$R$300))+SUM(IF(YEAR([1]OperatingCurve!$D$30:$D$300)=YEAR($A9),[1]OperatingCurve!$O$30:$O$300))</f>
        <v>3174901.115234375</v>
      </c>
      <c r="D9" s="1">
        <f t="array" ref="D9">SUM(IF(YEAR('[2]Pricing Summary'!$AB$12:$AB$250)=YEAR($A9),'[2]Pricing Summary'!$AO$12:$AO$248))</f>
        <v>7844.5932039463924</v>
      </c>
      <c r="E9" s="43">
        <f t="shared" ca="1" si="0"/>
        <v>404.72476171704767</v>
      </c>
      <c r="F9" s="49">
        <f t="array" aca="1" ref="F9" ca="1">SUM(IF(YEAR('[2]Pricing Summary'!$AB$12:$AB$250)=YEAR($A9),'[2]Pricing Summary'!$AK$12:$AK$248))/12</f>
        <v>35.990234790605854</v>
      </c>
      <c r="G9" s="49">
        <f>VLOOKUP(B9,'[2]Pricing Summary'!P$17:Q$36,2)</f>
        <v>4.1376073394859434</v>
      </c>
      <c r="H9" s="52">
        <f t="shared" ca="1" si="1"/>
        <v>8.6983205117470828</v>
      </c>
      <c r="I9" s="52">
        <v>8.9</v>
      </c>
      <c r="J9" s="60">
        <f t="shared" ca="1" si="2"/>
        <v>-0.20167948825291759</v>
      </c>
      <c r="K9" s="55">
        <f t="shared" ca="1" si="3"/>
        <v>8.4490216714928312</v>
      </c>
      <c r="L9" s="55">
        <f t="array" ref="L9">-(SUM(IF(YEAR([2]GasPosn!$A$12:$A$188)=YEAR(A9),[2]GasPosn!$D$12:$D$188))*1.055/D9*24+SUM(IF(YEAR([2]GasPosn!$A$329:$A$445)=YEAR(A9),[2]GasPosn!$D$329:$D$445))/D9*24)</f>
        <v>7.1305665445218729</v>
      </c>
      <c r="M9" s="5">
        <f t="shared" ca="1" si="4"/>
        <v>0.8439517404222725</v>
      </c>
      <c r="N9" s="64">
        <f t="array" ref="N9">-(SUM(IF(YEAR([2]GasPosn!$A$200:$A$316)=YEAR(A9),[2]GasPosn!$D$200:$D$316))*1.055/D9*24+SUM(IF(YEAR([2]GasPosn!$A$329:$A$445)=YEAR(A9),[2]GasPosn!$D$329:$D$445))/D9*24)</f>
        <v>6.6015231679596047</v>
      </c>
      <c r="O9" s="28"/>
      <c r="P9" s="4"/>
      <c r="Q9" s="3"/>
      <c r="R9" s="4"/>
      <c r="S9" s="30"/>
      <c r="T9" s="28"/>
      <c r="U9" s="28"/>
    </row>
    <row r="10" spans="1:21" x14ac:dyDescent="0.2">
      <c r="A10" s="2">
        <v>38353</v>
      </c>
      <c r="B10" s="17" t="s">
        <v>3</v>
      </c>
      <c r="C10" s="36">
        <f t="array" aca="1" ref="C10" ca="1">SUM(IF(YEAR([1]EnergyCurve!$D$30:$D$300)=YEAR($A10),[1]EnergyCurve!$O$30:$O$300))+SUM(IF(YEAR([1]EnergyCurve!$D$30:$D$300)=YEAR($A10),[1]EnergyCurve!$P$30:$P$300))+SUM(IF(YEAR([1]EnergyCurve!$D$30:$D$300)=YEAR($A10),[1]EnergyCurve!$Q$30:$Q$300))+SUM(IF(YEAR([1]EnergyCurve!$D$30:$D$300)=YEAR($A10),[1]EnergyCurve!$R$30:$R$300))+SUM(IF(YEAR([1]OperatingCurve!$D$30:$D$300)=YEAR($A10),[1]OperatingCurve!$O$30:$O$300))</f>
        <v>3044829.2041015625</v>
      </c>
      <c r="D10" s="1">
        <f t="array" ref="D10">SUM(IF(YEAR('[2]Pricing Summary'!$AB$12:$AB$250)=YEAR($A10),'[2]Pricing Summary'!$AO$12:$AO$248))</f>
        <v>7397.9708293484628</v>
      </c>
      <c r="E10" s="43">
        <f t="shared" ca="1" si="0"/>
        <v>411.57626521348692</v>
      </c>
      <c r="F10" s="49">
        <f t="array" aca="1" ref="F10" ca="1">SUM(IF(YEAR('[2]Pricing Summary'!$AB$12:$AB$250)=YEAR($A10),'[2]Pricing Summary'!$AK$12:$AK$248))/12</f>
        <v>35.687262352009888</v>
      </c>
      <c r="G10" s="49">
        <f>VLOOKUP(B10,'[2]Pricing Summary'!P$17:Q$36,2)</f>
        <v>4.253223472448652</v>
      </c>
      <c r="H10" s="52">
        <f t="shared" ca="1" si="1"/>
        <v>8.3906389079208505</v>
      </c>
      <c r="I10" s="52">
        <v>9.06</v>
      </c>
      <c r="J10" s="60">
        <f t="shared" ca="1" si="2"/>
        <v>-0.66936109207914996</v>
      </c>
      <c r="K10" s="55">
        <f t="shared" ca="1" si="3"/>
        <v>8.2881307787448826</v>
      </c>
      <c r="L10" s="55">
        <f t="array" ref="L10">-(SUM(IF(YEAR([2]GasPosn!$A$12:$A$188)=YEAR(A10),[2]GasPosn!$D$12:$D$188))*1.055/D10*24+SUM(IF(YEAR([2]GasPosn!$A$329:$A$445)=YEAR(A10),[2]GasPosn!$D$329:$D$445))/D10*24)</f>
        <v>7.1308611835959663</v>
      </c>
      <c r="M10" s="5">
        <f t="shared" ca="1" si="4"/>
        <v>0.8603702540364393</v>
      </c>
      <c r="N10" s="64">
        <f t="array" ref="N10">-(SUM(IF(YEAR([2]GasPosn!$A$200:$A$316)=YEAR(A10),[2]GasPosn!$D$200:$D$316))*1.055/D10*24+SUM(IF(YEAR([2]GasPosn!$A$329:$A$445)=YEAR(A10),[2]GasPosn!$D$329:$D$445))/D10*24)</f>
        <v>5.9864736542216139</v>
      </c>
      <c r="O10" s="28"/>
      <c r="P10" s="4"/>
      <c r="Q10" s="3"/>
      <c r="R10" s="4"/>
      <c r="S10" s="30"/>
      <c r="T10" s="28"/>
      <c r="U10" s="28"/>
    </row>
    <row r="11" spans="1:21" x14ac:dyDescent="0.2">
      <c r="A11" s="2">
        <v>38718</v>
      </c>
      <c r="B11" s="17" t="s">
        <v>4</v>
      </c>
      <c r="C11" s="36">
        <f t="array" aca="1" ref="C11" ca="1">SUM(IF(YEAR([1]EnergyCurve!$D$30:$D$300)=YEAR($A11),[1]EnergyCurve!$O$30:$O$300))+SUM(IF(YEAR([1]EnergyCurve!$D$30:$D$300)=YEAR($A11),[1]EnergyCurve!$P$30:$P$300))+SUM(IF(YEAR([1]EnergyCurve!$D$30:$D$300)=YEAR($A11),[1]EnergyCurve!$Q$30:$Q$300))+SUM(IF(YEAR([1]EnergyCurve!$D$30:$D$300)=YEAR($A11),[1]EnergyCurve!$R$30:$R$300))+SUM(IF(YEAR([1]OperatingCurve!$D$30:$D$300)=YEAR($A11),[1]OperatingCurve!$O$30:$O$300))</f>
        <v>3484128.0986328125</v>
      </c>
      <c r="D11" s="1">
        <f t="array" ref="D11">SUM(IF(YEAR('[2]Pricing Summary'!$AB$12:$AB$250)=YEAR($A11),'[2]Pricing Summary'!$AO$12:$AO$248))</f>
        <v>6952.5939281470737</v>
      </c>
      <c r="E11" s="43">
        <f t="shared" ca="1" si="0"/>
        <v>501.12636156234754</v>
      </c>
      <c r="F11" s="49">
        <f t="array" aca="1" ref="F11" ca="1">SUM(IF(YEAR('[2]Pricing Summary'!$AB$12:$AB$250)=YEAR($A11),'[2]Pricing Summary'!$AK$12:$AK$248))/12</f>
        <v>32.352133479933762</v>
      </c>
      <c r="G11" s="49">
        <f>VLOOKUP(B11,'[2]Pricing Summary'!P$17:Q$36,2)</f>
        <v>4.3822136827428686</v>
      </c>
      <c r="H11" s="52">
        <f t="shared" ca="1" si="1"/>
        <v>7.3826006265591912</v>
      </c>
      <c r="I11" s="52">
        <v>7.5</v>
      </c>
      <c r="J11" s="60">
        <f t="shared" ca="1" si="2"/>
        <v>-0.11739937344080875</v>
      </c>
      <c r="K11" s="55">
        <f t="shared" ca="1" si="3"/>
        <v>8.8790778980532359</v>
      </c>
      <c r="L11" s="55">
        <f t="array" ref="L11">-(SUM(IF(YEAR([2]GasPosn!$A$12:$A$188)=YEAR(A11),[2]GasPosn!$D$12:$D$188))*1.055/D11*24+SUM(IF(YEAR([2]GasPosn!$A$329:$A$445)=YEAR(A11),[2]GasPosn!$D$329:$D$445))/D11*24)</f>
        <v>7.1333405372925078</v>
      </c>
      <c r="M11" s="5">
        <f t="shared" ca="1" si="4"/>
        <v>0.80338753857047629</v>
      </c>
      <c r="N11" s="64">
        <f t="array" ref="N11">-(SUM(IF(YEAR([2]GasPosn!$A$200:$A$316)=YEAR(A11),[2]GasPosn!$D$200:$D$316))*1.055/D11*24+SUM(IF(YEAR([2]GasPosn!$A$329:$A$445)=YEAR(A11),[2]GasPosn!$D$329:$D$445))/D11*24)</f>
        <v>4.4870945904657376</v>
      </c>
      <c r="O11" s="28"/>
      <c r="P11" s="4"/>
      <c r="Q11" s="3"/>
      <c r="R11" s="4"/>
      <c r="S11" s="30"/>
      <c r="T11" s="28"/>
      <c r="U11" s="28"/>
    </row>
    <row r="12" spans="1:21" x14ac:dyDescent="0.2">
      <c r="A12" s="2">
        <v>39083</v>
      </c>
      <c r="B12" s="17" t="s">
        <v>5</v>
      </c>
      <c r="C12" s="36">
        <f t="array" aca="1" ref="C12" ca="1">SUM(IF(YEAR([1]EnergyCurve!$D$30:$D$300)=YEAR($A12),[1]EnergyCurve!$O$30:$O$300))+SUM(IF(YEAR([1]EnergyCurve!$D$30:$D$300)=YEAR($A12),[1]EnergyCurve!$P$30:$P$300))+SUM(IF(YEAR([1]EnergyCurve!$D$30:$D$300)=YEAR($A12),[1]EnergyCurve!$Q$30:$Q$300))+SUM(IF(YEAR([1]EnergyCurve!$D$30:$D$300)=YEAR($A12),[1]EnergyCurve!$R$30:$R$300))+SUM(IF(YEAR([1]OperatingCurve!$D$30:$D$300)=YEAR($A12),[1]OperatingCurve!$O$30:$O$300))</f>
        <v>3282824.0375976563</v>
      </c>
      <c r="D12" s="1">
        <f t="array" ref="D12">SUM(IF(YEAR('[2]Pricing Summary'!$AB$12:$AB$250)=YEAR($A12),'[2]Pricing Summary'!$AO$12:$AO$248))</f>
        <v>6533.7422426356752</v>
      </c>
      <c r="E12" s="43">
        <f t="shared" ca="1" si="0"/>
        <v>502.4416200834674</v>
      </c>
      <c r="F12" s="49">
        <f t="array" aca="1" ref="F12" ca="1">SUM(IF(YEAR('[2]Pricing Summary'!$AB$12:$AB$250)=YEAR($A12),'[2]Pricing Summary'!$AK$12:$AK$248))/12</f>
        <v>33.306588307505486</v>
      </c>
      <c r="G12" s="49">
        <f>VLOOKUP(B12,'[2]Pricing Summary'!P$17:Q$36,2)</f>
        <v>4.5106418188466533</v>
      </c>
      <c r="H12" s="52">
        <f t="shared" ca="1" si="1"/>
        <v>7.3840020212515567</v>
      </c>
      <c r="I12" s="52">
        <v>7.02</v>
      </c>
      <c r="J12" s="60">
        <f t="shared" ca="1" si="2"/>
        <v>0.36400202125155712</v>
      </c>
      <c r="K12" s="55">
        <f t="shared" ca="1" si="3"/>
        <v>8.9040718518173527</v>
      </c>
      <c r="L12" s="55">
        <f t="array" ref="L12">-(SUM(IF(YEAR([2]GasPosn!$A$12:$A$188)=YEAR(A12),[2]GasPosn!$D$12:$D$188))*1.055/D12*24+SUM(IF(YEAR([2]GasPosn!$A$329:$A$445)=YEAR(A12),[2]GasPosn!$D$329:$D$445))/D12*24)</f>
        <v>7.1911537355405706</v>
      </c>
      <c r="M12" s="5">
        <f t="shared" ca="1" si="4"/>
        <v>0.80762530393022725</v>
      </c>
      <c r="N12" s="64">
        <f t="array" ref="N12">-(SUM(IF(YEAR([2]GasPosn!$A$200:$A$316)=YEAR(A12),[2]GasPosn!$D$200:$D$316))*1.055/D12*24+SUM(IF(YEAR([2]GasPosn!$A$329:$A$445)=YEAR(A12),[2]GasPosn!$D$329:$D$445))/D12*24)</f>
        <v>4.0153219315815072</v>
      </c>
      <c r="O12" s="28"/>
      <c r="P12" s="4"/>
      <c r="Q12" s="3"/>
      <c r="R12" s="4"/>
      <c r="S12" s="30"/>
      <c r="T12" s="28"/>
      <c r="U12" s="28"/>
    </row>
    <row r="13" spans="1:21" x14ac:dyDescent="0.2">
      <c r="A13" s="2">
        <v>39448</v>
      </c>
      <c r="B13" s="17" t="s">
        <v>6</v>
      </c>
      <c r="C13" s="36">
        <f t="array" aca="1" ref="C13" ca="1">SUM(IF(YEAR([1]EnergyCurve!$D$30:$D$300)=YEAR($A13),[1]EnergyCurve!$O$30:$O$300))+SUM(IF(YEAR([1]EnergyCurve!$D$30:$D$300)=YEAR($A13),[1]EnergyCurve!$P$30:$P$300))+SUM(IF(YEAR([1]EnergyCurve!$D$30:$D$300)=YEAR($A13),[1]EnergyCurve!$Q$30:$Q$300))+SUM(IF(YEAR([1]EnergyCurve!$D$30:$D$300)=YEAR($A13),[1]EnergyCurve!$R$30:$R$300))+SUM(IF(YEAR([1]OperatingCurve!$D$30:$D$300)=YEAR($A13),[1]OperatingCurve!$O$30:$O$300))</f>
        <v>3087531.7255859375</v>
      </c>
      <c r="D13" s="1">
        <f t="array" ref="D13">SUM(IF(YEAR('[2]Pricing Summary'!$AB$12:$AB$250)=YEAR($A13),'[2]Pricing Summary'!$AO$12:$AO$248))</f>
        <v>6148.0133886485546</v>
      </c>
      <c r="E13" s="43">
        <f t="shared" ca="1" si="0"/>
        <v>502.19990270135588</v>
      </c>
      <c r="F13" s="49">
        <f t="array" aca="1" ref="F13" ca="1">SUM(IF(YEAR('[2]Pricing Summary'!$AB$12:$AB$250)=YEAR($A13),'[2]Pricing Summary'!$AK$12:$AK$248))/12</f>
        <v>33.939591363698561</v>
      </c>
      <c r="G13" s="49">
        <f>VLOOKUP(B13,'[2]Pricing Summary'!P$17:Q$36,2)</f>
        <v>4.5967750458459991</v>
      </c>
      <c r="H13" s="52">
        <f t="shared" ca="1" si="1"/>
        <v>7.3833483312108124</v>
      </c>
      <c r="I13" s="52">
        <v>7.09</v>
      </c>
      <c r="J13" s="60">
        <f t="shared" ca="1" si="2"/>
        <v>0.2933483312108125</v>
      </c>
      <c r="K13" s="55">
        <f t="shared" ca="1" si="3"/>
        <v>8.8990003525062935</v>
      </c>
      <c r="L13" s="55">
        <f t="array" ref="L13">-(SUM(IF(YEAR([2]GasPosn!$A$12:$A$188)=YEAR(A13),[2]GasPosn!$D$12:$D$188))*1.055/D13*24+SUM(IF(YEAR([2]GasPosn!$A$329:$A$445)=YEAR(A13),[2]GasPosn!$D$329:$D$445))/D13*24)</f>
        <v>7.1919158493644142</v>
      </c>
      <c r="M13" s="5">
        <f t="shared" ca="1" si="4"/>
        <v>0.80817120625676797</v>
      </c>
      <c r="N13" s="64">
        <f t="array" ref="N13">-(SUM(IF(YEAR([2]GasPosn!$A$200:$A$316)=YEAR(A13),[2]GasPosn!$D$200:$D$316))*1.055/D13*24+SUM(IF(YEAR([2]GasPosn!$A$329:$A$445)=YEAR(A13),[2]GasPosn!$D$329:$D$445))/D13*24)</f>
        <v>4.01574747287244</v>
      </c>
      <c r="O13" s="28"/>
      <c r="P13" s="4"/>
      <c r="Q13" s="3"/>
      <c r="R13" s="4"/>
      <c r="S13" s="30"/>
      <c r="T13" s="28"/>
      <c r="U13" s="28"/>
    </row>
    <row r="14" spans="1:21" x14ac:dyDescent="0.2">
      <c r="A14" s="2">
        <v>39814</v>
      </c>
      <c r="B14" s="17" t="s">
        <v>7</v>
      </c>
      <c r="C14" s="36">
        <f t="array" aca="1" ref="C14" ca="1">SUM(IF(YEAR([1]EnergyCurve!$D$30:$D$300)=YEAR($A14),[1]EnergyCurve!$O$30:$O$300))+SUM(IF(YEAR([1]EnergyCurve!$D$30:$D$300)=YEAR($A14),[1]EnergyCurve!$P$30:$P$300))+SUM(IF(YEAR([1]EnergyCurve!$D$30:$D$300)=YEAR($A14),[1]EnergyCurve!$Q$30:$Q$300))+SUM(IF(YEAR([1]EnergyCurve!$D$30:$D$300)=YEAR($A14),[1]EnergyCurve!$R$30:$R$300))+SUM(IF(YEAR([1]OperatingCurve!$D$30:$D$300)=YEAR($A14),[1]OperatingCurve!$O$30:$O$300))</f>
        <v>2877179.2065429688</v>
      </c>
      <c r="D14" s="1">
        <f t="array" ref="D14">SUM(IF(YEAR('[2]Pricing Summary'!$AB$12:$AB$250)=YEAR($A14),'[2]Pricing Summary'!$AO$12:$AO$248))</f>
        <v>5731.4013118060811</v>
      </c>
      <c r="E14" s="43">
        <f t="shared" ca="1" si="0"/>
        <v>502.00274767294405</v>
      </c>
      <c r="F14" s="49">
        <f t="array" aca="1" ref="F14" ca="1">SUM(IF(YEAR('[2]Pricing Summary'!$AB$12:$AB$250)=YEAR($A14),'[2]Pricing Summary'!$AK$12:$AK$248))/12</f>
        <v>34.612366840646359</v>
      </c>
      <c r="G14" s="49">
        <f>VLOOKUP(B14,'[2]Pricing Summary'!P$17:Q$36,2)</f>
        <v>4.6867351452747688</v>
      </c>
      <c r="H14" s="52">
        <f t="shared" ca="1" si="1"/>
        <v>7.3851766246153305</v>
      </c>
      <c r="I14" s="52">
        <v>7.1</v>
      </c>
      <c r="J14" s="60">
        <f t="shared" ca="1" si="2"/>
        <v>0.28517662461533089</v>
      </c>
      <c r="K14" s="55">
        <f t="shared" ca="1" si="3"/>
        <v>8.8977094982565461</v>
      </c>
      <c r="L14" s="55">
        <f t="array" ref="L14">-(SUM(IF(YEAR([2]GasPosn!$A$12:$A$188)=YEAR(A14),[2]GasPosn!$D$12:$D$188))*1.055/D14*24+SUM(IF(YEAR([2]GasPosn!$A$329:$A$445)=YEAR(A14),[2]GasPosn!$D$329:$D$445))/D14*24)</f>
        <v>7.192797132463209</v>
      </c>
      <c r="M14" s="5">
        <f t="shared" ca="1" si="4"/>
        <v>0.80838749948765976</v>
      </c>
      <c r="N14" s="64">
        <f t="array" ref="N14">-(SUM(IF(YEAR([2]GasPosn!$A$200:$A$316)=YEAR(A14),[2]GasPosn!$D$200:$D$316))*1.055/D14*24+SUM(IF(YEAR([2]GasPosn!$A$329:$A$445)=YEAR(A14),[2]GasPosn!$D$329:$D$445))/D14*24)</f>
        <v>4.0162395544332607</v>
      </c>
      <c r="O14" s="28"/>
      <c r="P14" s="4"/>
      <c r="Q14" s="3"/>
      <c r="R14" s="4"/>
      <c r="S14" s="30"/>
      <c r="T14" s="28"/>
      <c r="U14" s="28"/>
    </row>
    <row r="15" spans="1:21" x14ac:dyDescent="0.2">
      <c r="A15" s="2">
        <v>40179</v>
      </c>
      <c r="B15" s="17" t="s">
        <v>8</v>
      </c>
      <c r="C15" s="36">
        <f t="array" aca="1" ref="C15" ca="1">SUM(IF(YEAR([1]EnergyCurve!$D$30:$D$300)=YEAR($A15),[1]EnergyCurve!$O$30:$O$300))+SUM(IF(YEAR([1]EnergyCurve!$D$30:$D$300)=YEAR($A15),[1]EnergyCurve!$P$30:$P$300))+SUM(IF(YEAR([1]EnergyCurve!$D$30:$D$300)=YEAR($A15),[1]EnergyCurve!$Q$30:$Q$300))+SUM(IF(YEAR([1]EnergyCurve!$D$30:$D$300)=YEAR($A15),[1]EnergyCurve!$R$30:$R$300))+SUM(IF(YEAR([1]OperatingCurve!$D$30:$D$300)=YEAR($A15),[1]OperatingCurve!$O$30:$O$300))</f>
        <v>2707379.7299804688</v>
      </c>
      <c r="D15" s="1">
        <f t="array" ref="D15">SUM(IF(YEAR('[2]Pricing Summary'!$AB$12:$AB$250)=YEAR($A15),'[2]Pricing Summary'!$AO$12:$AO$248))</f>
        <v>5337.594152718546</v>
      </c>
      <c r="E15" s="43">
        <f t="shared" ca="1" si="0"/>
        <v>507.22847270085998</v>
      </c>
      <c r="F15" s="49">
        <f t="array" aca="1" ref="F15" ca="1">SUM(IF(YEAR('[2]Pricing Summary'!$AB$12:$AB$250)=YEAR($A15),'[2]Pricing Summary'!$AK$12:$AK$248))/12</f>
        <v>35.686000892647876</v>
      </c>
      <c r="G15" s="49">
        <f>VLOOKUP(B15,'[2]Pricing Summary'!P$17:Q$36,2)</f>
        <v>4.8319144045756177</v>
      </c>
      <c r="H15" s="52">
        <f t="shared" ca="1" si="1"/>
        <v>7.3854786953292777</v>
      </c>
      <c r="I15" s="52">
        <v>7.14</v>
      </c>
      <c r="J15" s="60">
        <f t="shared" ca="1" si="2"/>
        <v>0.24547869532927802</v>
      </c>
      <c r="K15" s="55">
        <f t="shared" ca="1" si="3"/>
        <v>8.9907001891118625</v>
      </c>
      <c r="L15" s="55">
        <f t="array" ref="L15">-(SUM(IF(YEAR([2]GasPosn!$A$12:$A$188)=YEAR(A15),[2]GasPosn!$D$12:$D$188))*1.055/D15*24+SUM(IF(YEAR([2]GasPosn!$A$329:$A$445)=YEAR(A15),[2]GasPosn!$D$329:$D$445))/D15*24)</f>
        <v>7.1940215519492456</v>
      </c>
      <c r="M15" s="5">
        <f t="shared" ca="1" si="4"/>
        <v>0.8001625458116739</v>
      </c>
      <c r="N15" s="64">
        <f t="array" ref="N15">-(SUM(IF(YEAR([2]GasPosn!$A$200:$A$316)=YEAR(A15),[2]GasPosn!$D$200:$D$316))*1.055/D15*24+SUM(IF(YEAR([2]GasPosn!$A$329:$A$445)=YEAR(A15),[2]GasPosn!$D$329:$D$445))/D15*24)</f>
        <v>4.0169232332181926</v>
      </c>
      <c r="O15" s="28"/>
      <c r="P15" s="4"/>
      <c r="Q15" s="3"/>
      <c r="R15" s="4"/>
      <c r="S15" s="30"/>
      <c r="T15" s="28"/>
      <c r="U15" s="28"/>
    </row>
    <row r="16" spans="1:21" x14ac:dyDescent="0.2">
      <c r="A16" s="2">
        <v>40544</v>
      </c>
      <c r="B16" s="17" t="s">
        <v>9</v>
      </c>
      <c r="C16" s="36">
        <f t="array" aca="1" ref="C16" ca="1">SUM(IF(YEAR([1]EnergyCurve!$D$30:$D$300)=YEAR($A16),[1]EnergyCurve!$O$30:$O$300))+SUM(IF(YEAR([1]EnergyCurve!$D$30:$D$300)=YEAR($A16),[1]EnergyCurve!$P$30:$P$300))+SUM(IF(YEAR([1]EnergyCurve!$D$30:$D$300)=YEAR($A16),[1]EnergyCurve!$Q$30:$Q$300))+SUM(IF(YEAR([1]EnergyCurve!$D$30:$D$300)=YEAR($A16),[1]EnergyCurve!$R$30:$R$300))+SUM(IF(YEAR([1]OperatingCurve!$D$30:$D$300)=YEAR($A16),[1]OperatingCurve!$O$30:$O$300))</f>
        <v>2599743.5385742188</v>
      </c>
      <c r="D16" s="1">
        <f t="array" ref="D16">SUM(IF(YEAR('[2]Pricing Summary'!$AB$12:$AB$250)=YEAR($A16),'[2]Pricing Summary'!$AO$12:$AO$248))</f>
        <v>4953.5231850851405</v>
      </c>
      <c r="E16" s="43">
        <f t="shared" ca="1" si="0"/>
        <v>524.82716673295124</v>
      </c>
      <c r="F16" s="49">
        <f t="array" aca="1" ref="F16" ca="1">SUM(IF(YEAR('[2]Pricing Summary'!$AB$12:$AB$250)=YEAR($A16),'[2]Pricing Summary'!$AK$12:$AK$248))/12</f>
        <v>33.272449762094396</v>
      </c>
      <c r="G16" s="49">
        <f>VLOOKUP(B16,'[2]Pricing Summary'!P$17:Q$36,2)</f>
        <v>5.0457210311402081</v>
      </c>
      <c r="H16" s="52">
        <f t="shared" ca="1" si="1"/>
        <v>6.5941913071986953</v>
      </c>
      <c r="I16" s="52">
        <v>7.11</v>
      </c>
      <c r="J16" s="60">
        <f t="shared" ca="1" si="2"/>
        <v>-0.51580869280130504</v>
      </c>
      <c r="K16" s="55">
        <f t="shared" ca="1" si="3"/>
        <v>8.3059457775651531</v>
      </c>
      <c r="L16" s="55">
        <f t="array" ref="L16">-(SUM(IF(YEAR([2]GasPosn!$A$12:$A$188)=YEAR(A16),[2]GasPosn!$D$12:$D$188))*1.055/D16*24+SUM(IF(YEAR([2]GasPosn!$A$329:$A$445)=YEAR(A16),[2]GasPosn!$D$329:$D$445))/D16*24)</f>
        <v>2.4891376584117624</v>
      </c>
      <c r="M16" s="5">
        <f t="shared" ca="1" si="4"/>
        <v>0.29968142401495917</v>
      </c>
      <c r="N16" s="26">
        <f t="array" ref="N16">-(SUM(IF(YEAR([2]GasPosn!$A$200:$A$316)=YEAR(A16),[2]GasPosn!$D$200:$D$316))*1.055/D16*24+SUM(IF(YEAR([2]GasPosn!$A$329:$A$445)=YEAR(A16),[2]GasPosn!$D$329:$D$445))/D16*24)</f>
        <v>0</v>
      </c>
      <c r="O16" s="28"/>
      <c r="P16" s="4"/>
      <c r="Q16" s="3"/>
      <c r="R16" s="4"/>
      <c r="S16" s="30"/>
      <c r="T16" s="28"/>
      <c r="U16" s="28"/>
    </row>
    <row r="17" spans="1:21" x14ac:dyDescent="0.2">
      <c r="A17" s="2">
        <v>40909</v>
      </c>
      <c r="B17" s="17" t="s">
        <v>10</v>
      </c>
      <c r="C17" s="36">
        <f t="array" aca="1" ref="C17" ca="1">SUM(IF(YEAR([1]EnergyCurve!$D$30:$D$300)=YEAR($A17),[1]EnergyCurve!$O$30:$O$300))+SUM(IF(YEAR([1]EnergyCurve!$D$30:$D$300)=YEAR($A17),[1]EnergyCurve!$P$30:$P$300))+SUM(IF(YEAR([1]EnergyCurve!$D$30:$D$300)=YEAR($A17),[1]EnergyCurve!$Q$30:$Q$300))+SUM(IF(YEAR([1]EnergyCurve!$D$30:$D$300)=YEAR($A17),[1]EnergyCurve!$R$30:$R$300))+SUM(IF(YEAR([1]OperatingCurve!$D$30:$D$300)=YEAR($A17),[1]OperatingCurve!$O$30:$O$300))</f>
        <v>2434558.2270507813</v>
      </c>
      <c r="D17" s="1">
        <f t="array" ref="D17">SUM(IF(YEAR('[2]Pricing Summary'!$AB$12:$AB$250)=YEAR($A17),'[2]Pricing Summary'!$AO$12:$AO$248))</f>
        <v>4633.6711495932996</v>
      </c>
      <c r="E17" s="43">
        <f t="shared" ca="1" si="0"/>
        <v>525.40591432874214</v>
      </c>
      <c r="F17" s="49">
        <f t="array" aca="1" ref="F17" ca="1">SUM(IF(YEAR('[2]Pricing Summary'!$AB$12:$AB$250)=YEAR($A17),'[2]Pricing Summary'!$AK$12:$AK$248))/12</f>
        <v>33.247549309224546</v>
      </c>
      <c r="G17" s="49">
        <f>VLOOKUP(B17,'[2]Pricing Summary'!P$17:Q$36,2)</f>
        <v>5.1658348826087801</v>
      </c>
      <c r="H17" s="52">
        <f t="shared" ca="1" si="1"/>
        <v>6.4360456856945296</v>
      </c>
      <c r="I17" s="52">
        <v>7.08</v>
      </c>
      <c r="J17" s="60">
        <f t="shared" ca="1" si="2"/>
        <v>-0.64395431430547045</v>
      </c>
      <c r="K17" s="55">
        <f t="shared" ca="1" si="3"/>
        <v>8.1156875235693366</v>
      </c>
      <c r="L17" s="55">
        <f t="array" ref="L17">-(SUM(IF(YEAR([2]GasPosn!$A$12:$A$188)=YEAR(A17),[2]GasPosn!$D$12:$D$188))*1.055/D17*24+SUM(IF(YEAR([2]GasPosn!$A$329:$A$445)=YEAR(A17),[2]GasPosn!$D$329:$D$445))/D17*24)</f>
        <v>2.4894026970714225</v>
      </c>
      <c r="M17" s="5">
        <f t="shared" ca="1" si="4"/>
        <v>0.30673959413072199</v>
      </c>
      <c r="N17" s="26">
        <f t="array" ref="N17">-(SUM(IF(YEAR([2]GasPosn!$A$200:$A$316)=YEAR(A17),[2]GasPosn!$D$200:$D$316))*1.055/D17*24+SUM(IF(YEAR([2]GasPosn!$A$329:$A$445)=YEAR(A17),[2]GasPosn!$D$329:$D$445))/D17*24)</f>
        <v>0</v>
      </c>
      <c r="O17" s="28"/>
      <c r="P17" s="4"/>
      <c r="Q17" s="3"/>
      <c r="R17" s="4"/>
      <c r="S17" s="30"/>
      <c r="T17" s="28"/>
      <c r="U17" s="28"/>
    </row>
    <row r="18" spans="1:21" x14ac:dyDescent="0.2">
      <c r="A18" s="2">
        <v>41275</v>
      </c>
      <c r="B18" s="17" t="s">
        <v>11</v>
      </c>
      <c r="C18" s="36">
        <f t="array" aca="1" ref="C18" ca="1">SUM(IF(YEAR([1]EnergyCurve!$D$30:$D$300)=YEAR($A18),[1]EnergyCurve!$O$30:$O$300))+SUM(IF(YEAR([1]EnergyCurve!$D$30:$D$300)=YEAR($A18),[1]EnergyCurve!$P$30:$P$300))+SUM(IF(YEAR([1]EnergyCurve!$D$30:$D$300)=YEAR($A18),[1]EnergyCurve!$Q$30:$Q$300))+SUM(IF(YEAR([1]EnergyCurve!$D$30:$D$300)=YEAR($A18),[1]EnergyCurve!$R$30:$R$300))+SUM(IF(YEAR([1]OperatingCurve!$D$30:$D$300)=YEAR($A18),[1]OperatingCurve!$O$30:$O$300))</f>
        <v>2261098.8249511719</v>
      </c>
      <c r="D18" s="1">
        <f t="array" ref="D18">SUM(IF(YEAR('[2]Pricing Summary'!$AB$12:$AB$250)=YEAR($A18),'[2]Pricing Summary'!$AO$12:$AO$248))</f>
        <v>4319.799634026067</v>
      </c>
      <c r="E18" s="43">
        <f t="shared" ca="1" si="0"/>
        <v>523.4267828398838</v>
      </c>
      <c r="F18" s="49">
        <f t="array" aca="1" ref="F18" ca="1">SUM(IF(YEAR('[2]Pricing Summary'!$AB$12:$AB$250)=YEAR($A18),'[2]Pricing Summary'!$AK$12:$AK$248))/12</f>
        <v>33.268294749747525</v>
      </c>
      <c r="G18" s="49">
        <f>VLOOKUP(B18,'[2]Pricing Summary'!P$17:Q$36,2)</f>
        <v>5.2656916188411165</v>
      </c>
      <c r="H18" s="52">
        <f t="shared" ca="1" si="1"/>
        <v>6.3179345008945429</v>
      </c>
      <c r="I18" s="52">
        <v>7.04</v>
      </c>
      <c r="J18" s="60">
        <f t="shared" ca="1" si="2"/>
        <v>-0.72206549910545714</v>
      </c>
      <c r="K18" s="55">
        <f t="shared" ca="1" si="3"/>
        <v>7.9367427119912097</v>
      </c>
      <c r="L18" s="55">
        <f t="array" ref="L18">-(SUM(IF(YEAR([2]GasPosn!$A$12:$A$188)=YEAR(A18),[2]GasPosn!$D$12:$D$188))*1.055/D18*24+SUM(IF(YEAR([2]GasPosn!$A$329:$A$445)=YEAR(A18),[2]GasPosn!$D$329:$D$445))/D18*24)</f>
        <v>2.4900300155796282</v>
      </c>
      <c r="M18" s="5">
        <f t="shared" ca="1" si="4"/>
        <v>0.31373450115972285</v>
      </c>
      <c r="N18" s="26">
        <f t="array" ref="N18">-(SUM(IF(YEAR([2]GasPosn!$A$200:$A$316)=YEAR(A18),[2]GasPosn!$D$200:$D$316))*1.055/D18*24+SUM(IF(YEAR([2]GasPosn!$A$329:$A$445)=YEAR(A18),[2]GasPosn!$D$329:$D$445))/D18*24)</f>
        <v>0</v>
      </c>
      <c r="O18" s="28"/>
      <c r="P18" s="4"/>
      <c r="Q18" s="3"/>
      <c r="R18" s="4"/>
      <c r="S18" s="30"/>
      <c r="T18" s="28"/>
      <c r="U18" s="28"/>
    </row>
    <row r="19" spans="1:21" x14ac:dyDescent="0.2">
      <c r="A19" s="2">
        <v>41640</v>
      </c>
      <c r="B19" s="17" t="s">
        <v>12</v>
      </c>
      <c r="C19" s="36">
        <f t="array" aca="1" ref="C19" ca="1">SUM(IF(YEAR([1]EnergyCurve!$D$30:$D$300)=YEAR($A19),[1]EnergyCurve!$O$30:$O$300))+SUM(IF(YEAR([1]EnergyCurve!$D$30:$D$300)=YEAR($A19),[1]EnergyCurve!$P$30:$P$300))+SUM(IF(YEAR([1]EnergyCurve!$D$30:$D$300)=YEAR($A19),[1]EnergyCurve!$Q$30:$Q$300))+SUM(IF(YEAR([1]EnergyCurve!$D$30:$D$300)=YEAR($A19),[1]EnergyCurve!$R$30:$R$300))+SUM(IF(YEAR([1]OperatingCurve!$D$30:$D$300)=YEAR($A19),[1]OperatingCurve!$O$30:$O$300))</f>
        <v>2111232.7348632813</v>
      </c>
      <c r="D19" s="1">
        <f t="array" ref="D19">SUM(IF(YEAR('[2]Pricing Summary'!$AB$12:$AB$250)=YEAR($A19),'[2]Pricing Summary'!$AO$12:$AO$248))</f>
        <v>4032.959189457612</v>
      </c>
      <c r="E19" s="43">
        <f t="shared" ca="1" si="0"/>
        <v>523.49469351987625</v>
      </c>
      <c r="F19" s="49">
        <f t="array" aca="1" ref="F19" ca="1">SUM(IF(YEAR('[2]Pricing Summary'!$AB$12:$AB$250)=YEAR($A19),'[2]Pricing Summary'!$AK$12:$AK$248))/12</f>
        <v>33.269892796681056</v>
      </c>
      <c r="G19" s="49">
        <f>VLOOKUP(B19,'[2]Pricing Summary'!P$17:Q$36,2)</f>
        <v>5.3694015110199889</v>
      </c>
      <c r="H19" s="52">
        <f t="shared" ca="1" si="1"/>
        <v>6.1962013323829455</v>
      </c>
      <c r="I19" s="52">
        <v>7.03</v>
      </c>
      <c r="J19" s="60">
        <f t="shared" ca="1" si="2"/>
        <v>-0.83379866761705479</v>
      </c>
      <c r="K19" s="55">
        <f t="shared" ca="1" si="3"/>
        <v>7.7848284419598199</v>
      </c>
      <c r="L19" s="55">
        <f t="array" ref="L19">-(SUM(IF(YEAR([2]GasPosn!$A$12:$A$188)=YEAR(A19),[2]GasPosn!$D$12:$D$188))*1.055/D19*24+SUM(IF(YEAR([2]GasPosn!$A$329:$A$445)=YEAR(A19),[2]GasPosn!$D$329:$D$445))/D19*24)</f>
        <v>2.4908236348832955</v>
      </c>
      <c r="M19" s="5">
        <f t="shared" ca="1" si="4"/>
        <v>0.31995870602078857</v>
      </c>
      <c r="N19" s="26">
        <f t="array" ref="N19">-(SUM(IF(YEAR([2]GasPosn!$A$200:$A$316)=YEAR(A19),[2]GasPosn!$D$200:$D$316))*1.055/D19*24+SUM(IF(YEAR([2]GasPosn!$A$329:$A$445)=YEAR(A19),[2]GasPosn!$D$329:$D$445))/D19*24)</f>
        <v>0</v>
      </c>
      <c r="O19" s="28"/>
      <c r="P19" s="4"/>
      <c r="Q19" s="3"/>
      <c r="R19" s="4"/>
      <c r="S19" s="30"/>
      <c r="T19" s="28"/>
      <c r="U19" s="28"/>
    </row>
    <row r="20" spans="1:21" x14ac:dyDescent="0.2">
      <c r="A20" s="2">
        <v>42005</v>
      </c>
      <c r="B20" s="17" t="s">
        <v>13</v>
      </c>
      <c r="C20" s="36">
        <f t="array" aca="1" ref="C20" ca="1">SUM(IF(YEAR([1]EnergyCurve!$D$30:$D$300)=YEAR($A20),[1]EnergyCurve!$O$30:$O$300))+SUM(IF(YEAR([1]EnergyCurve!$D$30:$D$300)=YEAR($A20),[1]EnergyCurve!$P$30:$P$300))+SUM(IF(YEAR([1]EnergyCurve!$D$30:$D$300)=YEAR($A20),[1]EnergyCurve!$Q$30:$Q$300))+SUM(IF(YEAR([1]EnergyCurve!$D$30:$D$300)=YEAR($A20),[1]EnergyCurve!$R$30:$R$300))+SUM(IF(YEAR([1]OperatingCurve!$D$30:$D$300)=YEAR($A20),[1]OperatingCurve!$O$30:$O$300))</f>
        <v>1969393.2905273438</v>
      </c>
      <c r="D20" s="1">
        <f t="array" ref="D20">SUM(IF(YEAR('[2]Pricing Summary'!$AB$12:$AB$250)=YEAR($A20),'[2]Pricing Summary'!$AO$12:$AO$248))</f>
        <v>3759.9348593570212</v>
      </c>
      <c r="E20" s="43">
        <f t="shared" ca="1" si="0"/>
        <v>523.78388567724437</v>
      </c>
      <c r="F20" s="49">
        <f t="array" aca="1" ref="F20" ca="1">SUM(IF(YEAR('[2]Pricing Summary'!$AB$12:$AB$250)=YEAR($A20),'[2]Pricing Summary'!$AK$12:$AK$248))/12</f>
        <v>33.2744745897743</v>
      </c>
      <c r="G20" s="49">
        <f>VLOOKUP(B20,'[2]Pricing Summary'!P$17:Q$36,2)</f>
        <v>5.4211020174689306</v>
      </c>
      <c r="H20" s="52">
        <f t="shared" ca="1" si="1"/>
        <v>6.1379539589092413</v>
      </c>
      <c r="I20" s="52">
        <v>7</v>
      </c>
      <c r="J20" s="60">
        <f t="shared" ca="1" si="2"/>
        <v>-0.86204604109075866</v>
      </c>
      <c r="K20" s="55">
        <f t="shared" ca="1" si="3"/>
        <v>7.7159072992932183</v>
      </c>
      <c r="L20" s="55">
        <f t="array" ref="L20">-(SUM(IF(YEAR([2]GasPosn!$A$12:$A$188)=YEAR(A20),[2]GasPosn!$D$12:$D$188))*1.055/D20*24+SUM(IF(YEAR([2]GasPosn!$A$329:$A$445)=YEAR(A20),[2]GasPosn!$D$329:$D$445))/D20*24)</f>
        <v>2.4917545498017866</v>
      </c>
      <c r="M20" s="5">
        <f t="shared" ca="1" si="4"/>
        <v>0.32293733622616655</v>
      </c>
      <c r="N20" s="26">
        <f t="array" ref="N20">-(SUM(IF(YEAR([2]GasPosn!$A$200:$A$316)=YEAR(A20),[2]GasPosn!$D$200:$D$316))*1.055/D20*24+SUM(IF(YEAR([2]GasPosn!$A$329:$A$445)=YEAR(A20),[2]GasPosn!$D$329:$D$445))/D20*24)</f>
        <v>0</v>
      </c>
      <c r="O20" s="28"/>
      <c r="P20" s="4"/>
      <c r="Q20" s="3"/>
      <c r="R20" s="4"/>
      <c r="S20" s="30"/>
      <c r="T20" s="28"/>
      <c r="U20" s="28"/>
    </row>
    <row r="21" spans="1:21" x14ac:dyDescent="0.2">
      <c r="A21" s="2">
        <v>42370</v>
      </c>
      <c r="B21" s="17" t="s">
        <v>14</v>
      </c>
      <c r="C21" s="36">
        <f t="array" aca="1" ref="C21" ca="1">SUM(IF(YEAR([1]EnergyCurve!$D$30:$D$300)=YEAR($A21),[1]EnergyCurve!$O$30:$O$300))+SUM(IF(YEAR([1]EnergyCurve!$D$30:$D$300)=YEAR($A21),[1]EnergyCurve!$P$30:$P$300))+SUM(IF(YEAR([1]EnergyCurve!$D$30:$D$300)=YEAR($A21),[1]EnergyCurve!$Q$30:$Q$300))+SUM(IF(YEAR([1]EnergyCurve!$D$30:$D$300)=YEAR($A21),[1]EnergyCurve!$R$30:$R$300))+SUM(IF(YEAR([1]OperatingCurve!$D$30:$D$300)=YEAR($A21),[1]OperatingCurve!$O$30:$O$300))</f>
        <v>1837184.2368164063</v>
      </c>
      <c r="D21" s="1">
        <f t="array" ref="D21">SUM(IF(YEAR('[2]Pricing Summary'!$AB$12:$AB$250)=YEAR($A21),'[2]Pricing Summary'!$AO$12:$AO$248))</f>
        <v>3510.1786127672722</v>
      </c>
      <c r="E21" s="43">
        <f t="shared" ca="1" si="0"/>
        <v>523.38767894436296</v>
      </c>
      <c r="F21" s="49">
        <f t="array" aca="1" ref="F21" ca="1">SUM(IF(YEAR('[2]Pricing Summary'!$AB$12:$AB$250)=YEAR($A21),'[2]Pricing Summary'!$AK$12:$AK$248))/12</f>
        <v>33.273129355823926</v>
      </c>
      <c r="G21" s="49">
        <f>VLOOKUP(B21,'[2]Pricing Summary'!P$17:Q$36,2)</f>
        <v>5.5775368129485701</v>
      </c>
      <c r="H21" s="52">
        <f t="shared" ca="1" si="1"/>
        <v>5.965559793093334</v>
      </c>
      <c r="I21" s="52">
        <v>7</v>
      </c>
      <c r="J21" s="60">
        <f t="shared" ca="1" si="2"/>
        <v>-1.034440206906666</v>
      </c>
      <c r="K21" s="55">
        <f t="shared" ca="1" si="3"/>
        <v>7.4935211849062426</v>
      </c>
      <c r="L21" s="57">
        <f t="array" ref="L21">-(SUM(IF(YEAR([2]GasPosn!$A$12:$A$188)=YEAR(A21),[2]GasPosn!$D$12:$D$188))*1.055/D21*24+SUM(IF(YEAR([2]GasPosn!$A$329:$A$445)=YEAR(A21),[2]GasPosn!$D$329:$D$445))/D21*24)</f>
        <v>0</v>
      </c>
      <c r="M21" s="5">
        <f t="shared" ca="1" si="4"/>
        <v>0</v>
      </c>
      <c r="N21" s="26">
        <f t="array" ref="N21">-(SUM(IF(YEAR([2]GasPosn!$A$200:$A$316)=YEAR(A21),[2]GasPosn!$D$200:$D$316))*1.055/D21*24+SUM(IF(YEAR([2]GasPosn!$A$329:$A$445)=YEAR(A21),[2]GasPosn!$D$329:$D$445))/D21*24)</f>
        <v>0</v>
      </c>
      <c r="O21" s="28"/>
      <c r="P21" s="4"/>
      <c r="Q21" s="3"/>
      <c r="R21" s="4"/>
      <c r="S21" s="30"/>
      <c r="T21" s="28"/>
      <c r="U21" s="28"/>
    </row>
    <row r="22" spans="1:21" x14ac:dyDescent="0.2">
      <c r="A22" s="2">
        <v>42736</v>
      </c>
      <c r="B22" s="17" t="s">
        <v>15</v>
      </c>
      <c r="C22" s="36">
        <f t="array" aca="1" ref="C22" ca="1">SUM(IF(YEAR([1]EnergyCurve!$D$30:$D$300)=YEAR($A22),[1]EnergyCurve!$O$30:$O$300))+SUM(IF(YEAR([1]EnergyCurve!$D$30:$D$300)=YEAR($A22),[1]EnergyCurve!$P$30:$P$300))+SUM(IF(YEAR([1]EnergyCurve!$D$30:$D$300)=YEAR($A22),[1]EnergyCurve!$Q$30:$Q$300))+SUM(IF(YEAR([1]EnergyCurve!$D$30:$D$300)=YEAR($A22),[1]EnergyCurve!$R$30:$R$300))+SUM(IF(YEAR([1]OperatingCurve!$D$30:$D$300)=YEAR($A22),[1]OperatingCurve!$O$30:$O$300))</f>
        <v>1706521.0524902344</v>
      </c>
      <c r="D22" s="1">
        <f t="array" ref="D22">SUM(IF(YEAR('[2]Pricing Summary'!$AB$12:$AB$250)=YEAR($A22),'[2]Pricing Summary'!$AO$12:$AO$248))</f>
        <v>3264.9177025996728</v>
      </c>
      <c r="E22" s="43">
        <f t="shared" ca="1" si="0"/>
        <v>522.68424748698146</v>
      </c>
      <c r="F22" s="49">
        <f t="array" aca="1" ref="F22" ca="1">SUM(IF(YEAR('[2]Pricing Summary'!$AB$12:$AB$250)=YEAR($A22),'[2]Pricing Summary'!$AK$12:$AK$248))/12</f>
        <v>33.243871975554505</v>
      </c>
      <c r="G22" s="49">
        <f>VLOOKUP(B22,'[2]Pricing Summary'!P$17:Q$36,2)</f>
        <v>5.724927648793944</v>
      </c>
      <c r="H22" s="52">
        <f t="shared" ca="1" si="1"/>
        <v>5.8068632505002764</v>
      </c>
      <c r="I22" s="52">
        <v>7</v>
      </c>
      <c r="J22" s="60">
        <f t="shared" ca="1" si="2"/>
        <v>-1.1931367494997236</v>
      </c>
      <c r="K22" s="55">
        <f t="shared" ca="1" si="3"/>
        <v>7.2843742760341064</v>
      </c>
      <c r="L22" s="57">
        <f t="array" ref="L22">-(SUM(IF(YEAR([2]GasPosn!$A$12:$A$188)=YEAR(A22),[2]GasPosn!$D$12:$D$188))*1.055/D22*24+SUM(IF(YEAR([2]GasPosn!$A$329:$A$445)=YEAR(A22),[2]GasPosn!$D$329:$D$445))/D22*24)</f>
        <v>0</v>
      </c>
      <c r="M22" s="5">
        <f t="shared" ca="1" si="4"/>
        <v>0</v>
      </c>
      <c r="N22" s="26">
        <f t="array" ref="N22">-(SUM(IF(YEAR([2]GasPosn!$A$200:$A$316)=YEAR(A22),[2]GasPosn!$D$200:$D$316))*1.055/D22*24+SUM(IF(YEAR([2]GasPosn!$A$329:$A$445)=YEAR(A22),[2]GasPosn!$D$329:$D$445))/D22*24)</f>
        <v>0</v>
      </c>
      <c r="O22" s="28"/>
      <c r="P22" s="4"/>
      <c r="Q22" s="3"/>
      <c r="R22" s="4"/>
      <c r="S22" s="30"/>
      <c r="T22" s="28"/>
      <c r="U22" s="28"/>
    </row>
    <row r="23" spans="1:21" x14ac:dyDescent="0.2">
      <c r="A23" s="2">
        <v>43101</v>
      </c>
      <c r="B23" s="17" t="s">
        <v>16</v>
      </c>
      <c r="C23" s="36">
        <f t="array" aca="1" ref="C23" ca="1">SUM(IF(YEAR([1]EnergyCurve!$D$30:$D$300)=YEAR($A23),[1]EnergyCurve!$O$30:$O$300))+SUM(IF(YEAR([1]EnergyCurve!$D$30:$D$300)=YEAR($A23),[1]EnergyCurve!$P$30:$P$300))+SUM(IF(YEAR([1]EnergyCurve!$D$30:$D$300)=YEAR($A23),[1]EnergyCurve!$Q$30:$Q$300))+SUM(IF(YEAR([1]EnergyCurve!$D$30:$D$300)=YEAR($A23),[1]EnergyCurve!$R$30:$R$300))+SUM(IF(YEAR([1]OperatingCurve!$D$30:$D$300)=YEAR($A23),[1]OperatingCurve!$O$30:$O$300))</f>
        <v>1594180.3693847656</v>
      </c>
      <c r="D23" s="1">
        <f t="array" ref="D23">SUM(IF(YEAR('[2]Pricing Summary'!$AB$12:$AB$250)=YEAR($A23),'[2]Pricing Summary'!$AO$12:$AO$248))</f>
        <v>3046.7639913740436</v>
      </c>
      <c r="E23" s="43">
        <f t="shared" ca="1" si="0"/>
        <v>523.23723593234899</v>
      </c>
      <c r="F23" s="49">
        <f t="array" aca="1" ref="F23" ca="1">SUM(IF(YEAR('[2]Pricing Summary'!$AB$12:$AB$250)=YEAR($A23),'[2]Pricing Summary'!$AK$12:$AK$248))/12</f>
        <v>33.269937714459964</v>
      </c>
      <c r="G23" s="49">
        <f>VLOOKUP(B23,'[2]Pricing Summary'!P$17:Q$36,2)</f>
        <v>5.858871100694941</v>
      </c>
      <c r="H23" s="52">
        <f t="shared" ca="1" si="1"/>
        <v>5.678557719167725</v>
      </c>
      <c r="I23" s="52">
        <v>7</v>
      </c>
      <c r="J23" s="60">
        <f t="shared" ca="1" si="2"/>
        <v>-1.321442280832275</v>
      </c>
      <c r="K23" s="55">
        <f t="shared" ca="1" si="3"/>
        <v>7.1309588281430987</v>
      </c>
      <c r="L23" s="57">
        <f t="array" ref="L23">-(SUM(IF(YEAR([2]GasPosn!$A$12:$A$188)=YEAR(A23),[2]GasPosn!$D$12:$D$188))*1.055/D23*24+SUM(IF(YEAR([2]GasPosn!$A$329:$A$445)=YEAR(A23),[2]GasPosn!$D$329:$D$445))/D23*24)</f>
        <v>0</v>
      </c>
      <c r="M23" s="5">
        <f t="shared" ca="1" si="4"/>
        <v>0</v>
      </c>
      <c r="N23" s="26">
        <f t="array" ref="N23">-(SUM(IF(YEAR([2]GasPosn!$A$200:$A$316)=YEAR(A23),[2]GasPosn!$D$200:$D$316))*1.055/D23*24+SUM(IF(YEAR([2]GasPosn!$A$329:$A$445)=YEAR(A23),[2]GasPosn!$D$329:$D$445))/D23*24)</f>
        <v>0</v>
      </c>
      <c r="O23" s="28"/>
      <c r="P23" s="4"/>
      <c r="Q23" s="3"/>
      <c r="R23" s="4"/>
      <c r="S23" s="30"/>
      <c r="T23" s="28"/>
      <c r="U23" s="28"/>
    </row>
    <row r="24" spans="1:21" x14ac:dyDescent="0.2">
      <c r="A24" s="2">
        <v>43466</v>
      </c>
      <c r="B24" s="17" t="s">
        <v>17</v>
      </c>
      <c r="C24" s="36">
        <f t="array" aca="1" ref="C24" ca="1">SUM(IF(YEAR([1]EnergyCurve!$D$30:$D$300)=YEAR($A24),[1]EnergyCurve!$O$30:$O$300))+SUM(IF(YEAR([1]EnergyCurve!$D$30:$D$300)=YEAR($A24),[1]EnergyCurve!$P$30:$P$300))+SUM(IF(YEAR([1]EnergyCurve!$D$30:$D$300)=YEAR($A24),[1]EnergyCurve!$Q$30:$Q$300))+SUM(IF(YEAR([1]EnergyCurve!$D$30:$D$300)=YEAR($A24),[1]EnergyCurve!$R$30:$R$300))+SUM(IF(YEAR([1]OperatingCurve!$D$30:$D$300)=YEAR($A24),[1]OperatingCurve!$O$30:$O$300))</f>
        <v>1443010.7259521484</v>
      </c>
      <c r="D24" s="1">
        <f t="array" ref="D24">SUM(IF(YEAR('[2]Pricing Summary'!$AB$12:$AB$250)=YEAR($A24),'[2]Pricing Summary'!$AO$12:$AO$248))</f>
        <v>2840.8914898216653</v>
      </c>
      <c r="E24" s="43">
        <f t="shared" ca="1" si="0"/>
        <v>507.9429225375772</v>
      </c>
      <c r="F24" s="49">
        <f t="array" aca="1" ref="F24" ca="1">SUM(IF(YEAR('[2]Pricing Summary'!$AB$12:$AB$250)=YEAR($A24),'[2]Pricing Summary'!$AK$12:$AK$248))/12</f>
        <v>33.268294749747525</v>
      </c>
      <c r="G24" s="49">
        <f>VLOOKUP(B24,'[2]Pricing Summary'!P$17:Q$36,2)</f>
        <v>5.9864002088810242</v>
      </c>
      <c r="H24" s="52">
        <f t="shared" ca="1" si="1"/>
        <v>5.557312172412546</v>
      </c>
      <c r="I24" s="52">
        <v>7</v>
      </c>
      <c r="J24" s="60">
        <f t="shared" ca="1" si="2"/>
        <v>-1.442687827587454</v>
      </c>
      <c r="K24" s="55">
        <f t="shared" ca="1" si="3"/>
        <v>6.7747137271413145</v>
      </c>
      <c r="L24" s="57">
        <f t="array" ref="L24">-(SUM(IF(YEAR([2]GasPosn!$A$12:$A$188)=YEAR(A24),[2]GasPosn!$D$12:$D$188))*1.055/D24*24+SUM(IF(YEAR([2]GasPosn!$A$329:$A$445)=YEAR(A24),[2]GasPosn!$D$329:$D$445))/D24*24)</f>
        <v>0</v>
      </c>
      <c r="M24" s="5">
        <f t="shared" ca="1" si="4"/>
        <v>0</v>
      </c>
      <c r="N24" s="26">
        <f t="array" ref="N24">-(SUM(IF(YEAR([2]GasPosn!$A$200:$A$316)=YEAR(A24),[2]GasPosn!$D$200:$D$316))*1.055/D24*24+SUM(IF(YEAR([2]GasPosn!$A$329:$A$445)=YEAR(A24),[2]GasPosn!$D$329:$D$445))/D24*24)</f>
        <v>0</v>
      </c>
      <c r="O24" s="28"/>
      <c r="P24" s="4"/>
      <c r="Q24" s="3"/>
      <c r="R24" s="4"/>
      <c r="S24" s="30"/>
      <c r="T24" s="28"/>
      <c r="U24" s="28"/>
    </row>
    <row r="25" spans="1:21" ht="13.5" thickBot="1" x14ac:dyDescent="0.25">
      <c r="A25" s="2">
        <v>43831</v>
      </c>
      <c r="B25" s="18" t="s">
        <v>18</v>
      </c>
      <c r="C25" s="37">
        <f t="array" aca="1" ref="C25" ca="1">SUM(IF(YEAR([1]EnergyCurve!$D$30:$D$300)=YEAR($A25),[1]EnergyCurve!$O$30:$O$300))+SUM(IF(YEAR([1]EnergyCurve!$D$30:$D$300)=YEAR($A25),[1]EnergyCurve!$P$30:$P$300))+SUM(IF(YEAR([1]EnergyCurve!$D$30:$D$300)=YEAR($A25),[1]EnergyCurve!$Q$30:$Q$300))+SUM(IF(YEAR([1]EnergyCurve!$D$30:$D$300)=YEAR($A25),[1]EnergyCurve!$R$30:$R$300))+SUM(IF(YEAR([1]OperatingCurve!$D$30:$D$300)=YEAR($A25),[1]OperatingCurve!$O$30:$O$300))</f>
        <v>1331829.3270263672</v>
      </c>
      <c r="D25" s="23">
        <f t="array" ref="D25">SUM(IF(YEAR('[2]Pricing Summary'!$AB$12:$AB$250)=YEAR($A25),'[2]Pricing Summary'!$AO$12:$AO$248))</f>
        <v>2653.7723044462141</v>
      </c>
      <c r="E25" s="44">
        <f t="shared" ca="1" si="0"/>
        <v>501.86269741189858</v>
      </c>
      <c r="F25" s="50">
        <f t="array" aca="1" ref="F25" ca="1">SUM(IF(YEAR('[2]Pricing Summary'!$AB$12:$AB$250)=YEAR($A25),'[2]Pricing Summary'!$AK$12:$AK$248))/12</f>
        <v>33.278893354907161</v>
      </c>
      <c r="G25" s="50">
        <f>VLOOKUP(B25,'[2]Pricing Summary'!P$17:Q$36,2)</f>
        <v>6.1078921984154944</v>
      </c>
      <c r="H25" s="53">
        <f t="shared" ca="1" si="1"/>
        <v>5.4485069928936127</v>
      </c>
      <c r="I25" s="53">
        <v>7</v>
      </c>
      <c r="J25" s="61">
        <f t="shared" ca="1" si="2"/>
        <v>-1.5514930071063873</v>
      </c>
      <c r="K25" s="56">
        <f t="shared" ca="1" si="3"/>
        <v>6.5625657991708328</v>
      </c>
      <c r="L25" s="58">
        <f t="array" ref="L25">-(SUM(IF(YEAR([2]GasPosn!$A$12:$A$188)=YEAR(A25),[2]GasPosn!$D$12:$D$188))*1.055/D25*24+SUM(IF(YEAR([2]GasPosn!$A$329:$A$445)=YEAR(A25),[2]GasPosn!$D$329:$D$445))/D25*24)</f>
        <v>0</v>
      </c>
      <c r="M25" s="6">
        <f t="shared" ca="1" si="4"/>
        <v>0</v>
      </c>
      <c r="N25" s="27">
        <f t="array" ref="N25">-(SUM(IF(YEAR([2]GasPosn!$A$200:$A$316)=YEAR(A25),[2]GasPosn!$D$200:$D$316))*1.055/D25*24+SUM(IF(YEAR([2]GasPosn!$A$329:$A$445)=YEAR(A25),[2]GasPosn!$D$329:$D$445))/D25*24)</f>
        <v>0</v>
      </c>
      <c r="O25" s="28"/>
      <c r="P25" s="4"/>
      <c r="Q25" s="3"/>
      <c r="R25" s="4"/>
      <c r="S25" s="30"/>
      <c r="T25" s="28"/>
      <c r="U25" s="28"/>
    </row>
    <row r="26" spans="1:21" ht="13.5" thickBot="1" x14ac:dyDescent="0.25">
      <c r="B26" s="16" t="s">
        <v>29</v>
      </c>
      <c r="C26" s="38">
        <f ca="1">SUM(C7:C25)</f>
        <v>47882856.779296875</v>
      </c>
      <c r="D26" s="12"/>
      <c r="E26" s="12"/>
      <c r="F26" s="12"/>
      <c r="G26" s="12"/>
      <c r="H26" s="12"/>
      <c r="I26" s="12"/>
      <c r="J26" s="12"/>
      <c r="K26" s="65">
        <f ca="1">SUM(K7:K25)*365</f>
        <v>56786.052356097724</v>
      </c>
      <c r="L26" s="65">
        <f>SUM(L7:L25)*365</f>
        <v>28797.090752947985</v>
      </c>
      <c r="M26" s="19">
        <f t="shared" ca="1" si="4"/>
        <v>0.507115560214774</v>
      </c>
      <c r="N26" s="65">
        <f>SUM(N7:N25)*365</f>
        <v>15927.462338862591</v>
      </c>
      <c r="O26" s="28"/>
      <c r="P26" s="28"/>
      <c r="Q26" s="31"/>
      <c r="R26" s="29"/>
      <c r="S26" s="24"/>
      <c r="T26" s="28"/>
      <c r="U26" s="28"/>
    </row>
    <row r="27" spans="1:21" x14ac:dyDescent="0.2">
      <c r="O27" s="28"/>
      <c r="P27" s="28"/>
      <c r="Q27" s="28"/>
      <c r="R27" s="28"/>
      <c r="S27" s="28"/>
      <c r="T27" s="28"/>
      <c r="U27" s="28"/>
    </row>
    <row r="28" spans="1:21" x14ac:dyDescent="0.2">
      <c r="B28" t="s">
        <v>22</v>
      </c>
      <c r="O28" s="28"/>
      <c r="P28" s="28"/>
      <c r="Q28" s="28"/>
      <c r="R28" s="28"/>
      <c r="S28" s="28"/>
      <c r="T28" s="28"/>
      <c r="U28" s="28"/>
    </row>
    <row r="29" spans="1:21" x14ac:dyDescent="0.2">
      <c r="O29" s="28"/>
      <c r="P29" s="28"/>
      <c r="Q29" s="28"/>
      <c r="R29" s="28"/>
      <c r="S29" s="28"/>
      <c r="T29" s="28"/>
      <c r="U29" s="28"/>
    </row>
    <row r="30" spans="1:21" x14ac:dyDescent="0.2">
      <c r="O30" s="28"/>
      <c r="P30" s="28"/>
      <c r="Q30" s="28"/>
      <c r="R30" s="28"/>
      <c r="S30" s="28"/>
      <c r="T30" s="28"/>
      <c r="U30" s="28"/>
    </row>
  </sheetData>
  <pageMargins left="0.75" right="0.75" top="1" bottom="1" header="0.5" footer="0.5"/>
  <pageSetup scale="99" orientation="landscape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s_mcrouch</dc:creator>
  <cp:lastModifiedBy>Jan Havlíček</cp:lastModifiedBy>
  <cp:lastPrinted>2001-05-22T15:58:16Z</cp:lastPrinted>
  <dcterms:created xsi:type="dcterms:W3CDTF">2001-03-28T16:55:32Z</dcterms:created>
  <dcterms:modified xsi:type="dcterms:W3CDTF">2023-09-10T14:32:30Z</dcterms:modified>
</cp:coreProperties>
</file>