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046CEA-C6FC-4A01-8DA1-638D827F26F2}" xr6:coauthVersionLast="47" xr6:coauthVersionMax="47" xr10:uidLastSave="{00000000-0000-0000-0000-000000000000}"/>
  <bookViews>
    <workbookView xWindow="-120" yWindow="-120" windowWidth="38640" windowHeight="15720" tabRatio="659" activeTab="4"/>
  </bookViews>
  <sheets>
    <sheet name="TQ Gas Products" sheetId="1" r:id="rId1"/>
    <sheet name="TQ Power Products" sheetId="2" r:id="rId2"/>
    <sheet name="Other Products" sheetId="3" r:id="rId3"/>
    <sheet name="April Updates" sheetId="5" r:id="rId4"/>
    <sheet name="New Additions" sheetId="6" r:id="rId5"/>
  </sheets>
  <externalReferences>
    <externalReference r:id="rId6"/>
    <externalReference r:id="rId7"/>
  </externalReferences>
  <definedNames>
    <definedName name="_xlnm.Print_Area" localSheetId="1">'TQ Power Products'!$A$1:$F$309</definedName>
    <definedName name="ProdCrossRef">'[1]Product Mapping EOL-TQ'!$D$4:$E$18</definedName>
    <definedName name="TermsEast">[2]Sheet1!$D$43:$F$80</definedName>
    <definedName name="TermsWest">[2]Sheet1!$D$3:$F$40</definedName>
  </definedNames>
  <calcPr calcId="0"/>
</workbook>
</file>

<file path=xl/calcChain.xml><?xml version="1.0" encoding="utf-8"?>
<calcChain xmlns="http://schemas.openxmlformats.org/spreadsheetml/2006/main">
  <c r="F13" i="6" l="1"/>
  <c r="F14" i="6"/>
  <c r="F4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3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9" i="1"/>
  <c r="F150" i="1"/>
  <c r="F151" i="1"/>
  <c r="F152" i="1"/>
  <c r="F155" i="1"/>
  <c r="F156" i="1"/>
  <c r="F157" i="1"/>
  <c r="F158" i="1"/>
  <c r="F159" i="1"/>
  <c r="F160" i="1"/>
  <c r="F161" i="1"/>
  <c r="F162" i="1"/>
  <c r="F163" i="1"/>
  <c r="F164" i="1"/>
  <c r="F165" i="1"/>
  <c r="F167" i="1"/>
  <c r="F168" i="1"/>
  <c r="F169" i="1"/>
  <c r="F170" i="1"/>
  <c r="F171" i="1"/>
  <c r="F173" i="1"/>
  <c r="F174" i="1"/>
  <c r="F175" i="1"/>
  <c r="F176" i="1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J301" i="2"/>
  <c r="K301" i="2"/>
  <c r="J302" i="2"/>
  <c r="K302" i="2"/>
</calcChain>
</file>

<file path=xl/comments1.xml><?xml version="1.0" encoding="utf-8"?>
<comments xmlns="http://schemas.openxmlformats.org/spreadsheetml/2006/main">
  <authors>
    <author>Richard Toubia</author>
  </authors>
  <commentList>
    <comment ref="A44" authorId="0" shapeId="0">
      <text>
        <r>
          <rPr>
            <b/>
            <sz val="8"/>
            <color indexed="81"/>
            <rFont val="Tahoma"/>
          </rPr>
          <t>Richard Toubia:</t>
        </r>
        <r>
          <rPr>
            <sz val="8"/>
            <color indexed="81"/>
            <rFont val="Tahoma"/>
          </rPr>
          <t xml:space="preserve">
was 36468, corrected per dale on 1/1/2000</t>
        </r>
      </text>
    </comment>
    <comment ref="A45" authorId="0" shapeId="0">
      <text>
        <r>
          <rPr>
            <b/>
            <sz val="8"/>
            <color indexed="81"/>
            <rFont val="Tahoma"/>
          </rPr>
          <t>Richard Toubia:</t>
        </r>
        <r>
          <rPr>
            <sz val="8"/>
            <color indexed="81"/>
            <rFont val="Tahoma"/>
          </rPr>
          <t xml:space="preserve">
was 36469, corrected per Dale on 1/1/2000</t>
        </r>
      </text>
    </comment>
  </commentList>
</comments>
</file>

<file path=xl/sharedStrings.xml><?xml version="1.0" encoding="utf-8"?>
<sst xmlns="http://schemas.openxmlformats.org/spreadsheetml/2006/main" count="3251" uniqueCount="310">
  <si>
    <t>US Gas</t>
  </si>
  <si>
    <t>Product ID</t>
  </si>
  <si>
    <t>EOL Product Type</t>
  </si>
  <si>
    <t>Location</t>
  </si>
  <si>
    <t>EOL-Location</t>
  </si>
  <si>
    <t>EOL Comments</t>
  </si>
  <si>
    <t>TQ Product Name</t>
  </si>
  <si>
    <t>Ref Per</t>
  </si>
  <si>
    <t>Tok Ref Per</t>
  </si>
  <si>
    <t>US Gas Basis</t>
  </si>
  <si>
    <t>CG LA</t>
  </si>
  <si>
    <t>ColGulf LA</t>
  </si>
  <si>
    <t>Prompt Month</t>
  </si>
  <si>
    <t>Chicago</t>
  </si>
  <si>
    <t>NGI Chicago</t>
  </si>
  <si>
    <t>ok</t>
  </si>
  <si>
    <t>Basis NGI</t>
  </si>
  <si>
    <t>HHub</t>
  </si>
  <si>
    <t>Added</t>
  </si>
  <si>
    <t>Basis IF</t>
  </si>
  <si>
    <t>HSC</t>
  </si>
  <si>
    <t>NWPL Rky</t>
  </si>
  <si>
    <t>NWPL RkyMtn</t>
  </si>
  <si>
    <t>PEPL</t>
  </si>
  <si>
    <t>Permian</t>
  </si>
  <si>
    <t>EP Perm</t>
  </si>
  <si>
    <t>EP Permian</t>
  </si>
  <si>
    <t>San Juan</t>
  </si>
  <si>
    <t>EP San Juan</t>
  </si>
  <si>
    <t>SoCal</t>
  </si>
  <si>
    <t>NGI SoCal</t>
  </si>
  <si>
    <t>TCO</t>
  </si>
  <si>
    <t>TCO Pool</t>
  </si>
  <si>
    <t>Tenn LA</t>
  </si>
  <si>
    <t>Tenn-LA</t>
  </si>
  <si>
    <t>TETCO ELA</t>
  </si>
  <si>
    <t>Transco St 65</t>
  </si>
  <si>
    <t>Transco St.65</t>
  </si>
  <si>
    <t>Transco Z6 NY</t>
  </si>
  <si>
    <t>US Gas Basis GD/D-Hhub</t>
  </si>
  <si>
    <t>GD/D Chic-HHub</t>
  </si>
  <si>
    <t>GD/D HSC-HHub</t>
  </si>
  <si>
    <t>Mich Con</t>
  </si>
  <si>
    <t>GD/D Mich-HHub</t>
  </si>
  <si>
    <t>GD/D Pepl-HHub</t>
  </si>
  <si>
    <t>GD/D Perm-HHub</t>
  </si>
  <si>
    <t>GD/D SanJn-HHub</t>
  </si>
  <si>
    <t>GD/D SoCal-HHub</t>
  </si>
  <si>
    <t>GD/D TCO P-HHub</t>
  </si>
  <si>
    <t>Tenn -500 leg</t>
  </si>
  <si>
    <t>Does it exist?</t>
  </si>
  <si>
    <t>GD/D Tn500-HHub</t>
  </si>
  <si>
    <t>Tenn -800 leg</t>
  </si>
  <si>
    <t>GD/D Tn800-HHub</t>
  </si>
  <si>
    <t>GD/D TZ3-HHub</t>
  </si>
  <si>
    <t>GD/D TZ6NY-HHub</t>
  </si>
  <si>
    <t>US Gas Basis GD/M</t>
  </si>
  <si>
    <t>GD/M Mich Con</t>
  </si>
  <si>
    <t>US Gas Daily</t>
  </si>
  <si>
    <t>C. G. Onshore</t>
  </si>
  <si>
    <t>COL Onshore</t>
  </si>
  <si>
    <t>BoM +1 US Nat Gas</t>
  </si>
  <si>
    <t>BoM US Nat Gas</t>
  </si>
  <si>
    <t>Henry Hub</t>
  </si>
  <si>
    <t>EP SanJuan</t>
  </si>
  <si>
    <t>TENN 500</t>
  </si>
  <si>
    <t>TENN 800</t>
  </si>
  <si>
    <t>US Gas Daily GD/D GD/M</t>
  </si>
  <si>
    <t>GD/M-D Mich Con</t>
  </si>
  <si>
    <t>US Gas Daily IF GD/D</t>
  </si>
  <si>
    <t>IF GD/D COL O/S</t>
  </si>
  <si>
    <t>IF GD/D HHub</t>
  </si>
  <si>
    <t>IF GD/D HSC</t>
  </si>
  <si>
    <t>IF GD/D PEPL</t>
  </si>
  <si>
    <t>IF GD/D EP-Perm</t>
  </si>
  <si>
    <t>IF GD/D EP-SJ</t>
  </si>
  <si>
    <t>IF GD/D TCOPool</t>
  </si>
  <si>
    <t>IF GD/D TET ELA</t>
  </si>
  <si>
    <t>IF GD/D TrnSt65</t>
  </si>
  <si>
    <t>IF GD/D T Z6 NY</t>
  </si>
  <si>
    <t>US Gas Daily NGI GD/D</t>
  </si>
  <si>
    <t>NGI GD/D Chi</t>
  </si>
  <si>
    <t>NGI GD/D SoCal</t>
  </si>
  <si>
    <t>US Gas Swap</t>
  </si>
  <si>
    <t>Nymex</t>
  </si>
  <si>
    <t>US Gas Phy</t>
  </si>
  <si>
    <t>Day Ahead +1 US Nat Gas</t>
  </si>
  <si>
    <t>Day Ahead US Nat Gas</t>
  </si>
  <si>
    <t>Chi NIGAS</t>
  </si>
  <si>
    <t>does it exist in EOL?</t>
  </si>
  <si>
    <t>NGPL-NICOR</t>
  </si>
  <si>
    <t>Chi NIPSCO</t>
  </si>
  <si>
    <t>Chi Peoples</t>
  </si>
  <si>
    <t>Exxon Katy</t>
  </si>
  <si>
    <t>HeHub</t>
  </si>
  <si>
    <t>PEPL Pool</t>
  </si>
  <si>
    <t>SoCal  Ehrenberg</t>
  </si>
  <si>
    <t>SoCal Topk</t>
  </si>
  <si>
    <t>EPNG SoCal Topk</t>
  </si>
  <si>
    <t>Physical Index Products START HERE</t>
  </si>
  <si>
    <t>US Gas Phy GD/D</t>
  </si>
  <si>
    <t>GD/D TCO Pool</t>
  </si>
  <si>
    <t>GD/D TrnscoZ6NY</t>
  </si>
  <si>
    <t>US Gas Phy GD/M</t>
  </si>
  <si>
    <t>Mich Con NL1</t>
  </si>
  <si>
    <t>Phys GD/M</t>
  </si>
  <si>
    <t>US Gas Phy IF</t>
  </si>
  <si>
    <t>IF COL Gulf LA</t>
  </si>
  <si>
    <t>IF HSC ExxnKaty</t>
  </si>
  <si>
    <t>IF NWPL RkyMtn</t>
  </si>
  <si>
    <t>IF PEPL</t>
  </si>
  <si>
    <t>IF EP Perm</t>
  </si>
  <si>
    <t>IF TCO Pool</t>
  </si>
  <si>
    <t>IF TN/LA 500 Leg</t>
  </si>
  <si>
    <t>IF TN/LA 800 Leg</t>
  </si>
  <si>
    <t>IF TETCO ELA</t>
  </si>
  <si>
    <t>IF TranscoSt.65</t>
  </si>
  <si>
    <t>IF Transco Z6NY</t>
  </si>
  <si>
    <t>US Gas Phy Index</t>
  </si>
  <si>
    <t>NGPL NICOR NL1</t>
  </si>
  <si>
    <t>PEPL NL1</t>
  </si>
  <si>
    <t>PEPL Pool NL1</t>
  </si>
  <si>
    <t>TCO Pool NL1</t>
  </si>
  <si>
    <t>TranscoZ6NY NL1</t>
  </si>
  <si>
    <t>TransZ6NY NL1</t>
  </si>
  <si>
    <t>US Gas Phy NGI</t>
  </si>
  <si>
    <t>NGI NGPL NICOR</t>
  </si>
  <si>
    <t>NGI NGPL NIPSCO</t>
  </si>
  <si>
    <t>NGI Chi Peoples</t>
  </si>
  <si>
    <t>SoCal Topck</t>
  </si>
  <si>
    <t>NGI SoCal Topck</t>
  </si>
  <si>
    <t>NGI SoCal Ehr</t>
  </si>
  <si>
    <t>Phys NGI</t>
  </si>
  <si>
    <t>US Pwr Fin Swap</t>
  </si>
  <si>
    <t>PJM DemPk 10/MW</t>
  </si>
  <si>
    <t>PJM-W</t>
  </si>
  <si>
    <t>FFF Load Peak</t>
  </si>
  <si>
    <t>Week Ahead</t>
  </si>
  <si>
    <t>Two Weeks Ahead</t>
  </si>
  <si>
    <t>Three Weeks Ahead</t>
  </si>
  <si>
    <t>Four Weeks Ahead</t>
  </si>
  <si>
    <t>Five Weeks Ahead</t>
  </si>
  <si>
    <t>Six Weeks Ahead</t>
  </si>
  <si>
    <t>Data sent by EOL on Jan 1, 2001</t>
  </si>
  <si>
    <t>List of Products is more than what is in "Schedule A"</t>
  </si>
  <si>
    <t>Schedule A: Peak Phys, Next Day and Prompt month</t>
  </si>
  <si>
    <t>Products for which there is no match in TQ are aside in the bottom section</t>
  </si>
  <si>
    <t>PID</t>
  </si>
  <si>
    <t>Product Type</t>
  </si>
  <si>
    <t>Reference Period</t>
  </si>
  <si>
    <t>U.O.M.</t>
  </si>
  <si>
    <t>Tokenized Reference Period</t>
  </si>
  <si>
    <t>TQ Product</t>
  </si>
  <si>
    <t>TQ Location</t>
  </si>
  <si>
    <t>Region</t>
  </si>
  <si>
    <t>Term Start</t>
  </si>
  <si>
    <t>Term End</t>
  </si>
  <si>
    <t>REMARKS</t>
  </si>
  <si>
    <t>US Pwr Phy CAISO</t>
  </si>
  <si>
    <t>NP15 Peak</t>
  </si>
  <si>
    <t>USD/MWh</t>
  </si>
  <si>
    <t>BoM US W Pwr CAISO Peak</t>
  </si>
  <si>
    <t>Fxd Peak</t>
  </si>
  <si>
    <t>NP15-CALISO</t>
  </si>
  <si>
    <t>West</t>
  </si>
  <si>
    <t>Day Ahd CAISO Peak</t>
  </si>
  <si>
    <t>Day Ahd+1 CAISO Peak</t>
  </si>
  <si>
    <t>Prompt Month + 1</t>
  </si>
  <si>
    <t>Apr-Jun01</t>
  </si>
  <si>
    <t>Jan-Dec01</t>
  </si>
  <si>
    <t>Jan-Dec02</t>
  </si>
  <si>
    <t>Jan-Mar01</t>
  </si>
  <si>
    <t>Jul-Sep01</t>
  </si>
  <si>
    <t>Oct-Dec01</t>
  </si>
  <si>
    <t>SP15 Peak</t>
  </si>
  <si>
    <t>SP15-CALISO</t>
  </si>
  <si>
    <t>US Pwr Phy Firm</t>
  </si>
  <si>
    <t>Cinergy Peak</t>
  </si>
  <si>
    <t>BoM US East Power</t>
  </si>
  <si>
    <t>CIN</t>
  </si>
  <si>
    <t>CENTRAL</t>
  </si>
  <si>
    <t>BoW +1 US East Power</t>
  </si>
  <si>
    <t>BoW US East Power</t>
  </si>
  <si>
    <t>Day Ahd East Power</t>
  </si>
  <si>
    <t>Day Ahd+1 East Power</t>
  </si>
  <si>
    <t>Day Ahd+2 East Power</t>
  </si>
  <si>
    <t>Next Week US East Power</t>
  </si>
  <si>
    <t>Prompt Month +1</t>
  </si>
  <si>
    <t>Jan-Dec03</t>
  </si>
  <si>
    <t>Jan-Dec04</t>
  </si>
  <si>
    <t>Jan-Feb01</t>
  </si>
  <si>
    <t>Jan-Feb02</t>
  </si>
  <si>
    <t>Jan-Feb03</t>
  </si>
  <si>
    <t>Jan-Feb04</t>
  </si>
  <si>
    <t>Jul-Aug01</t>
  </si>
  <si>
    <t>Jul-Aug02</t>
  </si>
  <si>
    <t>Jul-Aug03</t>
  </si>
  <si>
    <t>Jul-Aug04</t>
  </si>
  <si>
    <t>Mar-Apr01</t>
  </si>
  <si>
    <t>COB N/S Peak</t>
  </si>
  <si>
    <t>BoM US W Pwr Peak</t>
  </si>
  <si>
    <t>COB</t>
  </si>
  <si>
    <t>Day Ahd Peak</t>
  </si>
  <si>
    <t>Day Ahd+1 Peak</t>
  </si>
  <si>
    <t>Entergy Peak</t>
  </si>
  <si>
    <t>ENT</t>
  </si>
  <si>
    <t>Mid-C Peak</t>
  </si>
  <si>
    <t>MIDC</t>
  </si>
  <si>
    <t>NEPOOL Peak</t>
  </si>
  <si>
    <t>NEPOOL</t>
  </si>
  <si>
    <t>EAST</t>
  </si>
  <si>
    <t>Jan01-Dec04</t>
  </si>
  <si>
    <t>PALVE Peak</t>
  </si>
  <si>
    <t>PV</t>
  </si>
  <si>
    <t>Jul-Sep02</t>
  </si>
  <si>
    <t>PJM-W Peak</t>
  </si>
  <si>
    <t>TVA Peak</t>
  </si>
  <si>
    <t>TVA</t>
  </si>
  <si>
    <t>US Pwr Phy Index</t>
  </si>
  <si>
    <t>Cin MWD Peak</t>
  </si>
  <si>
    <t>MD Peak</t>
  </si>
  <si>
    <t>Day Ahd for MWD is Not Used</t>
  </si>
  <si>
    <t>Ent MWD Peak</t>
  </si>
  <si>
    <t>NEPOOL MWD Peak</t>
  </si>
  <si>
    <t>PJM-W MWD Peak</t>
  </si>
  <si>
    <t>TVA MWD Peak</t>
  </si>
  <si>
    <t>US Pwr PhyIndxCA</t>
  </si>
  <si>
    <t>CALPX Peak</t>
  </si>
  <si>
    <t>Product added on Feb 8, 2001 per Kevin Meredith</t>
  </si>
  <si>
    <t>USD/MW</t>
  </si>
  <si>
    <t>East</t>
  </si>
  <si>
    <t>Cinergy HE12-21</t>
  </si>
  <si>
    <t>N/A</t>
  </si>
  <si>
    <t>NEPOOL WE Peak</t>
  </si>
  <si>
    <t>03-04Feb01</t>
  </si>
  <si>
    <t>06-07Jan01</t>
  </si>
  <si>
    <t>10-11Feb01</t>
  </si>
  <si>
    <t>13-14Jan01</t>
  </si>
  <si>
    <t>17-18Feb01</t>
  </si>
  <si>
    <t>20-21Jan01</t>
  </si>
  <si>
    <t>24-25Feb01</t>
  </si>
  <si>
    <t>27-28Jan01</t>
  </si>
  <si>
    <t>PJM-W WE Peak</t>
  </si>
  <si>
    <t>TVA HE12-21</t>
  </si>
  <si>
    <t>US Pwr PhyIndxFm</t>
  </si>
  <si>
    <t>Index is Telerate page #38424</t>
  </si>
  <si>
    <t>Index is Telerate page #38425</t>
  </si>
  <si>
    <t>Index is Telerate page #38426</t>
  </si>
  <si>
    <t>Index is Telerate page #38422</t>
  </si>
  <si>
    <t>Index is Telerate page #38423</t>
  </si>
  <si>
    <t>NGPL-NIPSCO</t>
  </si>
  <si>
    <t>Keystone</t>
  </si>
  <si>
    <t>EPNG Keystone</t>
  </si>
  <si>
    <t>Opal</t>
  </si>
  <si>
    <t>US WTI Swap</t>
  </si>
  <si>
    <t>Nymex LD</t>
  </si>
  <si>
    <t>Nymex PEN</t>
  </si>
  <si>
    <t>EOL Location</t>
  </si>
  <si>
    <t>Replaced Product ID</t>
  </si>
  <si>
    <t>Basis GD/D</t>
  </si>
  <si>
    <t>GD/M Michcon</t>
  </si>
  <si>
    <t>Basis GD/M</t>
  </si>
  <si>
    <t>NGI Socal</t>
  </si>
  <si>
    <t xml:space="preserve"> </t>
  </si>
  <si>
    <t>FFF GD/D</t>
  </si>
  <si>
    <t>NYMEX</t>
  </si>
  <si>
    <t>FFF NYMEX</t>
  </si>
  <si>
    <t>Phys Fxd</t>
  </si>
  <si>
    <t>CAISO NP15 Peak</t>
  </si>
  <si>
    <t>CAISO SP15 Peak</t>
  </si>
  <si>
    <t>MID-C Peak</t>
  </si>
  <si>
    <t>Token (If applicable)</t>
  </si>
  <si>
    <t>Original Number</t>
  </si>
  <si>
    <t>Tokenized Product</t>
  </si>
  <si>
    <t>March Number</t>
  </si>
  <si>
    <t>The original spreadsheet number was</t>
  </si>
  <si>
    <t>incorrect.  The Tokenized product will be</t>
  </si>
  <si>
    <t>used once the Non-Tokenized months roll</t>
  </si>
  <si>
    <t>For the products to the left only!!!</t>
  </si>
  <si>
    <t>NYMEX Product will not be Tokenized</t>
  </si>
  <si>
    <t>36159  TRP</t>
  </si>
  <si>
    <t>36173  TRP</t>
  </si>
  <si>
    <t>36193  TRP</t>
  </si>
  <si>
    <t>36201  TRP</t>
  </si>
  <si>
    <t>36207  TRP</t>
  </si>
  <si>
    <t>36113  TRP</t>
  </si>
  <si>
    <t>36100  TRP</t>
  </si>
  <si>
    <t>36213  TRP</t>
  </si>
  <si>
    <t>36135  TRP</t>
  </si>
  <si>
    <t>36161  TRP</t>
  </si>
  <si>
    <t>36169  TRP</t>
  </si>
  <si>
    <t>36181  TRP</t>
  </si>
  <si>
    <t>March Product ID</t>
  </si>
  <si>
    <t>April Product ID</t>
  </si>
  <si>
    <t>TRP OK</t>
  </si>
  <si>
    <t>Day Ahead</t>
  </si>
  <si>
    <t>New product.  Added to EOL 02/27/01</t>
  </si>
  <si>
    <t>off.  The numbers to be used for April</t>
  </si>
  <si>
    <t>are listed in the "April Number" column.</t>
  </si>
  <si>
    <t>SoCal EHR</t>
  </si>
  <si>
    <t>Added 02/27/01</t>
  </si>
  <si>
    <t>RkyMtn</t>
  </si>
  <si>
    <t>SanJuan</t>
  </si>
  <si>
    <t>NWPL RkyMtn Pool</t>
  </si>
  <si>
    <t>NWPL SanJuan Pool</t>
  </si>
  <si>
    <t>Date Added to EOL</t>
  </si>
  <si>
    <t>43502 TRP</t>
  </si>
  <si>
    <t>Product number changed</t>
  </si>
  <si>
    <t>Added 02/27/02</t>
  </si>
  <si>
    <t>Not on Schedule A, but starts trading midday.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</si>
</sst>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8" x14ac:knownFonts="1">
    <font>
      <sz val="10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0" xfId="0" applyFont="1" applyFill="1" applyBorder="1"/>
    <xf numFmtId="0" fontId="3" fillId="0" borderId="0" xfId="0" applyFont="1" applyBorder="1"/>
    <xf numFmtId="0" fontId="3" fillId="3" borderId="0" xfId="0" applyFont="1" applyFill="1" applyBorder="1"/>
    <xf numFmtId="17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4" fillId="0" borderId="0" xfId="0" applyFont="1"/>
    <xf numFmtId="0" fontId="3" fillId="0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7" fontId="1" fillId="0" borderId="0" xfId="0" applyNumberFormat="1" applyFont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15" fontId="1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" fontId="1" fillId="0" borderId="0" xfId="0" applyNumberFormat="1" applyFon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/>
    <xf numFmtId="0" fontId="0" fillId="0" borderId="0" xfId="0" applyFill="1"/>
    <xf numFmtId="17" fontId="1" fillId="0" borderId="0" xfId="0" applyNumberFormat="1" applyFont="1"/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/>
    <xf numFmtId="0" fontId="2" fillId="4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" fillId="5" borderId="0" xfId="0" applyFont="1" applyFill="1"/>
    <xf numFmtId="0" fontId="3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4" fontId="1" fillId="5" borderId="0" xfId="0" applyNumberFormat="1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ronOnline\Finalized%20TQ%20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223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_gas_products_27Nov00"/>
      <sheetName val="gas_products_RFT"/>
      <sheetName val="Product Mapping EOL-TQ"/>
      <sheetName val="Strictly A"/>
      <sheetName val="Strictly A Pivot Tabel"/>
    </sheetNames>
    <sheetDataSet>
      <sheetData sheetId="0" refreshError="1"/>
      <sheetData sheetId="1" refreshError="1"/>
      <sheetData sheetId="2" refreshError="1">
        <row r="4">
          <cell r="D4" t="str">
            <v>US Gas Basis</v>
          </cell>
          <cell r="E4" t="str">
            <v>Basis IF</v>
          </cell>
        </row>
        <row r="5">
          <cell r="D5" t="str">
            <v>US Gas Basis GD/M</v>
          </cell>
          <cell r="E5" t="str">
            <v>Basis GD/M</v>
          </cell>
        </row>
        <row r="6">
          <cell r="D6" t="str">
            <v>US Gas Basis GD/D-Hhub</v>
          </cell>
          <cell r="E6" t="str">
            <v>Basis GD/D</v>
          </cell>
        </row>
        <row r="7">
          <cell r="D7" t="str">
            <v>US Gas Basis NGI</v>
          </cell>
          <cell r="E7" t="str">
            <v>Basis NGI</v>
          </cell>
        </row>
        <row r="8">
          <cell r="D8" t="str">
            <v>US Gas Daily</v>
          </cell>
          <cell r="E8" t="str">
            <v>FFF GD/D</v>
          </cell>
        </row>
        <row r="9">
          <cell r="D9" t="str">
            <v>US Gas Daily IF GD/D</v>
          </cell>
          <cell r="E9" t="str">
            <v>Swap IF GD/D</v>
          </cell>
        </row>
        <row r="10">
          <cell r="D10" t="str">
            <v>US Gas Daily NGI GD/D</v>
          </cell>
          <cell r="E10" t="str">
            <v>Swap NGI GD/D</v>
          </cell>
        </row>
        <row r="11">
          <cell r="D11" t="str">
            <v>US Gas Monthly IF</v>
          </cell>
          <cell r="E11" t="str">
            <v>FFF IF</v>
          </cell>
        </row>
        <row r="12">
          <cell r="D12" t="str">
            <v>US Gas Monthly NGI</v>
          </cell>
          <cell r="E12" t="str">
            <v>FFF NGI</v>
          </cell>
        </row>
        <row r="13">
          <cell r="D13" t="str">
            <v>US Gas Phy</v>
          </cell>
          <cell r="E13" t="str">
            <v>Phys Fxd</v>
          </cell>
        </row>
        <row r="14">
          <cell r="D14" t="str">
            <v>US Gas Phy GD/D</v>
          </cell>
          <cell r="E14" t="str">
            <v>Phys GD/D</v>
          </cell>
        </row>
        <row r="15">
          <cell r="D15" t="str">
            <v>US Gas Phy IF</v>
          </cell>
          <cell r="E15" t="str">
            <v>Phys IF</v>
          </cell>
        </row>
        <row r="16">
          <cell r="D16" t="str">
            <v>US Gas Phy Index</v>
          </cell>
          <cell r="E16" t="str">
            <v>Phys Basis</v>
          </cell>
        </row>
        <row r="17">
          <cell r="D17" t="str">
            <v>US Gas Phy NGI</v>
          </cell>
          <cell r="E17" t="str">
            <v>Phys NGI</v>
          </cell>
        </row>
        <row r="18">
          <cell r="D18" t="str">
            <v>US Gas Swap</v>
          </cell>
          <cell r="E18" t="str">
            <v>FFF Nymex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list_Dec27"/>
      <sheetName val="powerlist_Dec27 by RFT"/>
      <sheetName val="Sheet1"/>
    </sheetNames>
    <sheetDataSet>
      <sheetData sheetId="0"/>
      <sheetData sheetId="1"/>
      <sheetData sheetId="2">
        <row r="3">
          <cell r="D3">
            <v>36888</v>
          </cell>
          <cell r="E3" t="str">
            <v>Day Ahd W</v>
          </cell>
          <cell r="F3" t="str">
            <v>-</v>
          </cell>
        </row>
        <row r="4">
          <cell r="D4">
            <v>36892</v>
          </cell>
          <cell r="E4" t="str">
            <v>Prompt Month</v>
          </cell>
          <cell r="F4" t="str">
            <v>-</v>
          </cell>
        </row>
        <row r="5">
          <cell r="D5">
            <v>36923</v>
          </cell>
          <cell r="E5" t="str">
            <v>Prompt Month + 1</v>
          </cell>
          <cell r="F5" t="str">
            <v>-</v>
          </cell>
        </row>
        <row r="6">
          <cell r="D6">
            <v>36951</v>
          </cell>
          <cell r="E6">
            <v>36951</v>
          </cell>
          <cell r="F6">
            <v>36981</v>
          </cell>
        </row>
        <row r="7">
          <cell r="D7">
            <v>36982</v>
          </cell>
          <cell r="E7">
            <v>36982</v>
          </cell>
          <cell r="F7">
            <v>37011</v>
          </cell>
        </row>
        <row r="8">
          <cell r="D8">
            <v>37012</v>
          </cell>
          <cell r="E8">
            <v>37012</v>
          </cell>
          <cell r="F8">
            <v>37042</v>
          </cell>
        </row>
        <row r="9">
          <cell r="D9">
            <v>37043</v>
          </cell>
          <cell r="E9">
            <v>37043</v>
          </cell>
          <cell r="F9">
            <v>37072</v>
          </cell>
        </row>
        <row r="10">
          <cell r="D10">
            <v>37073</v>
          </cell>
          <cell r="E10">
            <v>37073</v>
          </cell>
          <cell r="F10">
            <v>37103</v>
          </cell>
        </row>
        <row r="11">
          <cell r="D11">
            <v>37104</v>
          </cell>
          <cell r="E11">
            <v>37104</v>
          </cell>
          <cell r="F11">
            <v>37134</v>
          </cell>
        </row>
        <row r="12">
          <cell r="D12">
            <v>37135</v>
          </cell>
          <cell r="E12">
            <v>37135</v>
          </cell>
          <cell r="F12">
            <v>37164</v>
          </cell>
        </row>
        <row r="13">
          <cell r="D13">
            <v>37135</v>
          </cell>
          <cell r="E13">
            <v>37135</v>
          </cell>
          <cell r="F13">
            <v>37164</v>
          </cell>
        </row>
        <row r="14">
          <cell r="D14">
            <v>37165</v>
          </cell>
          <cell r="E14">
            <v>37165</v>
          </cell>
          <cell r="F14">
            <v>37195</v>
          </cell>
        </row>
        <row r="15">
          <cell r="D15">
            <v>37196</v>
          </cell>
          <cell r="E15">
            <v>37196</v>
          </cell>
          <cell r="F15">
            <v>37225</v>
          </cell>
        </row>
        <row r="16">
          <cell r="D16">
            <v>37226</v>
          </cell>
          <cell r="E16">
            <v>37226</v>
          </cell>
          <cell r="F16">
            <v>37256</v>
          </cell>
        </row>
        <row r="17">
          <cell r="D17">
            <v>37408</v>
          </cell>
          <cell r="E17">
            <v>37408</v>
          </cell>
          <cell r="F17">
            <v>37437</v>
          </cell>
        </row>
        <row r="18">
          <cell r="D18">
            <v>37773</v>
          </cell>
          <cell r="E18">
            <v>37773</v>
          </cell>
          <cell r="F18">
            <v>37802</v>
          </cell>
        </row>
        <row r="19">
          <cell r="D19">
            <v>38139</v>
          </cell>
          <cell r="E19">
            <v>38139</v>
          </cell>
          <cell r="F19">
            <v>38168</v>
          </cell>
        </row>
        <row r="20">
          <cell r="D20" t="str">
            <v>29-30Dec00</v>
          </cell>
          <cell r="E20" t="str">
            <v>Day Ahd+1 W</v>
          </cell>
          <cell r="F20" t="str">
            <v>-</v>
          </cell>
        </row>
        <row r="21">
          <cell r="D21" t="str">
            <v>29-31Dec00</v>
          </cell>
          <cell r="E21" t="str">
            <v>BoM US W</v>
          </cell>
          <cell r="F21" t="str">
            <v>-</v>
          </cell>
        </row>
        <row r="22">
          <cell r="D22" t="str">
            <v>Apr-Jun01</v>
          </cell>
          <cell r="E22">
            <v>36982</v>
          </cell>
          <cell r="F22">
            <v>37072</v>
          </cell>
        </row>
        <row r="23">
          <cell r="D23" t="str">
            <v>Jan01-Dec04</v>
          </cell>
          <cell r="E23">
            <v>36892</v>
          </cell>
          <cell r="F23">
            <v>38352</v>
          </cell>
        </row>
        <row r="24">
          <cell r="D24" t="str">
            <v>Jan-Dec01</v>
          </cell>
          <cell r="E24">
            <v>36892</v>
          </cell>
          <cell r="F24">
            <v>37256</v>
          </cell>
        </row>
        <row r="25">
          <cell r="D25" t="str">
            <v>Jan-Dec02</v>
          </cell>
          <cell r="E25">
            <v>37257</v>
          </cell>
          <cell r="F25">
            <v>37621</v>
          </cell>
        </row>
        <row r="26">
          <cell r="D26" t="str">
            <v>Jan-Dec03</v>
          </cell>
          <cell r="E26">
            <v>37622</v>
          </cell>
          <cell r="F26">
            <v>37986</v>
          </cell>
        </row>
        <row r="27">
          <cell r="D27" t="str">
            <v>Jan-Dec04</v>
          </cell>
          <cell r="E27">
            <v>37987</v>
          </cell>
          <cell r="F27">
            <v>38352</v>
          </cell>
        </row>
        <row r="28">
          <cell r="D28" t="str">
            <v>Jan-Feb01</v>
          </cell>
          <cell r="E28">
            <v>36892</v>
          </cell>
          <cell r="F28">
            <v>36950</v>
          </cell>
        </row>
        <row r="29">
          <cell r="D29" t="str">
            <v>Jan-Feb02</v>
          </cell>
          <cell r="E29">
            <v>37257</v>
          </cell>
          <cell r="F29">
            <v>37315</v>
          </cell>
        </row>
        <row r="30">
          <cell r="D30" t="str">
            <v>Jan-Feb03</v>
          </cell>
          <cell r="E30">
            <v>37622</v>
          </cell>
          <cell r="F30">
            <v>37680</v>
          </cell>
        </row>
        <row r="31">
          <cell r="D31" t="str">
            <v>Jan-Feb04</v>
          </cell>
          <cell r="E31">
            <v>37987</v>
          </cell>
          <cell r="F31">
            <v>38046</v>
          </cell>
        </row>
        <row r="32">
          <cell r="D32" t="str">
            <v>Jan-Mar01</v>
          </cell>
          <cell r="E32">
            <v>36892</v>
          </cell>
          <cell r="F32">
            <v>36981</v>
          </cell>
        </row>
        <row r="33">
          <cell r="D33" t="str">
            <v>Jul-Aug01</v>
          </cell>
          <cell r="E33">
            <v>37073</v>
          </cell>
          <cell r="F33">
            <v>37134</v>
          </cell>
        </row>
        <row r="34">
          <cell r="D34" t="str">
            <v>Jul-Aug02</v>
          </cell>
          <cell r="E34">
            <v>37438</v>
          </cell>
          <cell r="F34">
            <v>37499</v>
          </cell>
        </row>
        <row r="35">
          <cell r="D35" t="str">
            <v>Jul-Aug03</v>
          </cell>
          <cell r="E35">
            <v>37803</v>
          </cell>
          <cell r="F35">
            <v>37864</v>
          </cell>
        </row>
        <row r="36">
          <cell r="D36" t="str">
            <v>Jul-Aug04</v>
          </cell>
          <cell r="E36">
            <v>38169</v>
          </cell>
          <cell r="F36">
            <v>38230</v>
          </cell>
        </row>
        <row r="37">
          <cell r="D37" t="str">
            <v>Jul-Sep01</v>
          </cell>
          <cell r="E37">
            <v>37073</v>
          </cell>
          <cell r="F37">
            <v>37164</v>
          </cell>
        </row>
        <row r="38">
          <cell r="D38" t="str">
            <v>Jul-Sep02</v>
          </cell>
          <cell r="E38">
            <v>37438</v>
          </cell>
          <cell r="F38">
            <v>37529</v>
          </cell>
        </row>
        <row r="39">
          <cell r="D39" t="str">
            <v>Mar-Apr01</v>
          </cell>
          <cell r="E39">
            <v>36951</v>
          </cell>
          <cell r="F39">
            <v>37011</v>
          </cell>
        </row>
        <row r="40">
          <cell r="D40" t="str">
            <v>Oct-Dec01</v>
          </cell>
          <cell r="E40">
            <v>37165</v>
          </cell>
          <cell r="F40">
            <v>37256</v>
          </cell>
        </row>
        <row r="43">
          <cell r="D43">
            <v>36888</v>
          </cell>
          <cell r="E43" t="str">
            <v>Day Ahd East</v>
          </cell>
          <cell r="F43" t="str">
            <v>-</v>
          </cell>
        </row>
        <row r="44">
          <cell r="D44">
            <v>36889</v>
          </cell>
          <cell r="E44" t="str">
            <v>Day Ahd+1 East</v>
          </cell>
          <cell r="F44" t="str">
            <v>-</v>
          </cell>
        </row>
        <row r="45">
          <cell r="D45">
            <v>36892</v>
          </cell>
          <cell r="E45" t="str">
            <v>Day Ahd+2 East</v>
          </cell>
          <cell r="F45" t="str">
            <v>-</v>
          </cell>
        </row>
        <row r="46">
          <cell r="D46">
            <v>36892</v>
          </cell>
          <cell r="E46" t="str">
            <v>Prompt Month</v>
          </cell>
          <cell r="F46" t="str">
            <v>-</v>
          </cell>
        </row>
        <row r="47">
          <cell r="D47">
            <v>36923</v>
          </cell>
          <cell r="E47" t="str">
            <v>Prompt Month +1</v>
          </cell>
          <cell r="F47" t="str">
            <v>-</v>
          </cell>
        </row>
        <row r="48">
          <cell r="D48">
            <v>36951</v>
          </cell>
          <cell r="E48">
            <v>36951</v>
          </cell>
          <cell r="F48">
            <v>36981</v>
          </cell>
        </row>
        <row r="49">
          <cell r="D49">
            <v>36982</v>
          </cell>
          <cell r="E49">
            <v>36982</v>
          </cell>
          <cell r="F49">
            <v>37011</v>
          </cell>
        </row>
        <row r="50">
          <cell r="D50">
            <v>37012</v>
          </cell>
          <cell r="E50">
            <v>37012</v>
          </cell>
          <cell r="F50">
            <v>37042</v>
          </cell>
        </row>
        <row r="51">
          <cell r="D51">
            <v>37043</v>
          </cell>
          <cell r="E51">
            <v>37043</v>
          </cell>
          <cell r="F51">
            <v>37072</v>
          </cell>
        </row>
        <row r="52">
          <cell r="D52">
            <v>37073</v>
          </cell>
          <cell r="E52">
            <v>37073</v>
          </cell>
          <cell r="F52">
            <v>37103</v>
          </cell>
        </row>
        <row r="53">
          <cell r="D53">
            <v>37104</v>
          </cell>
          <cell r="E53">
            <v>37104</v>
          </cell>
          <cell r="F53">
            <v>37134</v>
          </cell>
        </row>
        <row r="54">
          <cell r="D54">
            <v>37135</v>
          </cell>
          <cell r="E54">
            <v>37135</v>
          </cell>
          <cell r="F54">
            <v>37164</v>
          </cell>
        </row>
        <row r="55">
          <cell r="D55">
            <v>37135</v>
          </cell>
          <cell r="E55">
            <v>37135</v>
          </cell>
          <cell r="F55">
            <v>37164</v>
          </cell>
        </row>
        <row r="56">
          <cell r="D56">
            <v>37408</v>
          </cell>
          <cell r="E56">
            <v>37408</v>
          </cell>
          <cell r="F56">
            <v>37437</v>
          </cell>
        </row>
        <row r="57">
          <cell r="D57">
            <v>37773</v>
          </cell>
          <cell r="E57">
            <v>37773</v>
          </cell>
          <cell r="F57">
            <v>37802</v>
          </cell>
        </row>
        <row r="58">
          <cell r="D58">
            <v>38139</v>
          </cell>
          <cell r="E58">
            <v>38139</v>
          </cell>
          <cell r="F58">
            <v>38168</v>
          </cell>
        </row>
        <row r="59">
          <cell r="D59" t="str">
            <v>01-05Jan01</v>
          </cell>
          <cell r="E59" t="str">
            <v>Next Week US East</v>
          </cell>
          <cell r="F59" t="str">
            <v>-</v>
          </cell>
        </row>
        <row r="60">
          <cell r="D60" t="str">
            <v>27-29Dec00</v>
          </cell>
          <cell r="E60" t="str">
            <v>BoW US East</v>
          </cell>
          <cell r="F60" t="str">
            <v>-</v>
          </cell>
        </row>
        <row r="61">
          <cell r="D61" t="str">
            <v>28-29Dec00</v>
          </cell>
          <cell r="E61" t="str">
            <v>BoW +1 US East</v>
          </cell>
          <cell r="F61" t="str">
            <v>-</v>
          </cell>
        </row>
        <row r="62">
          <cell r="D62" t="str">
            <v>29-31Dec00</v>
          </cell>
          <cell r="E62" t="str">
            <v>BoM US East</v>
          </cell>
          <cell r="F62" t="str">
            <v>-</v>
          </cell>
        </row>
        <row r="63">
          <cell r="D63" t="str">
            <v>Apr-Jun01</v>
          </cell>
          <cell r="E63">
            <v>36982</v>
          </cell>
          <cell r="F63">
            <v>37072</v>
          </cell>
        </row>
        <row r="64">
          <cell r="D64" t="str">
            <v>Jan01-Dec04</v>
          </cell>
          <cell r="E64">
            <v>36892</v>
          </cell>
          <cell r="F64">
            <v>38352</v>
          </cell>
        </row>
        <row r="65">
          <cell r="D65" t="str">
            <v>Jan-Dec01</v>
          </cell>
          <cell r="E65">
            <v>36892</v>
          </cell>
          <cell r="F65">
            <v>37256</v>
          </cell>
        </row>
        <row r="66">
          <cell r="D66" t="str">
            <v>Jan-Dec02</v>
          </cell>
          <cell r="E66">
            <v>37257</v>
          </cell>
          <cell r="F66">
            <v>37621</v>
          </cell>
        </row>
        <row r="67">
          <cell r="D67" t="str">
            <v>Jan-Dec03</v>
          </cell>
          <cell r="E67">
            <v>37622</v>
          </cell>
          <cell r="F67">
            <v>37986</v>
          </cell>
        </row>
        <row r="68">
          <cell r="D68" t="str">
            <v>Jan-Dec04</v>
          </cell>
          <cell r="E68">
            <v>37987</v>
          </cell>
          <cell r="F68">
            <v>38352</v>
          </cell>
        </row>
        <row r="69">
          <cell r="D69" t="str">
            <v>Jan-Feb01</v>
          </cell>
          <cell r="E69">
            <v>36892</v>
          </cell>
          <cell r="F69">
            <v>36950</v>
          </cell>
        </row>
        <row r="70">
          <cell r="D70" t="str">
            <v>Jan-Feb02</v>
          </cell>
          <cell r="E70">
            <v>37257</v>
          </cell>
          <cell r="F70">
            <v>37315</v>
          </cell>
        </row>
        <row r="71">
          <cell r="D71" t="str">
            <v>Jan-Feb03</v>
          </cell>
          <cell r="E71">
            <v>37622</v>
          </cell>
          <cell r="F71">
            <v>37680</v>
          </cell>
        </row>
        <row r="72">
          <cell r="D72" t="str">
            <v>Jan-Feb04</v>
          </cell>
          <cell r="E72">
            <v>37987</v>
          </cell>
          <cell r="F72">
            <v>38046</v>
          </cell>
        </row>
        <row r="73">
          <cell r="D73" t="str">
            <v>Jan-Mar01</v>
          </cell>
          <cell r="E73">
            <v>36892</v>
          </cell>
          <cell r="F73">
            <v>36981</v>
          </cell>
        </row>
        <row r="74">
          <cell r="D74" t="str">
            <v>Jul-Aug01</v>
          </cell>
          <cell r="E74">
            <v>37073</v>
          </cell>
          <cell r="F74">
            <v>37134</v>
          </cell>
        </row>
        <row r="75">
          <cell r="D75" t="str">
            <v>Jul-Aug02</v>
          </cell>
          <cell r="E75">
            <v>37438</v>
          </cell>
          <cell r="F75">
            <v>37499</v>
          </cell>
        </row>
        <row r="76">
          <cell r="D76" t="str">
            <v>Jul-Aug03</v>
          </cell>
          <cell r="E76">
            <v>37803</v>
          </cell>
          <cell r="F76">
            <v>37864</v>
          </cell>
        </row>
        <row r="77">
          <cell r="D77" t="str">
            <v>Jul-Aug04</v>
          </cell>
          <cell r="E77">
            <v>38169</v>
          </cell>
          <cell r="F77">
            <v>38230</v>
          </cell>
        </row>
        <row r="78">
          <cell r="D78" t="str">
            <v>Jul-Sep01</v>
          </cell>
          <cell r="E78">
            <v>37073</v>
          </cell>
          <cell r="F78">
            <v>37164</v>
          </cell>
        </row>
        <row r="79">
          <cell r="D79" t="str">
            <v>Mar-Apr01</v>
          </cell>
          <cell r="E79">
            <v>36951</v>
          </cell>
          <cell r="F79">
            <v>37011</v>
          </cell>
        </row>
        <row r="80">
          <cell r="D80" t="str">
            <v>Oct-Dec01</v>
          </cell>
          <cell r="E80">
            <v>37165</v>
          </cell>
          <cell r="F80">
            <v>37256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workbookViewId="0">
      <selection activeCell="G1" sqref="G1:G65536"/>
    </sheetView>
  </sheetViews>
  <sheetFormatPr defaultRowHeight="12.75" x14ac:dyDescent="0.2"/>
  <cols>
    <col min="1" max="1" width="9" bestFit="1" customWidth="1"/>
    <col min="2" max="2" width="19.42578125" customWidth="1"/>
    <col min="3" max="3" width="15.28515625" bestFit="1" customWidth="1"/>
    <col min="4" max="4" width="18.28515625" bestFit="1" customWidth="1"/>
    <col min="5" max="5" width="15" bestFit="1" customWidth="1"/>
    <col min="6" max="6" width="14.5703125" bestFit="1" customWidth="1"/>
    <col min="7" max="7" width="19.28515625" bestFit="1" customWidth="1"/>
  </cols>
  <sheetData>
    <row r="1" spans="1:7" s="1" customFormat="1" ht="12" thickBot="1" x14ac:dyDescent="0.25"/>
    <row r="2" spans="1:7" s="1" customFormat="1" ht="11.25" x14ac:dyDescent="0.2">
      <c r="A2" s="2" t="s">
        <v>0</v>
      </c>
      <c r="B2" s="3"/>
      <c r="C2" s="3"/>
      <c r="D2" s="3"/>
      <c r="E2" s="3"/>
      <c r="F2" s="3"/>
      <c r="G2" s="5"/>
    </row>
    <row r="3" spans="1:7" s="10" customFormat="1" ht="11.25" x14ac:dyDescent="0.2">
      <c r="A3" s="6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7" t="s">
        <v>6</v>
      </c>
      <c r="G3" s="9" t="s">
        <v>8</v>
      </c>
    </row>
    <row r="4" spans="1:7" s="1" customFormat="1" ht="11.25" customHeight="1" x14ac:dyDescent="0.2">
      <c r="A4" s="16">
        <v>36094</v>
      </c>
      <c r="B4" s="23" t="s">
        <v>9</v>
      </c>
      <c r="C4" s="24" t="s">
        <v>10</v>
      </c>
      <c r="D4" s="22"/>
      <c r="E4" s="24" t="s">
        <v>11</v>
      </c>
      <c r="F4" s="22" t="str">
        <f>VLOOKUP(B4,ProdCrossRef,2,FALSE)</f>
        <v>Basis IF</v>
      </c>
      <c r="G4" s="16" t="s">
        <v>12</v>
      </c>
    </row>
    <row r="5" spans="1:7" s="1" customFormat="1" ht="11.25" x14ac:dyDescent="0.2">
      <c r="A5" s="16">
        <v>36100</v>
      </c>
      <c r="B5" s="23" t="s">
        <v>9</v>
      </c>
      <c r="C5" s="24" t="s">
        <v>13</v>
      </c>
      <c r="D5" s="22" t="s">
        <v>14</v>
      </c>
      <c r="E5" s="24" t="s">
        <v>15</v>
      </c>
      <c r="F5" s="22" t="s">
        <v>16</v>
      </c>
      <c r="G5" s="16" t="s">
        <v>12</v>
      </c>
    </row>
    <row r="6" spans="1:7" s="1" customFormat="1" ht="11.25" x14ac:dyDescent="0.2">
      <c r="A6" s="16">
        <v>37083</v>
      </c>
      <c r="B6" s="23" t="s">
        <v>9</v>
      </c>
      <c r="C6" s="24" t="s">
        <v>17</v>
      </c>
      <c r="D6" s="22" t="s">
        <v>17</v>
      </c>
      <c r="E6" s="24" t="s">
        <v>18</v>
      </c>
      <c r="F6" s="22" t="s">
        <v>19</v>
      </c>
      <c r="G6" s="16" t="s">
        <v>12</v>
      </c>
    </row>
    <row r="7" spans="1:7" s="1" customFormat="1" ht="11.25" x14ac:dyDescent="0.2">
      <c r="A7" s="16">
        <v>36113</v>
      </c>
      <c r="B7" s="23" t="s">
        <v>9</v>
      </c>
      <c r="C7" s="24" t="s">
        <v>20</v>
      </c>
      <c r="D7" s="22" t="s">
        <v>20</v>
      </c>
      <c r="E7" s="24" t="s">
        <v>15</v>
      </c>
      <c r="F7" s="22" t="str">
        <f>VLOOKUP(B7,ProdCrossRef,2,FALSE)</f>
        <v>Basis IF</v>
      </c>
      <c r="G7" s="16" t="s">
        <v>12</v>
      </c>
    </row>
    <row r="8" spans="1:7" s="1" customFormat="1" ht="11.25" x14ac:dyDescent="0.2">
      <c r="A8" s="16">
        <v>36135</v>
      </c>
      <c r="B8" s="23" t="s">
        <v>9</v>
      </c>
      <c r="C8" s="24" t="s">
        <v>21</v>
      </c>
      <c r="D8" s="22" t="s">
        <v>22</v>
      </c>
      <c r="E8" s="24" t="s">
        <v>15</v>
      </c>
      <c r="F8" s="22" t="str">
        <f>VLOOKUP(B8,ProdCrossRef,2,FALSE)</f>
        <v>Basis IF</v>
      </c>
      <c r="G8" s="16" t="s">
        <v>12</v>
      </c>
    </row>
    <row r="9" spans="1:7" s="1" customFormat="1" ht="11.25" x14ac:dyDescent="0.2">
      <c r="A9" s="16">
        <v>36137</v>
      </c>
      <c r="B9" s="23" t="s">
        <v>9</v>
      </c>
      <c r="C9" s="24" t="s">
        <v>23</v>
      </c>
      <c r="D9" s="22" t="s">
        <v>23</v>
      </c>
      <c r="E9" s="24" t="s">
        <v>15</v>
      </c>
      <c r="F9" s="22" t="str">
        <f>VLOOKUP(B9,ProdCrossRef,2,FALSE)</f>
        <v>Basis IF</v>
      </c>
      <c r="G9" s="16" t="s">
        <v>12</v>
      </c>
    </row>
    <row r="10" spans="1:7" s="1" customFormat="1" ht="11.25" x14ac:dyDescent="0.2">
      <c r="A10" s="16">
        <v>36157</v>
      </c>
      <c r="B10" s="23" t="s">
        <v>9</v>
      </c>
      <c r="C10" s="24" t="s">
        <v>24</v>
      </c>
      <c r="D10" s="22" t="s">
        <v>25</v>
      </c>
      <c r="E10" s="25" t="s">
        <v>26</v>
      </c>
      <c r="F10" s="22" t="str">
        <f>VLOOKUP(B10,ProdCrossRef,2,FALSE)</f>
        <v>Basis IF</v>
      </c>
      <c r="G10" s="16" t="s">
        <v>12</v>
      </c>
    </row>
    <row r="11" spans="1:7" s="1" customFormat="1" ht="11.25" x14ac:dyDescent="0.2">
      <c r="A11" s="16">
        <v>36159</v>
      </c>
      <c r="B11" s="23" t="s">
        <v>9</v>
      </c>
      <c r="C11" s="24" t="s">
        <v>27</v>
      </c>
      <c r="D11" s="22"/>
      <c r="E11" s="24" t="s">
        <v>28</v>
      </c>
      <c r="F11" s="22" t="str">
        <f>VLOOKUP(B11,ProdCrossRef,2,FALSE)</f>
        <v>Basis IF</v>
      </c>
      <c r="G11" s="16" t="s">
        <v>12</v>
      </c>
    </row>
    <row r="12" spans="1:7" s="1" customFormat="1" ht="11.25" x14ac:dyDescent="0.2">
      <c r="A12" s="16">
        <v>36213</v>
      </c>
      <c r="B12" s="23" t="s">
        <v>9</v>
      </c>
      <c r="C12" s="24" t="s">
        <v>29</v>
      </c>
      <c r="D12" s="22" t="s">
        <v>30</v>
      </c>
      <c r="E12" s="24" t="s">
        <v>30</v>
      </c>
      <c r="F12" s="22" t="s">
        <v>16</v>
      </c>
      <c r="G12" s="16" t="s">
        <v>12</v>
      </c>
    </row>
    <row r="13" spans="1:7" s="1" customFormat="1" ht="11.25" customHeight="1" x14ac:dyDescent="0.2">
      <c r="A13" s="16">
        <v>36161</v>
      </c>
      <c r="B13" s="23" t="s">
        <v>9</v>
      </c>
      <c r="C13" s="24" t="s">
        <v>31</v>
      </c>
      <c r="D13" s="22" t="s">
        <v>32</v>
      </c>
      <c r="E13" s="24" t="s">
        <v>15</v>
      </c>
      <c r="F13" s="22" t="str">
        <f t="shared" ref="F13:F30" si="0">VLOOKUP(B13,ProdCrossRef,2,FALSE)</f>
        <v>Basis IF</v>
      </c>
      <c r="G13" s="16" t="s">
        <v>12</v>
      </c>
    </row>
    <row r="14" spans="1:7" s="1" customFormat="1" ht="11.25" x14ac:dyDescent="0.2">
      <c r="A14" s="16">
        <v>36163</v>
      </c>
      <c r="B14" s="23" t="s">
        <v>9</v>
      </c>
      <c r="C14" s="24" t="s">
        <v>33</v>
      </c>
      <c r="D14" s="22"/>
      <c r="E14" s="24" t="s">
        <v>34</v>
      </c>
      <c r="F14" s="22" t="str">
        <f t="shared" si="0"/>
        <v>Basis IF</v>
      </c>
      <c r="G14" s="16" t="s">
        <v>12</v>
      </c>
    </row>
    <row r="15" spans="1:7" s="1" customFormat="1" ht="11.25" x14ac:dyDescent="0.2">
      <c r="A15" s="16">
        <v>36165</v>
      </c>
      <c r="B15" s="23" t="s">
        <v>9</v>
      </c>
      <c r="C15" s="24" t="s">
        <v>35</v>
      </c>
      <c r="D15" s="22" t="s">
        <v>35</v>
      </c>
      <c r="E15" s="24" t="s">
        <v>15</v>
      </c>
      <c r="F15" s="22" t="str">
        <f t="shared" si="0"/>
        <v>Basis IF</v>
      </c>
      <c r="G15" s="16" t="s">
        <v>12</v>
      </c>
    </row>
    <row r="16" spans="1:7" s="1" customFormat="1" ht="11.25" x14ac:dyDescent="0.2">
      <c r="A16" s="16">
        <v>36167</v>
      </c>
      <c r="B16" s="23" t="s">
        <v>9</v>
      </c>
      <c r="C16" s="24" t="s">
        <v>36</v>
      </c>
      <c r="D16" s="22" t="s">
        <v>37</v>
      </c>
      <c r="E16" s="24" t="s">
        <v>15</v>
      </c>
      <c r="F16" s="22" t="str">
        <f t="shared" si="0"/>
        <v>Basis IF</v>
      </c>
      <c r="G16" s="16" t="s">
        <v>12</v>
      </c>
    </row>
    <row r="17" spans="1:7" s="1" customFormat="1" ht="11.25" x14ac:dyDescent="0.2">
      <c r="A17" s="16">
        <v>36169</v>
      </c>
      <c r="B17" s="23" t="s">
        <v>9</v>
      </c>
      <c r="C17" s="24" t="s">
        <v>38</v>
      </c>
      <c r="D17" s="22" t="s">
        <v>38</v>
      </c>
      <c r="E17" s="24" t="s">
        <v>15</v>
      </c>
      <c r="F17" s="22" t="str">
        <f t="shared" si="0"/>
        <v>Basis IF</v>
      </c>
      <c r="G17" s="16" t="s">
        <v>12</v>
      </c>
    </row>
    <row r="18" spans="1:7" s="1" customFormat="1" ht="11.25" x14ac:dyDescent="0.2">
      <c r="A18" s="16">
        <v>36171</v>
      </c>
      <c r="B18" s="23" t="s">
        <v>39</v>
      </c>
      <c r="C18" s="24" t="s">
        <v>13</v>
      </c>
      <c r="D18" s="22" t="s">
        <v>13</v>
      </c>
      <c r="E18" s="24" t="s">
        <v>40</v>
      </c>
      <c r="F18" s="22" t="str">
        <f t="shared" si="0"/>
        <v>Basis GD/D</v>
      </c>
      <c r="G18" s="16" t="s">
        <v>12</v>
      </c>
    </row>
    <row r="19" spans="1:7" s="1" customFormat="1" ht="11.25" x14ac:dyDescent="0.2">
      <c r="A19" s="16">
        <v>36173</v>
      </c>
      <c r="B19" s="23" t="s">
        <v>39</v>
      </c>
      <c r="C19" s="24" t="s">
        <v>20</v>
      </c>
      <c r="D19" s="22" t="s">
        <v>20</v>
      </c>
      <c r="E19" s="24" t="s">
        <v>41</v>
      </c>
      <c r="F19" s="22" t="str">
        <f t="shared" si="0"/>
        <v>Basis GD/D</v>
      </c>
      <c r="G19" s="16" t="s">
        <v>12</v>
      </c>
    </row>
    <row r="20" spans="1:7" s="1" customFormat="1" ht="11.25" customHeight="1" x14ac:dyDescent="0.2">
      <c r="A20" s="16">
        <v>36175</v>
      </c>
      <c r="B20" s="23" t="s">
        <v>39</v>
      </c>
      <c r="C20" s="24" t="s">
        <v>42</v>
      </c>
      <c r="D20" s="22" t="s">
        <v>42</v>
      </c>
      <c r="E20" s="24" t="s">
        <v>43</v>
      </c>
      <c r="F20" s="22" t="str">
        <f t="shared" si="0"/>
        <v>Basis GD/D</v>
      </c>
      <c r="G20" s="16" t="s">
        <v>12</v>
      </c>
    </row>
    <row r="21" spans="1:7" s="1" customFormat="1" ht="11.25" x14ac:dyDescent="0.2">
      <c r="A21" s="16">
        <v>36177</v>
      </c>
      <c r="B21" s="23" t="s">
        <v>39</v>
      </c>
      <c r="C21" s="24" t="s">
        <v>23</v>
      </c>
      <c r="D21" s="22" t="s">
        <v>23</v>
      </c>
      <c r="E21" s="24" t="s">
        <v>44</v>
      </c>
      <c r="F21" s="22" t="str">
        <f t="shared" si="0"/>
        <v>Basis GD/D</v>
      </c>
      <c r="G21" s="16" t="s">
        <v>12</v>
      </c>
    </row>
    <row r="22" spans="1:7" s="1" customFormat="1" ht="11.25" x14ac:dyDescent="0.2">
      <c r="A22" s="16">
        <v>36183</v>
      </c>
      <c r="B22" s="23" t="s">
        <v>39</v>
      </c>
      <c r="C22" s="24" t="s">
        <v>24</v>
      </c>
      <c r="D22" s="22" t="s">
        <v>25</v>
      </c>
      <c r="E22" s="24" t="s">
        <v>45</v>
      </c>
      <c r="F22" s="22" t="str">
        <f t="shared" si="0"/>
        <v>Basis GD/D</v>
      </c>
      <c r="G22" s="16" t="s">
        <v>12</v>
      </c>
    </row>
    <row r="23" spans="1:7" s="1" customFormat="1" ht="11.25" x14ac:dyDescent="0.2">
      <c r="A23" s="16">
        <v>36185</v>
      </c>
      <c r="B23" s="23" t="s">
        <v>39</v>
      </c>
      <c r="C23" s="24" t="s">
        <v>27</v>
      </c>
      <c r="D23" s="22"/>
      <c r="E23" s="24" t="s">
        <v>46</v>
      </c>
      <c r="F23" s="22" t="str">
        <f t="shared" si="0"/>
        <v>Basis GD/D</v>
      </c>
      <c r="G23" s="16" t="s">
        <v>12</v>
      </c>
    </row>
    <row r="24" spans="1:7" s="1" customFormat="1" ht="11.25" x14ac:dyDescent="0.2">
      <c r="A24" s="16">
        <v>36187</v>
      </c>
      <c r="B24" s="23" t="s">
        <v>39</v>
      </c>
      <c r="C24" s="24" t="s">
        <v>29</v>
      </c>
      <c r="D24" s="22"/>
      <c r="E24" s="24" t="s">
        <v>47</v>
      </c>
      <c r="F24" s="22" t="str">
        <f t="shared" si="0"/>
        <v>Basis GD/D</v>
      </c>
      <c r="G24" s="16" t="s">
        <v>12</v>
      </c>
    </row>
    <row r="25" spans="1:7" s="1" customFormat="1" ht="11.25" x14ac:dyDescent="0.2">
      <c r="A25" s="16">
        <v>36193</v>
      </c>
      <c r="B25" s="23" t="s">
        <v>39</v>
      </c>
      <c r="C25" s="24" t="s">
        <v>31</v>
      </c>
      <c r="D25" s="22" t="s">
        <v>32</v>
      </c>
      <c r="E25" s="24" t="s">
        <v>48</v>
      </c>
      <c r="F25" s="22" t="str">
        <f t="shared" si="0"/>
        <v>Basis GD/D</v>
      </c>
      <c r="G25" s="16" t="s">
        <v>12</v>
      </c>
    </row>
    <row r="26" spans="1:7" s="1" customFormat="1" ht="11.25" customHeight="1" x14ac:dyDescent="0.2">
      <c r="A26" s="16">
        <v>36195</v>
      </c>
      <c r="B26" s="23" t="s">
        <v>39</v>
      </c>
      <c r="C26" s="24" t="s">
        <v>49</v>
      </c>
      <c r="D26" s="22" t="s">
        <v>50</v>
      </c>
      <c r="E26" s="24" t="s">
        <v>51</v>
      </c>
      <c r="F26" s="22" t="str">
        <f t="shared" si="0"/>
        <v>Basis GD/D</v>
      </c>
      <c r="G26" s="16" t="s">
        <v>12</v>
      </c>
    </row>
    <row r="27" spans="1:7" s="1" customFormat="1" ht="11.25" x14ac:dyDescent="0.2">
      <c r="A27" s="16">
        <v>36199</v>
      </c>
      <c r="B27" s="23" t="s">
        <v>39</v>
      </c>
      <c r="C27" s="24" t="s">
        <v>52</v>
      </c>
      <c r="D27" s="22" t="s">
        <v>50</v>
      </c>
      <c r="E27" s="24" t="s">
        <v>53</v>
      </c>
      <c r="F27" s="22" t="str">
        <f t="shared" si="0"/>
        <v>Basis GD/D</v>
      </c>
      <c r="G27" s="16" t="s">
        <v>12</v>
      </c>
    </row>
    <row r="28" spans="1:7" s="1" customFormat="1" ht="11.25" x14ac:dyDescent="0.2">
      <c r="A28" s="16">
        <v>37359</v>
      </c>
      <c r="B28" s="23" t="s">
        <v>39</v>
      </c>
      <c r="C28" s="24" t="s">
        <v>36</v>
      </c>
      <c r="D28" s="22" t="s">
        <v>37</v>
      </c>
      <c r="E28" s="24" t="s">
        <v>54</v>
      </c>
      <c r="F28" s="22" t="str">
        <f t="shared" si="0"/>
        <v>Basis GD/D</v>
      </c>
      <c r="G28" s="16" t="s">
        <v>12</v>
      </c>
    </row>
    <row r="29" spans="1:7" s="1" customFormat="1" ht="11.25" customHeight="1" x14ac:dyDescent="0.2">
      <c r="A29" s="16">
        <v>36201</v>
      </c>
      <c r="B29" s="23" t="s">
        <v>39</v>
      </c>
      <c r="C29" s="24" t="s">
        <v>38</v>
      </c>
      <c r="D29" s="22" t="s">
        <v>38</v>
      </c>
      <c r="E29" s="24" t="s">
        <v>55</v>
      </c>
      <c r="F29" s="22" t="str">
        <f t="shared" si="0"/>
        <v>Basis GD/D</v>
      </c>
      <c r="G29" s="16" t="s">
        <v>12</v>
      </c>
    </row>
    <row r="30" spans="1:7" s="1" customFormat="1" ht="11.25" x14ac:dyDescent="0.2">
      <c r="A30" s="16">
        <v>36207</v>
      </c>
      <c r="B30" s="23" t="s">
        <v>56</v>
      </c>
      <c r="C30" s="24" t="s">
        <v>42</v>
      </c>
      <c r="D30" s="22" t="s">
        <v>42</v>
      </c>
      <c r="E30" s="24" t="s">
        <v>57</v>
      </c>
      <c r="F30" s="22" t="str">
        <f t="shared" si="0"/>
        <v>Basis GD/M</v>
      </c>
      <c r="G30" s="16" t="s">
        <v>12</v>
      </c>
    </row>
    <row r="31" spans="1:7" s="1" customFormat="1" ht="11.25" x14ac:dyDescent="0.2">
      <c r="A31" s="16"/>
      <c r="B31" s="23"/>
      <c r="C31" s="24"/>
      <c r="D31" s="22"/>
      <c r="E31" s="24"/>
      <c r="F31" s="22"/>
      <c r="G31" s="16"/>
    </row>
    <row r="32" spans="1:7" s="1" customFormat="1" ht="11.25" x14ac:dyDescent="0.2">
      <c r="A32" s="16"/>
      <c r="B32" s="23"/>
      <c r="C32" s="24"/>
      <c r="D32" s="22"/>
      <c r="E32" s="24"/>
      <c r="F32" s="22"/>
      <c r="G32" s="16"/>
    </row>
    <row r="33" spans="1:7" s="1" customFormat="1" ht="11.25" x14ac:dyDescent="0.2">
      <c r="A33" s="16"/>
      <c r="B33" s="23"/>
      <c r="C33" s="24"/>
      <c r="D33" s="22"/>
      <c r="E33" s="24"/>
      <c r="F33" s="22"/>
      <c r="G33" s="16"/>
    </row>
    <row r="34" spans="1:7" s="1" customFormat="1" ht="11.25" x14ac:dyDescent="0.2">
      <c r="A34" s="16">
        <v>28205</v>
      </c>
      <c r="B34" s="23" t="s">
        <v>58</v>
      </c>
      <c r="C34" s="24" t="s">
        <v>59</v>
      </c>
      <c r="D34" s="22" t="s">
        <v>60</v>
      </c>
      <c r="E34" s="24" t="s">
        <v>15</v>
      </c>
      <c r="F34" s="22" t="str">
        <f t="shared" ref="F34:F59" si="1">VLOOKUP(B34,ProdCrossRef,2,FALSE)</f>
        <v>FFF GD/D</v>
      </c>
      <c r="G34" s="16" t="s">
        <v>61</v>
      </c>
    </row>
    <row r="35" spans="1:7" s="1" customFormat="1" ht="11.25" x14ac:dyDescent="0.2">
      <c r="A35" s="16">
        <v>28204</v>
      </c>
      <c r="B35" s="23" t="s">
        <v>58</v>
      </c>
      <c r="C35" s="24" t="s">
        <v>59</v>
      </c>
      <c r="D35" s="22" t="s">
        <v>60</v>
      </c>
      <c r="E35" s="24" t="s">
        <v>15</v>
      </c>
      <c r="F35" s="22" t="str">
        <f t="shared" si="1"/>
        <v>FFF GD/D</v>
      </c>
      <c r="G35" s="16" t="s">
        <v>62</v>
      </c>
    </row>
    <row r="36" spans="1:7" s="1" customFormat="1" ht="11.25" x14ac:dyDescent="0.2">
      <c r="A36" s="16">
        <v>36217</v>
      </c>
      <c r="B36" s="23" t="s">
        <v>58</v>
      </c>
      <c r="C36" s="24" t="s">
        <v>59</v>
      </c>
      <c r="D36" s="22" t="s">
        <v>60</v>
      </c>
      <c r="E36" s="24" t="s">
        <v>15</v>
      </c>
      <c r="F36" s="22" t="str">
        <f t="shared" si="1"/>
        <v>FFF GD/D</v>
      </c>
      <c r="G36" s="16" t="s">
        <v>12</v>
      </c>
    </row>
    <row r="37" spans="1:7" s="1" customFormat="1" ht="11.25" x14ac:dyDescent="0.2">
      <c r="A37" s="16">
        <v>28206</v>
      </c>
      <c r="B37" s="23" t="s">
        <v>58</v>
      </c>
      <c r="C37" s="24" t="s">
        <v>13</v>
      </c>
      <c r="D37" s="22" t="s">
        <v>13</v>
      </c>
      <c r="E37" s="24" t="s">
        <v>15</v>
      </c>
      <c r="F37" s="22" t="str">
        <f t="shared" si="1"/>
        <v>FFF GD/D</v>
      </c>
      <c r="G37" s="16" t="s">
        <v>61</v>
      </c>
    </row>
    <row r="38" spans="1:7" s="1" customFormat="1" ht="11.25" x14ac:dyDescent="0.2">
      <c r="A38" s="16">
        <v>28319</v>
      </c>
      <c r="B38" s="23" t="s">
        <v>58</v>
      </c>
      <c r="C38" s="24" t="s">
        <v>13</v>
      </c>
      <c r="D38" s="22" t="s">
        <v>13</v>
      </c>
      <c r="E38" s="24" t="s">
        <v>15</v>
      </c>
      <c r="F38" s="22" t="str">
        <f t="shared" si="1"/>
        <v>FFF GD/D</v>
      </c>
      <c r="G38" s="16" t="s">
        <v>62</v>
      </c>
    </row>
    <row r="39" spans="1:7" s="1" customFormat="1" ht="11.25" x14ac:dyDescent="0.2">
      <c r="A39" s="16">
        <v>36179</v>
      </c>
      <c r="B39" s="23" t="s">
        <v>58</v>
      </c>
      <c r="C39" s="24" t="s">
        <v>13</v>
      </c>
      <c r="D39" s="22" t="s">
        <v>13</v>
      </c>
      <c r="E39" s="24" t="s">
        <v>15</v>
      </c>
      <c r="F39" s="22" t="str">
        <f t="shared" si="1"/>
        <v>FFF GD/D</v>
      </c>
      <c r="G39" s="16" t="s">
        <v>12</v>
      </c>
    </row>
    <row r="40" spans="1:7" s="1" customFormat="1" ht="11.25" customHeight="1" x14ac:dyDescent="0.2">
      <c r="A40" s="16">
        <v>28251</v>
      </c>
      <c r="B40" s="23" t="s">
        <v>58</v>
      </c>
      <c r="C40" s="24" t="s">
        <v>63</v>
      </c>
      <c r="D40" s="22" t="s">
        <v>17</v>
      </c>
      <c r="E40" s="24" t="s">
        <v>15</v>
      </c>
      <c r="F40" s="22" t="str">
        <f t="shared" si="1"/>
        <v>FFF GD/D</v>
      </c>
      <c r="G40" s="16" t="s">
        <v>61</v>
      </c>
    </row>
    <row r="41" spans="1:7" s="1" customFormat="1" ht="11.25" x14ac:dyDescent="0.2">
      <c r="A41" s="16">
        <v>28312</v>
      </c>
      <c r="B41" s="23" t="s">
        <v>58</v>
      </c>
      <c r="C41" s="24" t="s">
        <v>63</v>
      </c>
      <c r="D41" s="22" t="s">
        <v>17</v>
      </c>
      <c r="E41" s="24" t="s">
        <v>15</v>
      </c>
      <c r="F41" s="22" t="str">
        <f t="shared" si="1"/>
        <v>FFF GD/D</v>
      </c>
      <c r="G41" s="16" t="s">
        <v>62</v>
      </c>
    </row>
    <row r="42" spans="1:7" s="1" customFormat="1" ht="11.25" x14ac:dyDescent="0.2">
      <c r="A42" s="16">
        <v>36181</v>
      </c>
      <c r="B42" s="23" t="s">
        <v>58</v>
      </c>
      <c r="C42" s="24" t="s">
        <v>63</v>
      </c>
      <c r="D42" s="22" t="s">
        <v>17</v>
      </c>
      <c r="E42" s="24" t="s">
        <v>15</v>
      </c>
      <c r="F42" s="22" t="str">
        <f t="shared" si="1"/>
        <v>FFF GD/D</v>
      </c>
      <c r="G42" s="16" t="s">
        <v>12</v>
      </c>
    </row>
    <row r="43" spans="1:7" s="1" customFormat="1" ht="11.25" x14ac:dyDescent="0.2">
      <c r="A43" s="16">
        <v>28323</v>
      </c>
      <c r="B43" s="23" t="s">
        <v>58</v>
      </c>
      <c r="C43" s="24" t="s">
        <v>20</v>
      </c>
      <c r="D43" s="22" t="s">
        <v>20</v>
      </c>
      <c r="E43" s="24" t="s">
        <v>15</v>
      </c>
      <c r="F43" s="22" t="str">
        <f t="shared" si="1"/>
        <v>FFF GD/D</v>
      </c>
      <c r="G43" s="16" t="s">
        <v>61</v>
      </c>
    </row>
    <row r="44" spans="1:7" s="1" customFormat="1" ht="11.25" x14ac:dyDescent="0.2">
      <c r="A44" s="16">
        <v>28148</v>
      </c>
      <c r="B44" s="23" t="s">
        <v>58</v>
      </c>
      <c r="C44" s="24" t="s">
        <v>20</v>
      </c>
      <c r="D44" s="22" t="s">
        <v>20</v>
      </c>
      <c r="E44" s="24" t="s">
        <v>15</v>
      </c>
      <c r="F44" s="22" t="str">
        <f t="shared" si="1"/>
        <v>FFF GD/D</v>
      </c>
      <c r="G44" s="16" t="s">
        <v>62</v>
      </c>
    </row>
    <row r="45" spans="1:7" s="1" customFormat="1" ht="11.25" x14ac:dyDescent="0.2">
      <c r="A45" s="16">
        <v>36197</v>
      </c>
      <c r="B45" s="23" t="s">
        <v>58</v>
      </c>
      <c r="C45" s="24" t="s">
        <v>20</v>
      </c>
      <c r="D45" s="22" t="s">
        <v>20</v>
      </c>
      <c r="E45" s="24" t="s">
        <v>15</v>
      </c>
      <c r="F45" s="22" t="str">
        <f t="shared" si="1"/>
        <v>FFF GD/D</v>
      </c>
      <c r="G45" s="16" t="s">
        <v>12</v>
      </c>
    </row>
    <row r="46" spans="1:7" s="1" customFormat="1" ht="11.25" x14ac:dyDescent="0.2">
      <c r="A46" s="16">
        <v>28257</v>
      </c>
      <c r="B46" s="23" t="s">
        <v>58</v>
      </c>
      <c r="C46" s="24" t="s">
        <v>42</v>
      </c>
      <c r="D46" s="22" t="s">
        <v>42</v>
      </c>
      <c r="E46" s="24" t="s">
        <v>15</v>
      </c>
      <c r="F46" s="22" t="str">
        <f t="shared" si="1"/>
        <v>FFF GD/D</v>
      </c>
      <c r="G46" s="16" t="s">
        <v>61</v>
      </c>
    </row>
    <row r="47" spans="1:7" s="1" customFormat="1" ht="11.25" customHeight="1" x14ac:dyDescent="0.2">
      <c r="A47" s="16">
        <v>28256</v>
      </c>
      <c r="B47" s="23" t="s">
        <v>58</v>
      </c>
      <c r="C47" s="24" t="s">
        <v>42</v>
      </c>
      <c r="D47" s="22" t="s">
        <v>42</v>
      </c>
      <c r="E47" s="24" t="s">
        <v>15</v>
      </c>
      <c r="F47" s="22" t="str">
        <f t="shared" si="1"/>
        <v>FFF GD/D</v>
      </c>
      <c r="G47" s="16" t="s">
        <v>62</v>
      </c>
    </row>
    <row r="48" spans="1:7" s="1" customFormat="1" ht="11.25" x14ac:dyDescent="0.2">
      <c r="A48" s="16">
        <v>36203</v>
      </c>
      <c r="B48" s="23" t="s">
        <v>58</v>
      </c>
      <c r="C48" s="24" t="s">
        <v>42</v>
      </c>
      <c r="D48" s="22" t="s">
        <v>42</v>
      </c>
      <c r="E48" s="24" t="s">
        <v>15</v>
      </c>
      <c r="F48" s="22" t="str">
        <f t="shared" si="1"/>
        <v>FFF GD/D</v>
      </c>
      <c r="G48" s="16" t="s">
        <v>12</v>
      </c>
    </row>
    <row r="49" spans="1:7" s="1" customFormat="1" ht="11.25" customHeight="1" x14ac:dyDescent="0.2">
      <c r="A49" s="16">
        <v>28265</v>
      </c>
      <c r="B49" s="23" t="s">
        <v>58</v>
      </c>
      <c r="C49" s="24" t="s">
        <v>23</v>
      </c>
      <c r="D49" s="22" t="s">
        <v>23</v>
      </c>
      <c r="E49" s="24" t="s">
        <v>15</v>
      </c>
      <c r="F49" s="22" t="str">
        <f t="shared" si="1"/>
        <v>FFF GD/D</v>
      </c>
      <c r="G49" s="16" t="s">
        <v>61</v>
      </c>
    </row>
    <row r="50" spans="1:7" s="1" customFormat="1" ht="11.25" x14ac:dyDescent="0.2">
      <c r="A50" s="16">
        <v>28264</v>
      </c>
      <c r="B50" s="23" t="s">
        <v>58</v>
      </c>
      <c r="C50" s="24" t="s">
        <v>23</v>
      </c>
      <c r="D50" s="22" t="s">
        <v>23</v>
      </c>
      <c r="E50" s="24" t="s">
        <v>15</v>
      </c>
      <c r="F50" s="22" t="str">
        <f t="shared" si="1"/>
        <v>FFF GD/D</v>
      </c>
      <c r="G50" s="16" t="s">
        <v>62</v>
      </c>
    </row>
    <row r="51" spans="1:7" s="1" customFormat="1" ht="11.25" x14ac:dyDescent="0.2">
      <c r="A51" s="16">
        <v>36209</v>
      </c>
      <c r="B51" s="23" t="s">
        <v>58</v>
      </c>
      <c r="C51" s="24" t="s">
        <v>23</v>
      </c>
      <c r="D51" s="22" t="s">
        <v>23</v>
      </c>
      <c r="E51" s="24" t="s">
        <v>15</v>
      </c>
      <c r="F51" s="22" t="str">
        <f t="shared" si="1"/>
        <v>FFF GD/D</v>
      </c>
      <c r="G51" s="16" t="s">
        <v>12</v>
      </c>
    </row>
    <row r="52" spans="1:7" s="1" customFormat="1" ht="11.25" x14ac:dyDescent="0.2">
      <c r="A52" s="16">
        <v>28310</v>
      </c>
      <c r="B52" s="23" t="s">
        <v>58</v>
      </c>
      <c r="C52" s="24" t="s">
        <v>24</v>
      </c>
      <c r="D52" s="22" t="s">
        <v>26</v>
      </c>
      <c r="E52" s="24" t="s">
        <v>15</v>
      </c>
      <c r="F52" s="22" t="str">
        <f t="shared" si="1"/>
        <v>FFF GD/D</v>
      </c>
      <c r="G52" s="16" t="s">
        <v>61</v>
      </c>
    </row>
    <row r="53" spans="1:7" s="1" customFormat="1" ht="11.25" x14ac:dyDescent="0.2">
      <c r="A53" s="16">
        <v>28207</v>
      </c>
      <c r="B53" s="23" t="s">
        <v>58</v>
      </c>
      <c r="C53" s="24" t="s">
        <v>24</v>
      </c>
      <c r="D53" s="22" t="s">
        <v>26</v>
      </c>
      <c r="E53" s="24" t="s">
        <v>15</v>
      </c>
      <c r="F53" s="22" t="str">
        <f t="shared" si="1"/>
        <v>FFF GD/D</v>
      </c>
      <c r="G53" s="16" t="s">
        <v>62</v>
      </c>
    </row>
    <row r="54" spans="1:7" s="1" customFormat="1" ht="11.25" x14ac:dyDescent="0.2">
      <c r="A54" s="16">
        <v>36215</v>
      </c>
      <c r="B54" s="23" t="s">
        <v>58</v>
      </c>
      <c r="C54" s="24" t="s">
        <v>24</v>
      </c>
      <c r="D54" s="22" t="s">
        <v>26</v>
      </c>
      <c r="E54" s="24" t="s">
        <v>15</v>
      </c>
      <c r="F54" s="22" t="str">
        <f t="shared" si="1"/>
        <v>FFF GD/D</v>
      </c>
      <c r="G54" s="16" t="s">
        <v>12</v>
      </c>
    </row>
    <row r="55" spans="1:7" s="1" customFormat="1" ht="11.25" x14ac:dyDescent="0.2">
      <c r="A55" s="16">
        <v>28311</v>
      </c>
      <c r="B55" s="23" t="s">
        <v>58</v>
      </c>
      <c r="C55" s="24" t="s">
        <v>27</v>
      </c>
      <c r="D55" s="22" t="s">
        <v>64</v>
      </c>
      <c r="E55" s="24" t="s">
        <v>15</v>
      </c>
      <c r="F55" s="22" t="str">
        <f t="shared" si="1"/>
        <v>FFF GD/D</v>
      </c>
      <c r="G55" s="16" t="s">
        <v>61</v>
      </c>
    </row>
    <row r="56" spans="1:7" s="1" customFormat="1" ht="11.25" x14ac:dyDescent="0.2">
      <c r="A56" s="16">
        <v>28329</v>
      </c>
      <c r="B56" s="23" t="s">
        <v>58</v>
      </c>
      <c r="C56" s="24" t="s">
        <v>27</v>
      </c>
      <c r="D56" s="22" t="s">
        <v>64</v>
      </c>
      <c r="E56" s="24" t="s">
        <v>15</v>
      </c>
      <c r="F56" s="22" t="str">
        <f t="shared" si="1"/>
        <v>FFF GD/D</v>
      </c>
      <c r="G56" s="16" t="s">
        <v>62</v>
      </c>
    </row>
    <row r="57" spans="1:7" s="1" customFormat="1" ht="11.25" x14ac:dyDescent="0.2">
      <c r="A57" s="16">
        <v>36219</v>
      </c>
      <c r="B57" s="23" t="s">
        <v>58</v>
      </c>
      <c r="C57" s="24" t="s">
        <v>27</v>
      </c>
      <c r="D57" s="22" t="s">
        <v>64</v>
      </c>
      <c r="E57" s="24" t="s">
        <v>15</v>
      </c>
      <c r="F57" s="22" t="str">
        <f t="shared" si="1"/>
        <v>FFF GD/D</v>
      </c>
      <c r="G57" s="16" t="s">
        <v>12</v>
      </c>
    </row>
    <row r="58" spans="1:7" s="1" customFormat="1" ht="11.25" customHeight="1" x14ac:dyDescent="0.2">
      <c r="A58" s="16">
        <v>28324</v>
      </c>
      <c r="B58" s="23" t="s">
        <v>58</v>
      </c>
      <c r="C58" s="24" t="s">
        <v>29</v>
      </c>
      <c r="D58" s="22" t="s">
        <v>29</v>
      </c>
      <c r="E58" s="24" t="s">
        <v>15</v>
      </c>
      <c r="F58" s="22" t="str">
        <f t="shared" si="1"/>
        <v>FFF GD/D</v>
      </c>
      <c r="G58" s="16" t="s">
        <v>61</v>
      </c>
    </row>
    <row r="59" spans="1:7" s="1" customFormat="1" ht="11.25" x14ac:dyDescent="0.2">
      <c r="A59" s="16">
        <v>28268</v>
      </c>
      <c r="B59" s="23" t="s">
        <v>58</v>
      </c>
      <c r="C59" s="24" t="s">
        <v>29</v>
      </c>
      <c r="D59" s="22" t="s">
        <v>29</v>
      </c>
      <c r="E59" s="24" t="s">
        <v>15</v>
      </c>
      <c r="F59" s="22" t="str">
        <f t="shared" si="1"/>
        <v>FFF GD/D</v>
      </c>
      <c r="G59" s="16" t="s">
        <v>62</v>
      </c>
    </row>
    <row r="60" spans="1:7" s="1" customFormat="1" ht="11.25" x14ac:dyDescent="0.2">
      <c r="A60" s="16">
        <v>36221</v>
      </c>
      <c r="B60" s="23" t="s">
        <v>58</v>
      </c>
      <c r="C60" s="24" t="s">
        <v>29</v>
      </c>
      <c r="D60" s="22" t="s">
        <v>29</v>
      </c>
      <c r="E60" s="24" t="s">
        <v>15</v>
      </c>
      <c r="F60" s="22" t="str">
        <f t="shared" ref="F60:F78" si="2">VLOOKUP(B60,ProdCrossRef,2,FALSE)</f>
        <v>FFF GD/D</v>
      </c>
      <c r="G60" s="16" t="s">
        <v>12</v>
      </c>
    </row>
    <row r="61" spans="1:7" s="1" customFormat="1" ht="11.25" x14ac:dyDescent="0.2">
      <c r="A61" s="16">
        <v>28271</v>
      </c>
      <c r="B61" s="23" t="s">
        <v>58</v>
      </c>
      <c r="C61" s="24" t="s">
        <v>31</v>
      </c>
      <c r="D61" s="22" t="s">
        <v>32</v>
      </c>
      <c r="E61" s="24" t="s">
        <v>15</v>
      </c>
      <c r="F61" s="22" t="str">
        <f t="shared" si="2"/>
        <v>FFF GD/D</v>
      </c>
      <c r="G61" s="16" t="s">
        <v>61</v>
      </c>
    </row>
    <row r="62" spans="1:7" s="1" customFormat="1" ht="11.25" x14ac:dyDescent="0.2">
      <c r="A62" s="16">
        <v>28270</v>
      </c>
      <c r="B62" s="23" t="s">
        <v>58</v>
      </c>
      <c r="C62" s="24" t="s">
        <v>31</v>
      </c>
      <c r="D62" s="22" t="s">
        <v>32</v>
      </c>
      <c r="E62" s="24" t="s">
        <v>15</v>
      </c>
      <c r="F62" s="22" t="str">
        <f t="shared" si="2"/>
        <v>FFF GD/D</v>
      </c>
      <c r="G62" s="16" t="s">
        <v>62</v>
      </c>
    </row>
    <row r="63" spans="1:7" s="1" customFormat="1" ht="11.25" x14ac:dyDescent="0.2">
      <c r="A63" s="16">
        <v>36223</v>
      </c>
      <c r="B63" s="23" t="s">
        <v>58</v>
      </c>
      <c r="C63" s="24" t="s">
        <v>31</v>
      </c>
      <c r="D63" s="22" t="s">
        <v>32</v>
      </c>
      <c r="E63" s="24" t="s">
        <v>15</v>
      </c>
      <c r="F63" s="22" t="str">
        <f t="shared" si="2"/>
        <v>FFF GD/D</v>
      </c>
      <c r="G63" s="16" t="s">
        <v>12</v>
      </c>
    </row>
    <row r="64" spans="1:7" s="1" customFormat="1" ht="11.25" x14ac:dyDescent="0.2">
      <c r="A64" s="16">
        <v>28159</v>
      </c>
      <c r="B64" s="23" t="s">
        <v>58</v>
      </c>
      <c r="C64" s="24" t="s">
        <v>49</v>
      </c>
      <c r="D64" s="22"/>
      <c r="E64" s="24" t="s">
        <v>65</v>
      </c>
      <c r="F64" s="22" t="str">
        <f t="shared" si="2"/>
        <v>FFF GD/D</v>
      </c>
      <c r="G64" s="16" t="s">
        <v>62</v>
      </c>
    </row>
    <row r="65" spans="1:7" s="1" customFormat="1" ht="11.25" x14ac:dyDescent="0.2">
      <c r="A65" s="16">
        <v>28187</v>
      </c>
      <c r="B65" s="23" t="s">
        <v>58</v>
      </c>
      <c r="C65" s="24" t="s">
        <v>49</v>
      </c>
      <c r="D65" s="22"/>
      <c r="E65" s="24" t="s">
        <v>65</v>
      </c>
      <c r="F65" s="22" t="str">
        <f t="shared" si="2"/>
        <v>FFF GD/D</v>
      </c>
      <c r="G65" s="16" t="s">
        <v>61</v>
      </c>
    </row>
    <row r="66" spans="1:7" s="1" customFormat="1" ht="11.25" x14ac:dyDescent="0.2">
      <c r="A66" s="16">
        <v>36226</v>
      </c>
      <c r="B66" s="23" t="s">
        <v>58</v>
      </c>
      <c r="C66" s="24" t="s">
        <v>49</v>
      </c>
      <c r="D66" s="22"/>
      <c r="E66" s="24" t="s">
        <v>65</v>
      </c>
      <c r="F66" s="22" t="str">
        <f t="shared" si="2"/>
        <v>FFF GD/D</v>
      </c>
      <c r="G66" s="16" t="s">
        <v>12</v>
      </c>
    </row>
    <row r="67" spans="1:7" s="1" customFormat="1" ht="11.25" x14ac:dyDescent="0.2">
      <c r="A67" s="16">
        <v>28160</v>
      </c>
      <c r="B67" s="23" t="s">
        <v>58</v>
      </c>
      <c r="C67" s="24" t="s">
        <v>52</v>
      </c>
      <c r="D67" s="22"/>
      <c r="E67" s="24" t="s">
        <v>66</v>
      </c>
      <c r="F67" s="22" t="str">
        <f t="shared" si="2"/>
        <v>FFF GD/D</v>
      </c>
      <c r="G67" s="16" t="s">
        <v>62</v>
      </c>
    </row>
    <row r="68" spans="1:7" s="1" customFormat="1" ht="11.25" customHeight="1" x14ac:dyDescent="0.2">
      <c r="A68" s="16">
        <v>28188</v>
      </c>
      <c r="B68" s="23" t="s">
        <v>58</v>
      </c>
      <c r="C68" s="24" t="s">
        <v>52</v>
      </c>
      <c r="D68" s="22"/>
      <c r="E68" s="24" t="s">
        <v>66</v>
      </c>
      <c r="F68" s="22" t="str">
        <f t="shared" si="2"/>
        <v>FFF GD/D</v>
      </c>
      <c r="G68" s="16" t="s">
        <v>61</v>
      </c>
    </row>
    <row r="69" spans="1:7" s="1" customFormat="1" ht="11.25" x14ac:dyDescent="0.2">
      <c r="A69" s="16">
        <v>36231</v>
      </c>
      <c r="B69" s="23" t="s">
        <v>58</v>
      </c>
      <c r="C69" s="24" t="s">
        <v>52</v>
      </c>
      <c r="D69" s="22"/>
      <c r="E69" s="24" t="s">
        <v>66</v>
      </c>
      <c r="F69" s="22" t="str">
        <f t="shared" si="2"/>
        <v>FFF GD/D</v>
      </c>
      <c r="G69" s="16" t="s">
        <v>12</v>
      </c>
    </row>
    <row r="70" spans="1:7" s="1" customFormat="1" ht="11.25" x14ac:dyDescent="0.2">
      <c r="A70" s="16">
        <v>28190</v>
      </c>
      <c r="B70" s="23" t="s">
        <v>58</v>
      </c>
      <c r="C70" s="24" t="s">
        <v>35</v>
      </c>
      <c r="D70" s="22" t="s">
        <v>35</v>
      </c>
      <c r="E70" s="24" t="s">
        <v>15</v>
      </c>
      <c r="F70" s="22" t="str">
        <f t="shared" si="2"/>
        <v>FFF GD/D</v>
      </c>
      <c r="G70" s="16" t="s">
        <v>61</v>
      </c>
    </row>
    <row r="71" spans="1:7" s="1" customFormat="1" ht="11.25" x14ac:dyDescent="0.2">
      <c r="A71" s="16">
        <v>28162</v>
      </c>
      <c r="B71" s="23" t="s">
        <v>58</v>
      </c>
      <c r="C71" s="24" t="s">
        <v>35</v>
      </c>
      <c r="D71" s="22" t="s">
        <v>35</v>
      </c>
      <c r="E71" s="24" t="s">
        <v>15</v>
      </c>
      <c r="F71" s="22" t="str">
        <f t="shared" si="2"/>
        <v>FFF GD/D</v>
      </c>
      <c r="G71" s="16" t="s">
        <v>62</v>
      </c>
    </row>
    <row r="72" spans="1:7" s="1" customFormat="1" ht="11.25" x14ac:dyDescent="0.2">
      <c r="A72" s="16">
        <v>37345</v>
      </c>
      <c r="B72" s="23" t="s">
        <v>58</v>
      </c>
      <c r="C72" s="24" t="s">
        <v>35</v>
      </c>
      <c r="D72" s="22" t="s">
        <v>35</v>
      </c>
      <c r="E72" s="24" t="s">
        <v>15</v>
      </c>
      <c r="F72" s="22" t="str">
        <f t="shared" si="2"/>
        <v>FFF GD/D</v>
      </c>
      <c r="G72" s="16" t="s">
        <v>12</v>
      </c>
    </row>
    <row r="73" spans="1:7" s="1" customFormat="1" ht="11.25" x14ac:dyDescent="0.2">
      <c r="A73" s="16">
        <v>28194</v>
      </c>
      <c r="B73" s="23" t="s">
        <v>58</v>
      </c>
      <c r="C73" s="24" t="s">
        <v>36</v>
      </c>
      <c r="D73" s="22" t="s">
        <v>37</v>
      </c>
      <c r="E73" s="24" t="s">
        <v>15</v>
      </c>
      <c r="F73" s="22" t="str">
        <f t="shared" si="2"/>
        <v>FFF GD/D</v>
      </c>
      <c r="G73" s="16" t="s">
        <v>61</v>
      </c>
    </row>
    <row r="74" spans="1:7" s="1" customFormat="1" ht="11.25" x14ac:dyDescent="0.2">
      <c r="A74" s="16">
        <v>28166</v>
      </c>
      <c r="B74" s="23" t="s">
        <v>58</v>
      </c>
      <c r="C74" s="24" t="s">
        <v>36</v>
      </c>
      <c r="D74" s="22" t="s">
        <v>37</v>
      </c>
      <c r="E74" s="24" t="s">
        <v>15</v>
      </c>
      <c r="F74" s="22" t="str">
        <f t="shared" si="2"/>
        <v>FFF GD/D</v>
      </c>
      <c r="G74" s="16" t="s">
        <v>62</v>
      </c>
    </row>
    <row r="75" spans="1:7" s="1" customFormat="1" ht="11.25" x14ac:dyDescent="0.2">
      <c r="A75" s="16">
        <v>37346</v>
      </c>
      <c r="B75" s="23" t="s">
        <v>58</v>
      </c>
      <c r="C75" s="24" t="s">
        <v>36</v>
      </c>
      <c r="D75" s="22" t="s">
        <v>37</v>
      </c>
      <c r="E75" s="24" t="s">
        <v>15</v>
      </c>
      <c r="F75" s="22" t="str">
        <f t="shared" si="2"/>
        <v>FFF GD/D</v>
      </c>
      <c r="G75" s="16" t="s">
        <v>12</v>
      </c>
    </row>
    <row r="76" spans="1:7" s="1" customFormat="1" ht="11.25" x14ac:dyDescent="0.2">
      <c r="A76" s="16">
        <v>28195</v>
      </c>
      <c r="B76" s="23" t="s">
        <v>58</v>
      </c>
      <c r="C76" s="24" t="s">
        <v>38</v>
      </c>
      <c r="D76" s="22" t="s">
        <v>38</v>
      </c>
      <c r="E76" s="24" t="s">
        <v>15</v>
      </c>
      <c r="F76" s="22" t="str">
        <f t="shared" si="2"/>
        <v>FFF GD/D</v>
      </c>
      <c r="G76" s="16" t="s">
        <v>61</v>
      </c>
    </row>
    <row r="77" spans="1:7" s="1" customFormat="1" ht="11.25" x14ac:dyDescent="0.2">
      <c r="A77" s="16">
        <v>28167</v>
      </c>
      <c r="B77" s="23" t="s">
        <v>58</v>
      </c>
      <c r="C77" s="24" t="s">
        <v>38</v>
      </c>
      <c r="D77" s="22" t="s">
        <v>38</v>
      </c>
      <c r="E77" s="24" t="s">
        <v>15</v>
      </c>
      <c r="F77" s="22" t="str">
        <f t="shared" si="2"/>
        <v>FFF GD/D</v>
      </c>
      <c r="G77" s="16" t="s">
        <v>62</v>
      </c>
    </row>
    <row r="78" spans="1:7" s="1" customFormat="1" ht="11.25" x14ac:dyDescent="0.2">
      <c r="A78" s="16">
        <v>43502</v>
      </c>
      <c r="B78" s="23" t="s">
        <v>58</v>
      </c>
      <c r="C78" s="24" t="s">
        <v>38</v>
      </c>
      <c r="D78" s="22" t="s">
        <v>38</v>
      </c>
      <c r="E78" s="24" t="s">
        <v>15</v>
      </c>
      <c r="F78" s="22" t="str">
        <f t="shared" si="2"/>
        <v>FFF GD/D</v>
      </c>
      <c r="G78" s="16" t="s">
        <v>12</v>
      </c>
    </row>
    <row r="79" spans="1:7" s="1" customFormat="1" ht="11.25" x14ac:dyDescent="0.2">
      <c r="A79" s="16">
        <v>37347</v>
      </c>
      <c r="B79" s="23" t="s">
        <v>67</v>
      </c>
      <c r="C79" s="24" t="s">
        <v>42</v>
      </c>
      <c r="D79" s="22" t="s">
        <v>42</v>
      </c>
      <c r="E79" s="24" t="s">
        <v>68</v>
      </c>
      <c r="F79" s="22"/>
      <c r="G79" s="16" t="s">
        <v>12</v>
      </c>
    </row>
    <row r="80" spans="1:7" s="1" customFormat="1" ht="11.25" customHeight="1" x14ac:dyDescent="0.2">
      <c r="A80" s="16">
        <v>37356</v>
      </c>
      <c r="B80" s="23" t="s">
        <v>69</v>
      </c>
      <c r="C80" s="24" t="s">
        <v>10</v>
      </c>
      <c r="D80" s="22"/>
      <c r="E80" s="24" t="s">
        <v>70</v>
      </c>
      <c r="F80" s="22" t="str">
        <f t="shared" ref="F80:F91" si="3">VLOOKUP(B80,ProdCrossRef,2,FALSE)</f>
        <v>Swap IF GD/D</v>
      </c>
      <c r="G80" s="16" t="s">
        <v>12</v>
      </c>
    </row>
    <row r="81" spans="1:7" s="1" customFormat="1" ht="11.25" customHeight="1" x14ac:dyDescent="0.2">
      <c r="A81" s="16">
        <v>36228</v>
      </c>
      <c r="B81" s="23" t="s">
        <v>69</v>
      </c>
      <c r="C81" s="24" t="s">
        <v>63</v>
      </c>
      <c r="D81" s="22" t="s">
        <v>17</v>
      </c>
      <c r="E81" s="24" t="s">
        <v>71</v>
      </c>
      <c r="F81" s="22" t="str">
        <f t="shared" si="3"/>
        <v>Swap IF GD/D</v>
      </c>
      <c r="G81" s="16" t="s">
        <v>12</v>
      </c>
    </row>
    <row r="82" spans="1:7" s="1" customFormat="1" ht="11.25" x14ac:dyDescent="0.2">
      <c r="A82" s="16">
        <v>36233</v>
      </c>
      <c r="B82" s="23" t="s">
        <v>69</v>
      </c>
      <c r="C82" s="24" t="s">
        <v>20</v>
      </c>
      <c r="D82" s="22" t="s">
        <v>20</v>
      </c>
      <c r="E82" s="24" t="s">
        <v>72</v>
      </c>
      <c r="F82" s="22" t="str">
        <f t="shared" si="3"/>
        <v>Swap IF GD/D</v>
      </c>
      <c r="G82" s="16" t="s">
        <v>12</v>
      </c>
    </row>
    <row r="83" spans="1:7" s="1" customFormat="1" ht="11.25" x14ac:dyDescent="0.2">
      <c r="A83" s="16">
        <v>36235</v>
      </c>
      <c r="B83" s="23" t="s">
        <v>69</v>
      </c>
      <c r="C83" s="24" t="s">
        <v>23</v>
      </c>
      <c r="D83" s="22" t="s">
        <v>23</v>
      </c>
      <c r="E83" s="24" t="s">
        <v>73</v>
      </c>
      <c r="F83" s="22" t="str">
        <f t="shared" si="3"/>
        <v>Swap IF GD/D</v>
      </c>
      <c r="G83" s="16" t="s">
        <v>12</v>
      </c>
    </row>
    <row r="84" spans="1:7" s="1" customFormat="1" ht="11.25" x14ac:dyDescent="0.2">
      <c r="A84" s="16">
        <v>36237</v>
      </c>
      <c r="B84" s="23" t="s">
        <v>69</v>
      </c>
      <c r="C84" s="24" t="s">
        <v>24</v>
      </c>
      <c r="D84" s="22" t="s">
        <v>25</v>
      </c>
      <c r="E84" s="24" t="s">
        <v>74</v>
      </c>
      <c r="F84" s="22" t="str">
        <f t="shared" si="3"/>
        <v>Swap IF GD/D</v>
      </c>
      <c r="G84" s="16" t="s">
        <v>12</v>
      </c>
    </row>
    <row r="85" spans="1:7" s="1" customFormat="1" ht="11.25" x14ac:dyDescent="0.2">
      <c r="A85" s="16">
        <v>36239</v>
      </c>
      <c r="B85" s="23" t="s">
        <v>69</v>
      </c>
      <c r="C85" s="24" t="s">
        <v>27</v>
      </c>
      <c r="D85" s="22"/>
      <c r="E85" s="24" t="s">
        <v>75</v>
      </c>
      <c r="F85" s="22" t="str">
        <f t="shared" si="3"/>
        <v>Swap IF GD/D</v>
      </c>
      <c r="G85" s="16" t="s">
        <v>12</v>
      </c>
    </row>
    <row r="86" spans="1:7" s="1" customFormat="1" ht="11.25" x14ac:dyDescent="0.2">
      <c r="A86" s="16">
        <v>36241</v>
      </c>
      <c r="B86" s="23" t="s">
        <v>69</v>
      </c>
      <c r="C86" s="24" t="s">
        <v>31</v>
      </c>
      <c r="D86" s="22" t="s">
        <v>32</v>
      </c>
      <c r="E86" s="24" t="s">
        <v>76</v>
      </c>
      <c r="F86" s="22" t="str">
        <f t="shared" si="3"/>
        <v>Swap IF GD/D</v>
      </c>
      <c r="G86" s="16" t="s">
        <v>12</v>
      </c>
    </row>
    <row r="87" spans="1:7" s="1" customFormat="1" ht="11.25" x14ac:dyDescent="0.2">
      <c r="A87" s="16">
        <v>36243</v>
      </c>
      <c r="B87" s="23" t="s">
        <v>69</v>
      </c>
      <c r="C87" s="24" t="s">
        <v>35</v>
      </c>
      <c r="D87" s="22" t="s">
        <v>35</v>
      </c>
      <c r="E87" s="24" t="s">
        <v>77</v>
      </c>
      <c r="F87" s="22" t="str">
        <f t="shared" si="3"/>
        <v>Swap IF GD/D</v>
      </c>
      <c r="G87" s="16" t="s">
        <v>12</v>
      </c>
    </row>
    <row r="88" spans="1:7" s="1" customFormat="1" ht="11.25" x14ac:dyDescent="0.2">
      <c r="A88" s="16">
        <v>36245</v>
      </c>
      <c r="B88" s="23" t="s">
        <v>69</v>
      </c>
      <c r="C88" s="24" t="s">
        <v>36</v>
      </c>
      <c r="D88" s="22" t="s">
        <v>37</v>
      </c>
      <c r="E88" s="24" t="s">
        <v>78</v>
      </c>
      <c r="F88" s="22" t="str">
        <f t="shared" si="3"/>
        <v>Swap IF GD/D</v>
      </c>
      <c r="G88" s="16" t="s">
        <v>12</v>
      </c>
    </row>
    <row r="89" spans="1:7" s="1" customFormat="1" ht="11.25" x14ac:dyDescent="0.2">
      <c r="A89" s="16">
        <v>36247</v>
      </c>
      <c r="B89" s="23" t="s">
        <v>69</v>
      </c>
      <c r="C89" s="24" t="s">
        <v>38</v>
      </c>
      <c r="D89" s="22" t="s">
        <v>38</v>
      </c>
      <c r="E89" s="24" t="s">
        <v>79</v>
      </c>
      <c r="F89" s="22" t="str">
        <f t="shared" si="3"/>
        <v>Swap IF GD/D</v>
      </c>
      <c r="G89" s="16" t="s">
        <v>12</v>
      </c>
    </row>
    <row r="90" spans="1:7" s="1" customFormat="1" ht="11.25" x14ac:dyDescent="0.2">
      <c r="A90" s="16">
        <v>36249</v>
      </c>
      <c r="B90" s="23" t="s">
        <v>80</v>
      </c>
      <c r="C90" s="24" t="s">
        <v>13</v>
      </c>
      <c r="D90" s="22" t="s">
        <v>13</v>
      </c>
      <c r="E90" s="24" t="s">
        <v>81</v>
      </c>
      <c r="F90" s="22" t="str">
        <f t="shared" si="3"/>
        <v>Swap NGI GD/D</v>
      </c>
      <c r="G90" s="16" t="s">
        <v>12</v>
      </c>
    </row>
    <row r="91" spans="1:7" s="1" customFormat="1" ht="11.25" customHeight="1" x14ac:dyDescent="0.2">
      <c r="A91" s="16">
        <v>36251</v>
      </c>
      <c r="B91" s="23" t="s">
        <v>80</v>
      </c>
      <c r="C91" s="24" t="s">
        <v>29</v>
      </c>
      <c r="D91" s="22"/>
      <c r="E91" s="24" t="s">
        <v>82</v>
      </c>
      <c r="F91" s="22" t="str">
        <f t="shared" si="3"/>
        <v>Swap NGI GD/D</v>
      </c>
      <c r="G91" s="16" t="s">
        <v>12</v>
      </c>
    </row>
    <row r="92" spans="1:7" s="1" customFormat="1" ht="11.25" x14ac:dyDescent="0.2">
      <c r="A92" s="16"/>
      <c r="B92" s="23"/>
      <c r="C92" s="24"/>
      <c r="D92" s="22"/>
      <c r="E92" s="24"/>
      <c r="F92" s="22"/>
      <c r="G92" s="16"/>
    </row>
    <row r="93" spans="1:7" s="1" customFormat="1" ht="11.25" x14ac:dyDescent="0.2">
      <c r="A93" s="16">
        <v>34401</v>
      </c>
      <c r="B93" s="23" t="s">
        <v>83</v>
      </c>
      <c r="C93" s="24" t="s">
        <v>84</v>
      </c>
      <c r="D93" s="22" t="s">
        <v>84</v>
      </c>
      <c r="E93" s="24" t="s">
        <v>15</v>
      </c>
      <c r="F93" s="22" t="str">
        <f>VLOOKUP(B93,ProdCrossRef,2,FALSE)</f>
        <v>FFF Nymex</v>
      </c>
      <c r="G93" s="16" t="s">
        <v>12</v>
      </c>
    </row>
    <row r="94" spans="1:7" s="1" customFormat="1" ht="11.25" x14ac:dyDescent="0.2">
      <c r="A94" s="16"/>
      <c r="B94" s="23"/>
      <c r="C94" s="24"/>
      <c r="D94" s="22"/>
      <c r="E94" s="24"/>
      <c r="F94" s="22"/>
      <c r="G94" s="16"/>
    </row>
    <row r="95" spans="1:7" s="1" customFormat="1" ht="11.25" x14ac:dyDescent="0.2">
      <c r="A95" s="16"/>
      <c r="B95" s="23"/>
      <c r="C95" s="24"/>
      <c r="D95" s="22"/>
      <c r="E95" s="24"/>
      <c r="F95" s="22"/>
      <c r="G95" s="16"/>
    </row>
    <row r="96" spans="1:7" s="1" customFormat="1" ht="11.25" x14ac:dyDescent="0.2">
      <c r="A96" s="16"/>
      <c r="B96" s="23"/>
      <c r="C96" s="24"/>
      <c r="D96" s="22"/>
      <c r="E96" s="24"/>
      <c r="F96" s="22"/>
      <c r="G96" s="16"/>
    </row>
    <row r="97" spans="1:7" s="1" customFormat="1" ht="11.25" x14ac:dyDescent="0.2">
      <c r="A97" s="16">
        <v>27773</v>
      </c>
      <c r="B97" s="23" t="s">
        <v>85</v>
      </c>
      <c r="C97" s="24" t="s">
        <v>59</v>
      </c>
      <c r="D97" s="22" t="s">
        <v>60</v>
      </c>
      <c r="E97" s="24" t="s">
        <v>15</v>
      </c>
      <c r="F97" s="22" t="str">
        <f t="shared" ref="F97:F123" si="4">VLOOKUP(B97,ProdCrossRef,2,FALSE)</f>
        <v>Phys Fxd</v>
      </c>
      <c r="G97" s="16" t="s">
        <v>86</v>
      </c>
    </row>
    <row r="98" spans="1:7" s="1" customFormat="1" ht="11.25" x14ac:dyDescent="0.2">
      <c r="A98" s="16">
        <v>27759</v>
      </c>
      <c r="B98" s="23" t="s">
        <v>85</v>
      </c>
      <c r="C98" s="24" t="s">
        <v>59</v>
      </c>
      <c r="D98" s="22" t="s">
        <v>60</v>
      </c>
      <c r="E98" s="24" t="s">
        <v>15</v>
      </c>
      <c r="F98" s="22" t="str">
        <f t="shared" si="4"/>
        <v>Phys Fxd</v>
      </c>
      <c r="G98" s="16" t="s">
        <v>87</v>
      </c>
    </row>
    <row r="99" spans="1:7" s="1" customFormat="1" ht="11.25" x14ac:dyDescent="0.2">
      <c r="A99" s="16">
        <v>37244</v>
      </c>
      <c r="B99" s="23" t="s">
        <v>85</v>
      </c>
      <c r="C99" s="24" t="s">
        <v>59</v>
      </c>
      <c r="D99" s="22" t="s">
        <v>60</v>
      </c>
      <c r="E99" s="24" t="s">
        <v>15</v>
      </c>
      <c r="F99" s="22" t="str">
        <f t="shared" si="4"/>
        <v>Phys Fxd</v>
      </c>
      <c r="G99" s="16" t="s">
        <v>12</v>
      </c>
    </row>
    <row r="100" spans="1:7" s="1" customFormat="1" ht="11.25" x14ac:dyDescent="0.2">
      <c r="A100" s="16">
        <v>27823</v>
      </c>
      <c r="B100" s="23" t="s">
        <v>85</v>
      </c>
      <c r="C100" s="24" t="s">
        <v>88</v>
      </c>
      <c r="D100" s="22" t="s">
        <v>89</v>
      </c>
      <c r="E100" s="24" t="s">
        <v>90</v>
      </c>
      <c r="F100" s="22" t="str">
        <f t="shared" si="4"/>
        <v>Phys Fxd</v>
      </c>
      <c r="G100" s="16" t="s">
        <v>86</v>
      </c>
    </row>
    <row r="101" spans="1:7" s="1" customFormat="1" ht="11.25" x14ac:dyDescent="0.2">
      <c r="A101" s="16">
        <v>27819</v>
      </c>
      <c r="B101" s="23" t="s">
        <v>85</v>
      </c>
      <c r="C101" s="24" t="s">
        <v>88</v>
      </c>
      <c r="D101" s="22" t="s">
        <v>89</v>
      </c>
      <c r="E101" s="24" t="s">
        <v>90</v>
      </c>
      <c r="F101" s="22" t="str">
        <f t="shared" si="4"/>
        <v>Phys Fxd</v>
      </c>
      <c r="G101" s="16" t="s">
        <v>87</v>
      </c>
    </row>
    <row r="102" spans="1:7" s="1" customFormat="1" ht="11.25" x14ac:dyDescent="0.2">
      <c r="A102" s="16">
        <v>36615</v>
      </c>
      <c r="B102" s="23" t="s">
        <v>85</v>
      </c>
      <c r="C102" s="24" t="s">
        <v>88</v>
      </c>
      <c r="D102" s="22" t="s">
        <v>89</v>
      </c>
      <c r="E102" s="24" t="s">
        <v>90</v>
      </c>
      <c r="F102" s="22" t="str">
        <f t="shared" si="4"/>
        <v>Phys Fxd</v>
      </c>
      <c r="G102" s="16" t="s">
        <v>12</v>
      </c>
    </row>
    <row r="103" spans="1:7" s="1" customFormat="1" ht="11.25" x14ac:dyDescent="0.2">
      <c r="A103" s="16">
        <v>27820</v>
      </c>
      <c r="B103" s="11" t="s">
        <v>85</v>
      </c>
      <c r="C103" s="12" t="s">
        <v>91</v>
      </c>
      <c r="D103" s="22" t="s">
        <v>89</v>
      </c>
      <c r="E103" s="24" t="s">
        <v>250</v>
      </c>
      <c r="F103" s="13" t="str">
        <f>VLOOKUP(B103,ProdCrossRef,2,FALSE)</f>
        <v>Phys Fxd</v>
      </c>
      <c r="G103" s="15" t="s">
        <v>87</v>
      </c>
    </row>
    <row r="104" spans="1:7" s="1" customFormat="1" ht="11.25" x14ac:dyDescent="0.2">
      <c r="A104" s="16">
        <v>27861</v>
      </c>
      <c r="B104" s="11" t="s">
        <v>85</v>
      </c>
      <c r="C104" s="12" t="s">
        <v>91</v>
      </c>
      <c r="D104" s="22"/>
      <c r="E104" s="24" t="s">
        <v>250</v>
      </c>
      <c r="F104" s="13" t="str">
        <f>VLOOKUP(B104,ProdCrossRef,2,FALSE)</f>
        <v>Phys Fxd</v>
      </c>
      <c r="G104" s="16" t="s">
        <v>86</v>
      </c>
    </row>
    <row r="105" spans="1:7" s="1" customFormat="1" ht="11.25" x14ac:dyDescent="0.2">
      <c r="A105" s="16">
        <v>27842</v>
      </c>
      <c r="B105" s="23" t="s">
        <v>85</v>
      </c>
      <c r="C105" s="24" t="s">
        <v>13</v>
      </c>
      <c r="D105" s="22" t="s">
        <v>92</v>
      </c>
      <c r="E105" s="24" t="s">
        <v>15</v>
      </c>
      <c r="F105" s="22" t="str">
        <f t="shared" si="4"/>
        <v>Phys Fxd</v>
      </c>
      <c r="G105" s="16" t="s">
        <v>86</v>
      </c>
    </row>
    <row r="106" spans="1:7" s="1" customFormat="1" ht="11.25" x14ac:dyDescent="0.2">
      <c r="A106" s="16">
        <v>27814</v>
      </c>
      <c r="B106" s="23" t="s">
        <v>85</v>
      </c>
      <c r="C106" s="24" t="s">
        <v>13</v>
      </c>
      <c r="D106" s="22" t="s">
        <v>92</v>
      </c>
      <c r="E106" s="24" t="s">
        <v>15</v>
      </c>
      <c r="F106" s="22" t="str">
        <f t="shared" si="4"/>
        <v>Phys Fxd</v>
      </c>
      <c r="G106" s="16" t="s">
        <v>87</v>
      </c>
    </row>
    <row r="107" spans="1:7" s="1" customFormat="1" ht="11.25" x14ac:dyDescent="0.2">
      <c r="A107" s="16">
        <v>36259</v>
      </c>
      <c r="B107" s="23" t="s">
        <v>85</v>
      </c>
      <c r="C107" s="24" t="s">
        <v>13</v>
      </c>
      <c r="D107" s="22" t="s">
        <v>92</v>
      </c>
      <c r="E107" s="24" t="s">
        <v>15</v>
      </c>
      <c r="F107" s="22" t="str">
        <f t="shared" si="4"/>
        <v>Phys Fxd</v>
      </c>
      <c r="G107" s="16" t="s">
        <v>12</v>
      </c>
    </row>
    <row r="108" spans="1:7" s="1" customFormat="1" ht="11.25" x14ac:dyDescent="0.2">
      <c r="A108" s="16">
        <v>27669</v>
      </c>
      <c r="B108" s="23" t="s">
        <v>85</v>
      </c>
      <c r="C108" s="24" t="s">
        <v>93</v>
      </c>
      <c r="D108" s="22" t="s">
        <v>93</v>
      </c>
      <c r="E108" s="24" t="s">
        <v>15</v>
      </c>
      <c r="F108" s="22" t="str">
        <f t="shared" si="4"/>
        <v>Phys Fxd</v>
      </c>
      <c r="G108" s="16" t="s">
        <v>86</v>
      </c>
    </row>
    <row r="109" spans="1:7" s="1" customFormat="1" ht="11.25" x14ac:dyDescent="0.2">
      <c r="A109" s="16">
        <v>28016</v>
      </c>
      <c r="B109" s="23" t="s">
        <v>85</v>
      </c>
      <c r="C109" s="24" t="s">
        <v>93</v>
      </c>
      <c r="D109" s="22" t="s">
        <v>93</v>
      </c>
      <c r="E109" s="24" t="s">
        <v>15</v>
      </c>
      <c r="F109" s="22" t="str">
        <f t="shared" si="4"/>
        <v>Phys Fxd</v>
      </c>
      <c r="G109" s="16" t="s">
        <v>87</v>
      </c>
    </row>
    <row r="110" spans="1:7" s="1" customFormat="1" ht="11.25" customHeight="1" x14ac:dyDescent="0.2">
      <c r="A110" s="16">
        <v>36261</v>
      </c>
      <c r="B110" s="23" t="s">
        <v>85</v>
      </c>
      <c r="C110" s="24" t="s">
        <v>93</v>
      </c>
      <c r="D110" s="22" t="s">
        <v>93</v>
      </c>
      <c r="E110" s="24" t="s">
        <v>15</v>
      </c>
      <c r="F110" s="22" t="str">
        <f t="shared" si="4"/>
        <v>Phys Fxd</v>
      </c>
      <c r="G110" s="16" t="s">
        <v>12</v>
      </c>
    </row>
    <row r="111" spans="1:7" s="1" customFormat="1" ht="11.25" x14ac:dyDescent="0.2">
      <c r="A111" s="16">
        <v>27785</v>
      </c>
      <c r="B111" s="23" t="s">
        <v>85</v>
      </c>
      <c r="C111" s="24" t="s">
        <v>63</v>
      </c>
      <c r="D111" s="22" t="s">
        <v>94</v>
      </c>
      <c r="E111" s="24" t="s">
        <v>15</v>
      </c>
      <c r="F111" s="22" t="str">
        <f t="shared" si="4"/>
        <v>Phys Fxd</v>
      </c>
      <c r="G111" s="16" t="s">
        <v>86</v>
      </c>
    </row>
    <row r="112" spans="1:7" s="1" customFormat="1" ht="11.25" x14ac:dyDescent="0.2">
      <c r="A112" s="16">
        <v>27763</v>
      </c>
      <c r="B112" s="23" t="s">
        <v>85</v>
      </c>
      <c r="C112" s="24" t="s">
        <v>63</v>
      </c>
      <c r="D112" s="22" t="s">
        <v>94</v>
      </c>
      <c r="E112" s="24" t="s">
        <v>15</v>
      </c>
      <c r="F112" s="22" t="str">
        <f t="shared" si="4"/>
        <v>Phys Fxd</v>
      </c>
      <c r="G112" s="16" t="s">
        <v>87</v>
      </c>
    </row>
    <row r="113" spans="1:9" s="1" customFormat="1" ht="11.25" x14ac:dyDescent="0.2">
      <c r="A113" s="16">
        <v>36292</v>
      </c>
      <c r="B113" s="23" t="s">
        <v>85</v>
      </c>
      <c r="C113" s="24" t="s">
        <v>63</v>
      </c>
      <c r="D113" s="22" t="s">
        <v>94</v>
      </c>
      <c r="E113" s="24" t="s">
        <v>15</v>
      </c>
      <c r="F113" s="22" t="str">
        <f t="shared" si="4"/>
        <v>Phys Fxd</v>
      </c>
      <c r="G113" s="16" t="s">
        <v>12</v>
      </c>
    </row>
    <row r="114" spans="1:9" s="1" customFormat="1" ht="11.25" x14ac:dyDescent="0.2">
      <c r="A114" s="16">
        <v>27761</v>
      </c>
      <c r="B114" s="23" t="s">
        <v>85</v>
      </c>
      <c r="C114" s="24" t="s">
        <v>251</v>
      </c>
      <c r="D114" s="22"/>
      <c r="E114" s="24" t="s">
        <v>252</v>
      </c>
      <c r="F114" s="22" t="str">
        <f t="shared" si="4"/>
        <v>Phys Fxd</v>
      </c>
      <c r="G114" s="16" t="s">
        <v>87</v>
      </c>
    </row>
    <row r="115" spans="1:9" s="1" customFormat="1" ht="11.25" x14ac:dyDescent="0.2">
      <c r="A115" s="16">
        <v>37163</v>
      </c>
      <c r="B115" s="23" t="s">
        <v>85</v>
      </c>
      <c r="C115" s="24" t="s">
        <v>251</v>
      </c>
      <c r="D115" s="22"/>
      <c r="E115" s="24" t="s">
        <v>252</v>
      </c>
      <c r="F115" s="22" t="str">
        <f t="shared" si="4"/>
        <v>Phys Fxd</v>
      </c>
      <c r="G115" s="16" t="s">
        <v>12</v>
      </c>
    </row>
    <row r="116" spans="1:9" s="1" customFormat="1" ht="11.25" x14ac:dyDescent="0.2">
      <c r="A116" s="16">
        <v>27787</v>
      </c>
      <c r="B116" s="23" t="s">
        <v>85</v>
      </c>
      <c r="C116" s="24" t="s">
        <v>42</v>
      </c>
      <c r="D116" s="22" t="s">
        <v>42</v>
      </c>
      <c r="E116" s="24" t="s">
        <v>15</v>
      </c>
      <c r="F116" s="22" t="str">
        <f t="shared" si="4"/>
        <v>Phys Fxd</v>
      </c>
      <c r="G116" s="16" t="s">
        <v>86</v>
      </c>
    </row>
    <row r="117" spans="1:9" s="1" customFormat="1" ht="11.25" x14ac:dyDescent="0.2">
      <c r="A117" s="16">
        <v>27764</v>
      </c>
      <c r="B117" s="23" t="s">
        <v>85</v>
      </c>
      <c r="C117" s="24" t="s">
        <v>42</v>
      </c>
      <c r="D117" s="22" t="s">
        <v>42</v>
      </c>
      <c r="E117" s="24" t="s">
        <v>15</v>
      </c>
      <c r="F117" s="22" t="str">
        <f t="shared" si="4"/>
        <v>Phys Fxd</v>
      </c>
      <c r="G117" s="16" t="s">
        <v>87</v>
      </c>
    </row>
    <row r="118" spans="1:9" s="1" customFormat="1" ht="11.25" x14ac:dyDescent="0.2">
      <c r="A118" s="16">
        <v>36294</v>
      </c>
      <c r="B118" s="23" t="s">
        <v>85</v>
      </c>
      <c r="C118" s="24" t="s">
        <v>42</v>
      </c>
      <c r="D118" s="22" t="s">
        <v>42</v>
      </c>
      <c r="E118" s="24" t="s">
        <v>15</v>
      </c>
      <c r="F118" s="22" t="str">
        <f t="shared" si="4"/>
        <v>Phys Fxd</v>
      </c>
      <c r="G118" s="16" t="s">
        <v>12</v>
      </c>
    </row>
    <row r="119" spans="1:9" s="1" customFormat="1" ht="11.25" x14ac:dyDescent="0.2">
      <c r="A119" s="16">
        <v>27825</v>
      </c>
      <c r="B119" s="23" t="s">
        <v>85</v>
      </c>
      <c r="C119" s="24" t="s">
        <v>253</v>
      </c>
      <c r="D119" s="22"/>
      <c r="E119" s="24" t="s">
        <v>253</v>
      </c>
      <c r="F119" s="22" t="str">
        <f t="shared" si="4"/>
        <v>Phys Fxd</v>
      </c>
      <c r="G119" s="16" t="s">
        <v>87</v>
      </c>
    </row>
    <row r="120" spans="1:9" s="1" customFormat="1" ht="11.25" x14ac:dyDescent="0.2">
      <c r="A120" s="16">
        <v>36855</v>
      </c>
      <c r="B120" s="23" t="s">
        <v>85</v>
      </c>
      <c r="C120" s="24" t="s">
        <v>253</v>
      </c>
      <c r="D120" s="22"/>
      <c r="E120" s="24" t="s">
        <v>253</v>
      </c>
      <c r="F120" s="22" t="str">
        <f t="shared" si="4"/>
        <v>Phys Fxd</v>
      </c>
      <c r="G120" s="16" t="s">
        <v>12</v>
      </c>
    </row>
    <row r="121" spans="1:9" s="1" customFormat="1" ht="11.25" x14ac:dyDescent="0.2">
      <c r="A121" s="16">
        <v>27877</v>
      </c>
      <c r="B121" s="23" t="s">
        <v>85</v>
      </c>
      <c r="C121" s="24" t="s">
        <v>23</v>
      </c>
      <c r="D121" s="22" t="s">
        <v>95</v>
      </c>
      <c r="E121" s="24" t="s">
        <v>15</v>
      </c>
      <c r="F121" s="22" t="str">
        <f t="shared" si="4"/>
        <v>Phys Fxd</v>
      </c>
      <c r="G121" s="16" t="s">
        <v>86</v>
      </c>
    </row>
    <row r="122" spans="1:9" s="1" customFormat="1" ht="11.25" x14ac:dyDescent="0.2">
      <c r="A122" s="16">
        <v>27826</v>
      </c>
      <c r="B122" s="23" t="s">
        <v>85</v>
      </c>
      <c r="C122" s="24" t="s">
        <v>23</v>
      </c>
      <c r="D122" s="22" t="s">
        <v>95</v>
      </c>
      <c r="E122" s="24" t="s">
        <v>15</v>
      </c>
      <c r="F122" s="22" t="str">
        <f t="shared" si="4"/>
        <v>Phys Fxd</v>
      </c>
      <c r="G122" s="16" t="s">
        <v>87</v>
      </c>
    </row>
    <row r="123" spans="1:9" s="1" customFormat="1" ht="11.25" customHeight="1" x14ac:dyDescent="0.2">
      <c r="A123" s="16">
        <v>36305</v>
      </c>
      <c r="B123" s="23" t="s">
        <v>85</v>
      </c>
      <c r="C123" s="24" t="s">
        <v>23</v>
      </c>
      <c r="D123" s="22" t="s">
        <v>95</v>
      </c>
      <c r="E123" s="24" t="s">
        <v>15</v>
      </c>
      <c r="F123" s="22" t="str">
        <f t="shared" si="4"/>
        <v>Phys Fxd</v>
      </c>
      <c r="G123" s="16" t="s">
        <v>12</v>
      </c>
    </row>
    <row r="124" spans="1:9" s="1" customFormat="1" ht="11.25" customHeight="1" x14ac:dyDescent="0.2">
      <c r="A124" s="16">
        <v>27762</v>
      </c>
      <c r="B124" s="23" t="s">
        <v>85</v>
      </c>
      <c r="C124" s="24" t="s">
        <v>97</v>
      </c>
      <c r="D124" s="22"/>
      <c r="E124" s="24" t="s">
        <v>98</v>
      </c>
      <c r="F124" s="22" t="str">
        <f t="shared" ref="F124:F145" si="5">VLOOKUP(B124,ProdCrossRef,2,FALSE)</f>
        <v>Phys Fxd</v>
      </c>
      <c r="G124" s="16" t="s">
        <v>87</v>
      </c>
    </row>
    <row r="125" spans="1:9" s="1" customFormat="1" ht="11.25" x14ac:dyDescent="0.2">
      <c r="A125" s="16">
        <v>36854</v>
      </c>
      <c r="B125" s="23" t="s">
        <v>85</v>
      </c>
      <c r="C125" s="24" t="s">
        <v>97</v>
      </c>
      <c r="D125" s="22"/>
      <c r="E125" s="24" t="s">
        <v>98</v>
      </c>
      <c r="F125" s="22" t="str">
        <f t="shared" si="5"/>
        <v>Phys Fxd</v>
      </c>
      <c r="G125" s="16" t="s">
        <v>12</v>
      </c>
    </row>
    <row r="126" spans="1:9" s="1" customFormat="1" ht="11.25" x14ac:dyDescent="0.2">
      <c r="A126" s="54">
        <v>43788</v>
      </c>
      <c r="B126" s="23" t="s">
        <v>85</v>
      </c>
      <c r="C126" s="56" t="s">
        <v>96</v>
      </c>
      <c r="D126" s="22"/>
      <c r="E126" s="55" t="s">
        <v>299</v>
      </c>
      <c r="F126" s="53" t="s">
        <v>267</v>
      </c>
      <c r="G126" s="16" t="s">
        <v>87</v>
      </c>
      <c r="H126" s="52" t="s">
        <v>300</v>
      </c>
      <c r="I126" s="52"/>
    </row>
    <row r="127" spans="1:9" s="1" customFormat="1" ht="11.25" x14ac:dyDescent="0.2">
      <c r="A127" s="54">
        <v>43786</v>
      </c>
      <c r="B127" s="23" t="s">
        <v>85</v>
      </c>
      <c r="C127" s="56" t="s">
        <v>96</v>
      </c>
      <c r="D127" s="22"/>
      <c r="E127" s="55" t="s">
        <v>299</v>
      </c>
      <c r="F127" s="53" t="s">
        <v>267</v>
      </c>
      <c r="G127" s="16" t="s">
        <v>86</v>
      </c>
      <c r="H127" s="52" t="s">
        <v>308</v>
      </c>
      <c r="I127" s="52"/>
    </row>
    <row r="128" spans="1:9" s="1" customFormat="1" ht="11.25" x14ac:dyDescent="0.2">
      <c r="A128" s="16">
        <v>27793</v>
      </c>
      <c r="B128" s="23" t="s">
        <v>85</v>
      </c>
      <c r="C128" s="24" t="s">
        <v>31</v>
      </c>
      <c r="D128" s="22" t="s">
        <v>32</v>
      </c>
      <c r="E128" s="24" t="s">
        <v>15</v>
      </c>
      <c r="F128" s="22" t="str">
        <f t="shared" si="5"/>
        <v>Phys Fxd</v>
      </c>
      <c r="G128" s="16" t="s">
        <v>86</v>
      </c>
    </row>
    <row r="129" spans="1:7" s="1" customFormat="1" ht="11.25" x14ac:dyDescent="0.2">
      <c r="A129" s="16">
        <v>27766</v>
      </c>
      <c r="B129" s="23" t="s">
        <v>85</v>
      </c>
      <c r="C129" s="24" t="s">
        <v>31</v>
      </c>
      <c r="D129" s="22" t="s">
        <v>32</v>
      </c>
      <c r="E129" s="24" t="s">
        <v>15</v>
      </c>
      <c r="F129" s="22" t="str">
        <f t="shared" si="5"/>
        <v>Phys Fxd</v>
      </c>
      <c r="G129" s="16" t="s">
        <v>87</v>
      </c>
    </row>
    <row r="130" spans="1:7" s="1" customFormat="1" ht="11.25" x14ac:dyDescent="0.2">
      <c r="A130" s="16">
        <v>36309</v>
      </c>
      <c r="B130" s="23" t="s">
        <v>85</v>
      </c>
      <c r="C130" s="24" t="s">
        <v>31</v>
      </c>
      <c r="D130" s="22" t="s">
        <v>32</v>
      </c>
      <c r="E130" s="24" t="s">
        <v>15</v>
      </c>
      <c r="F130" s="22" t="str">
        <f t="shared" si="5"/>
        <v>Phys Fxd</v>
      </c>
      <c r="G130" s="16" t="s">
        <v>12</v>
      </c>
    </row>
    <row r="131" spans="1:7" s="1" customFormat="1" ht="11.25" x14ac:dyDescent="0.2">
      <c r="A131" s="16">
        <v>27901</v>
      </c>
      <c r="B131" s="23" t="s">
        <v>85</v>
      </c>
      <c r="C131" s="24" t="s">
        <v>49</v>
      </c>
      <c r="D131" s="22"/>
      <c r="E131" s="24" t="s">
        <v>65</v>
      </c>
      <c r="F131" s="22" t="str">
        <f t="shared" si="5"/>
        <v>Phys Fxd</v>
      </c>
      <c r="G131" s="16" t="s">
        <v>86</v>
      </c>
    </row>
    <row r="132" spans="1:7" s="1" customFormat="1" ht="11.25" x14ac:dyDescent="0.2">
      <c r="A132" s="16">
        <v>27828</v>
      </c>
      <c r="B132" s="23" t="s">
        <v>85</v>
      </c>
      <c r="C132" s="24" t="s">
        <v>49</v>
      </c>
      <c r="D132" s="22"/>
      <c r="E132" s="24" t="s">
        <v>65</v>
      </c>
      <c r="F132" s="22" t="str">
        <f t="shared" si="5"/>
        <v>Phys Fxd</v>
      </c>
      <c r="G132" s="16" t="s">
        <v>87</v>
      </c>
    </row>
    <row r="133" spans="1:7" s="1" customFormat="1" ht="11.25" x14ac:dyDescent="0.2">
      <c r="A133" s="16">
        <v>37337</v>
      </c>
      <c r="B133" s="23" t="s">
        <v>85</v>
      </c>
      <c r="C133" s="24" t="s">
        <v>49</v>
      </c>
      <c r="D133" s="22"/>
      <c r="E133" s="24" t="s">
        <v>65</v>
      </c>
      <c r="F133" s="22" t="str">
        <f t="shared" si="5"/>
        <v>Phys Fxd</v>
      </c>
      <c r="G133" s="16" t="s">
        <v>12</v>
      </c>
    </row>
    <row r="134" spans="1:7" s="1" customFormat="1" ht="11.25" x14ac:dyDescent="0.2">
      <c r="A134" s="16">
        <v>27904</v>
      </c>
      <c r="B134" s="23" t="s">
        <v>85</v>
      </c>
      <c r="C134" s="24" t="s">
        <v>52</v>
      </c>
      <c r="D134" s="22"/>
      <c r="E134" s="24" t="s">
        <v>66</v>
      </c>
      <c r="F134" s="22" t="str">
        <f t="shared" si="5"/>
        <v>Phys Fxd</v>
      </c>
      <c r="G134" s="16" t="s">
        <v>86</v>
      </c>
    </row>
    <row r="135" spans="1:7" s="1" customFormat="1" ht="10.5" customHeight="1" x14ac:dyDescent="0.2">
      <c r="A135" s="16">
        <v>27829</v>
      </c>
      <c r="B135" s="23" t="s">
        <v>85</v>
      </c>
      <c r="C135" s="24" t="s">
        <v>52</v>
      </c>
      <c r="D135" s="22"/>
      <c r="E135" s="24" t="s">
        <v>66</v>
      </c>
      <c r="F135" s="22" t="str">
        <f t="shared" si="5"/>
        <v>Phys Fxd</v>
      </c>
      <c r="G135" s="16" t="s">
        <v>87</v>
      </c>
    </row>
    <row r="136" spans="1:7" s="1" customFormat="1" ht="11.25" x14ac:dyDescent="0.2">
      <c r="A136" s="16">
        <v>37338</v>
      </c>
      <c r="B136" s="23" t="s">
        <v>85</v>
      </c>
      <c r="C136" s="24" t="s">
        <v>52</v>
      </c>
      <c r="D136" s="22"/>
      <c r="E136" s="24" t="s">
        <v>66</v>
      </c>
      <c r="F136" s="22" t="str">
        <f t="shared" si="5"/>
        <v>Phys Fxd</v>
      </c>
      <c r="G136" s="16" t="s">
        <v>12</v>
      </c>
    </row>
    <row r="137" spans="1:7" s="1" customFormat="1" ht="11.25" x14ac:dyDescent="0.2">
      <c r="A137" s="16">
        <v>27796</v>
      </c>
      <c r="B137" s="23" t="s">
        <v>85</v>
      </c>
      <c r="C137" s="24" t="s">
        <v>35</v>
      </c>
      <c r="D137" s="22" t="s">
        <v>35</v>
      </c>
      <c r="E137" s="24" t="s">
        <v>15</v>
      </c>
      <c r="F137" s="22" t="str">
        <f t="shared" si="5"/>
        <v>Phys Fxd</v>
      </c>
      <c r="G137" s="16" t="s">
        <v>86</v>
      </c>
    </row>
    <row r="138" spans="1:7" s="1" customFormat="1" ht="11.25" x14ac:dyDescent="0.2">
      <c r="A138" s="16">
        <v>27767</v>
      </c>
      <c r="B138" s="23" t="s">
        <v>85</v>
      </c>
      <c r="C138" s="24" t="s">
        <v>35</v>
      </c>
      <c r="D138" s="22" t="s">
        <v>35</v>
      </c>
      <c r="E138" s="24" t="s">
        <v>15</v>
      </c>
      <c r="F138" s="22" t="str">
        <f t="shared" si="5"/>
        <v>Phys Fxd</v>
      </c>
      <c r="G138" s="16" t="s">
        <v>87</v>
      </c>
    </row>
    <row r="139" spans="1:7" s="1" customFormat="1" ht="11.25" x14ac:dyDescent="0.2">
      <c r="A139" s="16">
        <v>37261</v>
      </c>
      <c r="B139" s="23" t="s">
        <v>85</v>
      </c>
      <c r="C139" s="24" t="s">
        <v>35</v>
      </c>
      <c r="D139" s="22" t="s">
        <v>35</v>
      </c>
      <c r="E139" s="24" t="s">
        <v>15</v>
      </c>
      <c r="F139" s="22" t="str">
        <f t="shared" si="5"/>
        <v>Phys Fxd</v>
      </c>
      <c r="G139" s="16" t="s">
        <v>12</v>
      </c>
    </row>
    <row r="140" spans="1:7" s="1" customFormat="1" ht="11.25" x14ac:dyDescent="0.2">
      <c r="A140" s="16">
        <v>27808</v>
      </c>
      <c r="B140" s="23" t="s">
        <v>85</v>
      </c>
      <c r="C140" s="24" t="s">
        <v>36</v>
      </c>
      <c r="D140" s="22" t="s">
        <v>37</v>
      </c>
      <c r="E140" s="24" t="s">
        <v>15</v>
      </c>
      <c r="F140" s="22" t="str">
        <f t="shared" si="5"/>
        <v>Phys Fxd</v>
      </c>
      <c r="G140" s="16" t="s">
        <v>86</v>
      </c>
    </row>
    <row r="141" spans="1:7" s="1" customFormat="1" ht="11.25" x14ac:dyDescent="0.2">
      <c r="A141" s="16">
        <v>27771</v>
      </c>
      <c r="B141" s="23" t="s">
        <v>85</v>
      </c>
      <c r="C141" s="24" t="s">
        <v>36</v>
      </c>
      <c r="D141" s="22" t="s">
        <v>37</v>
      </c>
      <c r="E141" s="24" t="s">
        <v>15</v>
      </c>
      <c r="F141" s="22" t="str">
        <f t="shared" si="5"/>
        <v>Phys Fxd</v>
      </c>
      <c r="G141" s="16" t="s">
        <v>87</v>
      </c>
    </row>
    <row r="142" spans="1:7" s="1" customFormat="1" ht="11.25" x14ac:dyDescent="0.2">
      <c r="A142" s="16">
        <v>36271</v>
      </c>
      <c r="B142" s="23" t="s">
        <v>85</v>
      </c>
      <c r="C142" s="24" t="s">
        <v>36</v>
      </c>
      <c r="D142" s="22" t="s">
        <v>37</v>
      </c>
      <c r="E142" s="24" t="s">
        <v>15</v>
      </c>
      <c r="F142" s="22" t="str">
        <f t="shared" si="5"/>
        <v>Phys Fxd</v>
      </c>
      <c r="G142" s="16" t="s">
        <v>12</v>
      </c>
    </row>
    <row r="143" spans="1:7" s="1" customFormat="1" ht="11.25" x14ac:dyDescent="0.2">
      <c r="A143" s="16">
        <v>27974</v>
      </c>
      <c r="B143" s="23" t="s">
        <v>85</v>
      </c>
      <c r="C143" s="24" t="s">
        <v>38</v>
      </c>
      <c r="D143" s="22" t="s">
        <v>38</v>
      </c>
      <c r="E143" s="24" t="s">
        <v>15</v>
      </c>
      <c r="F143" s="22" t="str">
        <f t="shared" si="5"/>
        <v>Phys Fxd</v>
      </c>
      <c r="G143" s="16" t="s">
        <v>86</v>
      </c>
    </row>
    <row r="144" spans="1:7" s="1" customFormat="1" ht="11.25" x14ac:dyDescent="0.2">
      <c r="A144" s="16">
        <v>27947</v>
      </c>
      <c r="B144" s="23" t="s">
        <v>85</v>
      </c>
      <c r="C144" s="24" t="s">
        <v>38</v>
      </c>
      <c r="D144" s="22" t="s">
        <v>38</v>
      </c>
      <c r="E144" s="24" t="s">
        <v>15</v>
      </c>
      <c r="F144" s="22" t="str">
        <f t="shared" si="5"/>
        <v>Phys Fxd</v>
      </c>
      <c r="G144" s="16" t="s">
        <v>87</v>
      </c>
    </row>
    <row r="145" spans="1:8" s="1" customFormat="1" ht="11.25" x14ac:dyDescent="0.2">
      <c r="A145" s="16">
        <v>36273</v>
      </c>
      <c r="B145" s="23" t="s">
        <v>85</v>
      </c>
      <c r="C145" s="24" t="s">
        <v>38</v>
      </c>
      <c r="D145" s="22" t="s">
        <v>38</v>
      </c>
      <c r="E145" s="24" t="s">
        <v>15</v>
      </c>
      <c r="F145" s="22" t="str">
        <f t="shared" si="5"/>
        <v>Phys Fxd</v>
      </c>
      <c r="G145" s="16" t="s">
        <v>12</v>
      </c>
    </row>
    <row r="146" spans="1:8" s="1" customFormat="1" ht="11.25" x14ac:dyDescent="0.2">
      <c r="A146" s="16"/>
      <c r="B146" s="23"/>
      <c r="C146" s="24"/>
      <c r="D146" s="22"/>
      <c r="E146" s="24"/>
      <c r="F146" s="22"/>
      <c r="G146" s="16"/>
    </row>
    <row r="147" spans="1:8" s="1" customFormat="1" ht="11.25" x14ac:dyDescent="0.2">
      <c r="A147" s="16"/>
      <c r="B147" s="26" t="s">
        <v>99</v>
      </c>
      <c r="C147" s="24"/>
      <c r="D147" s="25"/>
      <c r="E147" s="25"/>
      <c r="F147" s="25"/>
      <c r="G147" s="16"/>
    </row>
    <row r="148" spans="1:8" s="1" customFormat="1" ht="11.25" x14ac:dyDescent="0.2">
      <c r="A148" s="16"/>
      <c r="B148" s="23"/>
      <c r="C148" s="24"/>
      <c r="D148" s="22"/>
      <c r="E148" s="24"/>
      <c r="F148" s="22"/>
      <c r="G148" s="16"/>
    </row>
    <row r="149" spans="1:8" s="1" customFormat="1" ht="11.25" x14ac:dyDescent="0.2">
      <c r="A149" s="16">
        <v>37358</v>
      </c>
      <c r="B149" s="23" t="s">
        <v>100</v>
      </c>
      <c r="C149" s="24" t="s">
        <v>31</v>
      </c>
      <c r="D149" s="22" t="s">
        <v>32</v>
      </c>
      <c r="E149" s="24" t="s">
        <v>101</v>
      </c>
      <c r="F149" s="22" t="str">
        <f>VLOOKUP(B149,ProdCrossRef,2,FALSE)</f>
        <v>Phys GD/D</v>
      </c>
      <c r="G149" s="16" t="s">
        <v>12</v>
      </c>
    </row>
    <row r="150" spans="1:8" s="1" customFormat="1" ht="11.25" x14ac:dyDescent="0.2">
      <c r="A150" s="16">
        <v>44317</v>
      </c>
      <c r="B150" s="11" t="s">
        <v>100</v>
      </c>
      <c r="C150" s="12" t="s">
        <v>31</v>
      </c>
      <c r="D150" s="22" t="s">
        <v>32</v>
      </c>
      <c r="E150" s="25" t="s">
        <v>101</v>
      </c>
      <c r="F150" s="22" t="str">
        <f>VLOOKUP(B150,ProdCrossRef,2,FALSE)</f>
        <v>Phys GD/D</v>
      </c>
      <c r="G150" s="16" t="s">
        <v>87</v>
      </c>
      <c r="H150" s="57">
        <v>36952</v>
      </c>
    </row>
    <row r="151" spans="1:8" s="1" customFormat="1" ht="11.25" x14ac:dyDescent="0.2">
      <c r="A151" s="16">
        <v>44293</v>
      </c>
      <c r="B151" s="11" t="s">
        <v>100</v>
      </c>
      <c r="C151" s="12" t="s">
        <v>31</v>
      </c>
      <c r="D151" s="22" t="s">
        <v>32</v>
      </c>
      <c r="E151" s="25" t="s">
        <v>101</v>
      </c>
      <c r="F151" s="22" t="str">
        <f>VLOOKUP(B151,ProdCrossRef,2,FALSE)</f>
        <v>Phys GD/D</v>
      </c>
      <c r="G151" s="16" t="s">
        <v>86</v>
      </c>
      <c r="H151" s="57">
        <v>36953</v>
      </c>
    </row>
    <row r="152" spans="1:8" s="1" customFormat="1" ht="11.25" customHeight="1" x14ac:dyDescent="0.2">
      <c r="A152" s="16">
        <v>37643</v>
      </c>
      <c r="B152" s="23" t="s">
        <v>100</v>
      </c>
      <c r="C152" s="24" t="s">
        <v>38</v>
      </c>
      <c r="D152" s="22" t="s">
        <v>102</v>
      </c>
      <c r="E152" s="24" t="s">
        <v>15</v>
      </c>
      <c r="F152" s="22" t="str">
        <f>VLOOKUP(B152,ProdCrossRef,2,FALSE)</f>
        <v>Phys GD/D</v>
      </c>
      <c r="G152" s="16" t="s">
        <v>12</v>
      </c>
    </row>
    <row r="153" spans="1:8" s="1" customFormat="1" ht="11.25" x14ac:dyDescent="0.2">
      <c r="A153" s="16">
        <v>37646</v>
      </c>
      <c r="B153" s="23" t="s">
        <v>103</v>
      </c>
      <c r="C153" s="24" t="s">
        <v>42</v>
      </c>
      <c r="D153" s="22" t="s">
        <v>104</v>
      </c>
      <c r="E153" s="24" t="s">
        <v>57</v>
      </c>
      <c r="F153" s="22" t="s">
        <v>105</v>
      </c>
      <c r="G153" s="16" t="s">
        <v>12</v>
      </c>
    </row>
    <row r="154" spans="1:8" s="1" customFormat="1" ht="11.25" x14ac:dyDescent="0.2">
      <c r="A154" s="16"/>
      <c r="B154" s="23"/>
      <c r="C154" s="24"/>
      <c r="D154" s="22"/>
      <c r="E154" s="24"/>
      <c r="F154" s="22"/>
      <c r="G154" s="16"/>
    </row>
    <row r="155" spans="1:8" s="1" customFormat="1" ht="11.25" x14ac:dyDescent="0.2">
      <c r="A155" s="16">
        <v>37357</v>
      </c>
      <c r="B155" s="23" t="s">
        <v>106</v>
      </c>
      <c r="C155" s="24" t="s">
        <v>59</v>
      </c>
      <c r="D155" s="22" t="s">
        <v>60</v>
      </c>
      <c r="E155" s="24" t="s">
        <v>107</v>
      </c>
      <c r="F155" s="22" t="str">
        <f t="shared" ref="F155:F165" si="6">VLOOKUP(B155,ProdCrossRef,2,FALSE)</f>
        <v>Phys IF</v>
      </c>
      <c r="G155" s="16" t="s">
        <v>12</v>
      </c>
    </row>
    <row r="156" spans="1:8" s="1" customFormat="1" ht="11.25" x14ac:dyDescent="0.2">
      <c r="A156" s="16">
        <v>36317</v>
      </c>
      <c r="B156" s="23" t="s">
        <v>106</v>
      </c>
      <c r="C156" s="24" t="s">
        <v>93</v>
      </c>
      <c r="D156" s="22" t="s">
        <v>93</v>
      </c>
      <c r="E156" s="24" t="s">
        <v>108</v>
      </c>
      <c r="F156" s="22" t="str">
        <f t="shared" si="6"/>
        <v>Phys IF</v>
      </c>
      <c r="G156" s="16" t="s">
        <v>12</v>
      </c>
    </row>
    <row r="157" spans="1:8" s="1" customFormat="1" ht="11.25" x14ac:dyDescent="0.2">
      <c r="A157" s="16">
        <v>37305</v>
      </c>
      <c r="B157" s="23" t="s">
        <v>106</v>
      </c>
      <c r="C157" s="24" t="s">
        <v>21</v>
      </c>
      <c r="D157" s="22" t="s">
        <v>22</v>
      </c>
      <c r="E157" s="24" t="s">
        <v>109</v>
      </c>
      <c r="F157" s="22" t="str">
        <f t="shared" si="6"/>
        <v>Phys IF</v>
      </c>
      <c r="G157" s="16" t="s">
        <v>12</v>
      </c>
    </row>
    <row r="158" spans="1:8" s="1" customFormat="1" ht="11.25" x14ac:dyDescent="0.2">
      <c r="A158" s="16">
        <v>36313</v>
      </c>
      <c r="B158" s="23" t="s">
        <v>106</v>
      </c>
      <c r="C158" s="24" t="s">
        <v>23</v>
      </c>
      <c r="D158" s="22" t="s">
        <v>95</v>
      </c>
      <c r="E158" s="24" t="s">
        <v>110</v>
      </c>
      <c r="F158" s="22" t="str">
        <f t="shared" si="6"/>
        <v>Phys IF</v>
      </c>
      <c r="G158" s="16" t="s">
        <v>12</v>
      </c>
    </row>
    <row r="159" spans="1:8" s="1" customFormat="1" ht="11.25" x14ac:dyDescent="0.2">
      <c r="A159" s="16">
        <v>36319</v>
      </c>
      <c r="B159" s="23" t="s">
        <v>106</v>
      </c>
      <c r="C159" s="24" t="s">
        <v>24</v>
      </c>
      <c r="D159" s="22" t="s">
        <v>25</v>
      </c>
      <c r="E159" s="24" t="s">
        <v>111</v>
      </c>
      <c r="F159" s="22" t="str">
        <f t="shared" si="6"/>
        <v>Phys IF</v>
      </c>
      <c r="G159" s="16" t="s">
        <v>12</v>
      </c>
    </row>
    <row r="160" spans="1:8" s="1" customFormat="1" ht="11.25" x14ac:dyDescent="0.2">
      <c r="A160" s="16">
        <v>36323</v>
      </c>
      <c r="B160" s="23" t="s">
        <v>106</v>
      </c>
      <c r="C160" s="24" t="s">
        <v>31</v>
      </c>
      <c r="D160" s="22" t="s">
        <v>32</v>
      </c>
      <c r="E160" s="24" t="s">
        <v>112</v>
      </c>
      <c r="F160" s="22" t="str">
        <f t="shared" si="6"/>
        <v>Phys IF</v>
      </c>
      <c r="G160" s="16" t="s">
        <v>12</v>
      </c>
    </row>
    <row r="161" spans="1:7" s="1" customFormat="1" ht="11.25" customHeight="1" x14ac:dyDescent="0.2">
      <c r="A161" s="16">
        <v>40221</v>
      </c>
      <c r="B161" s="23" t="s">
        <v>106</v>
      </c>
      <c r="C161" s="24" t="s">
        <v>49</v>
      </c>
      <c r="D161" s="22" t="s">
        <v>50</v>
      </c>
      <c r="E161" s="24" t="s">
        <v>113</v>
      </c>
      <c r="F161" s="22" t="str">
        <f t="shared" si="6"/>
        <v>Phys IF</v>
      </c>
      <c r="G161" s="10" t="s">
        <v>12</v>
      </c>
    </row>
    <row r="162" spans="1:7" s="1" customFormat="1" ht="11.25" x14ac:dyDescent="0.2">
      <c r="A162" s="16">
        <v>37340</v>
      </c>
      <c r="B162" s="23" t="s">
        <v>106</v>
      </c>
      <c r="C162" s="24" t="s">
        <v>52</v>
      </c>
      <c r="D162" s="22" t="s">
        <v>50</v>
      </c>
      <c r="E162" s="24" t="s">
        <v>114</v>
      </c>
      <c r="F162" s="22" t="str">
        <f t="shared" si="6"/>
        <v>Phys IF</v>
      </c>
      <c r="G162" s="10" t="s">
        <v>12</v>
      </c>
    </row>
    <row r="163" spans="1:7" s="1" customFormat="1" ht="11.25" x14ac:dyDescent="0.2">
      <c r="A163" s="16">
        <v>37341</v>
      </c>
      <c r="B163" s="23" t="s">
        <v>106</v>
      </c>
      <c r="C163" s="24" t="s">
        <v>35</v>
      </c>
      <c r="D163" s="22" t="s">
        <v>35</v>
      </c>
      <c r="E163" s="24" t="s">
        <v>115</v>
      </c>
      <c r="F163" s="22" t="str">
        <f t="shared" si="6"/>
        <v>Phys IF</v>
      </c>
      <c r="G163" s="16" t="s">
        <v>12</v>
      </c>
    </row>
    <row r="164" spans="1:7" s="1" customFormat="1" ht="11.25" x14ac:dyDescent="0.2">
      <c r="A164" s="16">
        <v>37342</v>
      </c>
      <c r="B164" s="23" t="s">
        <v>106</v>
      </c>
      <c r="C164" s="24" t="s">
        <v>36</v>
      </c>
      <c r="D164" s="22" t="s">
        <v>37</v>
      </c>
      <c r="E164" s="24" t="s">
        <v>116</v>
      </c>
      <c r="F164" s="22" t="str">
        <f t="shared" si="6"/>
        <v>Phys IF</v>
      </c>
      <c r="G164" s="16" t="s">
        <v>12</v>
      </c>
    </row>
    <row r="165" spans="1:7" s="1" customFormat="1" ht="11.25" x14ac:dyDescent="0.2">
      <c r="A165" s="16">
        <v>37590</v>
      </c>
      <c r="B165" s="23" t="s">
        <v>106</v>
      </c>
      <c r="C165" s="24" t="s">
        <v>38</v>
      </c>
      <c r="D165" s="22" t="s">
        <v>117</v>
      </c>
      <c r="E165" s="24" t="s">
        <v>117</v>
      </c>
      <c r="F165" s="22" t="str">
        <f t="shared" si="6"/>
        <v>Phys IF</v>
      </c>
      <c r="G165" s="16" t="s">
        <v>12</v>
      </c>
    </row>
    <row r="166" spans="1:7" s="1" customFormat="1" ht="11.25" x14ac:dyDescent="0.2">
      <c r="A166" s="16"/>
      <c r="B166" s="23"/>
      <c r="C166" s="24"/>
      <c r="D166" s="22"/>
      <c r="E166" s="24"/>
      <c r="F166" s="22"/>
      <c r="G166" s="16"/>
    </row>
    <row r="167" spans="1:7" s="1" customFormat="1" ht="11.25" x14ac:dyDescent="0.2">
      <c r="A167" s="10">
        <v>35876</v>
      </c>
      <c r="B167" s="23" t="s">
        <v>118</v>
      </c>
      <c r="C167" s="24" t="s">
        <v>88</v>
      </c>
      <c r="D167" s="22" t="s">
        <v>89</v>
      </c>
      <c r="E167" s="24" t="s">
        <v>119</v>
      </c>
      <c r="F167" s="22" t="str">
        <f>VLOOKUP(B167,ProdCrossRef,2,FALSE)</f>
        <v>Phys Basis</v>
      </c>
      <c r="G167" s="16" t="s">
        <v>12</v>
      </c>
    </row>
    <row r="168" spans="1:7" s="1" customFormat="1" ht="11.25" x14ac:dyDescent="0.2">
      <c r="A168" s="16">
        <v>37182</v>
      </c>
      <c r="B168" s="23" t="s">
        <v>118</v>
      </c>
      <c r="C168" s="24" t="s">
        <v>42</v>
      </c>
      <c r="D168" s="22" t="s">
        <v>104</v>
      </c>
      <c r="E168" s="24" t="s">
        <v>15</v>
      </c>
      <c r="F168" s="22" t="str">
        <f>VLOOKUP(B168,ProdCrossRef,2,FALSE)</f>
        <v>Phys Basis</v>
      </c>
      <c r="G168" s="16" t="s">
        <v>12</v>
      </c>
    </row>
    <row r="169" spans="1:7" s="1" customFormat="1" ht="11.25" x14ac:dyDescent="0.2">
      <c r="A169" s="16">
        <v>37343</v>
      </c>
      <c r="B169" s="23" t="s">
        <v>118</v>
      </c>
      <c r="C169" s="24" t="s">
        <v>23</v>
      </c>
      <c r="D169" s="22" t="s">
        <v>120</v>
      </c>
      <c r="E169" s="24" t="s">
        <v>121</v>
      </c>
      <c r="F169" s="22" t="str">
        <f>VLOOKUP(B169,ProdCrossRef,2,FALSE)</f>
        <v>Phys Basis</v>
      </c>
      <c r="G169" s="16" t="s">
        <v>12</v>
      </c>
    </row>
    <row r="170" spans="1:7" s="1" customFormat="1" ht="11.25" x14ac:dyDescent="0.2">
      <c r="A170" s="16">
        <v>36322</v>
      </c>
      <c r="B170" s="23" t="s">
        <v>118</v>
      </c>
      <c r="C170" s="24" t="s">
        <v>31</v>
      </c>
      <c r="D170" s="22" t="s">
        <v>122</v>
      </c>
      <c r="E170" s="24" t="s">
        <v>15</v>
      </c>
      <c r="F170" s="22" t="str">
        <f>VLOOKUP(B170,ProdCrossRef,2,FALSE)</f>
        <v>Phys Basis</v>
      </c>
      <c r="G170" s="16" t="s">
        <v>12</v>
      </c>
    </row>
    <row r="171" spans="1:7" s="1" customFormat="1" ht="11.25" x14ac:dyDescent="0.2">
      <c r="A171" s="16">
        <v>36328</v>
      </c>
      <c r="B171" s="23" t="s">
        <v>118</v>
      </c>
      <c r="C171" s="24" t="s">
        <v>38</v>
      </c>
      <c r="D171" s="22" t="s">
        <v>123</v>
      </c>
      <c r="E171" s="24" t="s">
        <v>124</v>
      </c>
      <c r="F171" s="22" t="str">
        <f>VLOOKUP(B171,ProdCrossRef,2,FALSE)</f>
        <v>Phys Basis</v>
      </c>
      <c r="G171" s="16" t="s">
        <v>12</v>
      </c>
    </row>
    <row r="172" spans="1:7" s="1" customFormat="1" ht="11.25" x14ac:dyDescent="0.2">
      <c r="A172" s="16"/>
      <c r="B172" s="23"/>
      <c r="C172" s="24"/>
      <c r="D172" s="22"/>
      <c r="E172" s="24"/>
      <c r="F172" s="22"/>
      <c r="G172" s="16"/>
    </row>
    <row r="173" spans="1:7" s="1" customFormat="1" ht="11.25" x14ac:dyDescent="0.2">
      <c r="A173" s="10">
        <v>37186</v>
      </c>
      <c r="B173" s="23" t="s">
        <v>125</v>
      </c>
      <c r="C173" s="24" t="s">
        <v>88</v>
      </c>
      <c r="D173" s="22" t="s">
        <v>89</v>
      </c>
      <c r="E173" s="24" t="s">
        <v>126</v>
      </c>
      <c r="F173" s="22" t="str">
        <f>VLOOKUP(B173,ProdCrossRef,2,FALSE)</f>
        <v>Phys NGI</v>
      </c>
      <c r="G173" s="16" t="s">
        <v>12</v>
      </c>
    </row>
    <row r="174" spans="1:7" s="1" customFormat="1" ht="11.25" x14ac:dyDescent="0.2">
      <c r="A174" s="10">
        <v>39924</v>
      </c>
      <c r="B174" s="23" t="s">
        <v>125</v>
      </c>
      <c r="C174" s="24" t="s">
        <v>91</v>
      </c>
      <c r="D174" s="22" t="s">
        <v>89</v>
      </c>
      <c r="E174" s="24" t="s">
        <v>127</v>
      </c>
      <c r="F174" s="22" t="str">
        <f>VLOOKUP(B174,ProdCrossRef,2,FALSE)</f>
        <v>Phys NGI</v>
      </c>
      <c r="G174" s="16" t="s">
        <v>12</v>
      </c>
    </row>
    <row r="175" spans="1:7" s="1" customFormat="1" ht="11.25" customHeight="1" x14ac:dyDescent="0.2">
      <c r="A175" s="16">
        <v>37344</v>
      </c>
      <c r="B175" s="23" t="s">
        <v>125</v>
      </c>
      <c r="C175" s="24" t="s">
        <v>13</v>
      </c>
      <c r="D175" s="22" t="s">
        <v>92</v>
      </c>
      <c r="E175" s="24" t="s">
        <v>128</v>
      </c>
      <c r="F175" s="22" t="str">
        <f>VLOOKUP(B175,ProdCrossRef,2,FALSE)</f>
        <v>Phys NGI</v>
      </c>
      <c r="G175" s="16" t="s">
        <v>12</v>
      </c>
    </row>
    <row r="176" spans="1:7" s="1" customFormat="1" ht="11.25" customHeight="1" x14ac:dyDescent="0.2">
      <c r="A176" s="16">
        <v>36862</v>
      </c>
      <c r="B176" s="23" t="s">
        <v>125</v>
      </c>
      <c r="C176" s="24" t="s">
        <v>129</v>
      </c>
      <c r="D176" s="22" t="s">
        <v>129</v>
      </c>
      <c r="E176" s="24" t="s">
        <v>130</v>
      </c>
      <c r="F176" s="22" t="str">
        <f>VLOOKUP(B176,ProdCrossRef,2,FALSE)</f>
        <v>Phys NGI</v>
      </c>
      <c r="G176" s="16" t="s">
        <v>12</v>
      </c>
    </row>
    <row r="177" spans="1:7" s="1" customFormat="1" ht="11.25" x14ac:dyDescent="0.2">
      <c r="A177" s="16">
        <v>37196</v>
      </c>
      <c r="B177" s="23" t="s">
        <v>118</v>
      </c>
      <c r="C177" s="24" t="s">
        <v>96</v>
      </c>
      <c r="D177" s="22"/>
      <c r="E177" s="24" t="s">
        <v>131</v>
      </c>
      <c r="F177" s="22" t="s">
        <v>132</v>
      </c>
      <c r="G177" s="16" t="s">
        <v>12</v>
      </c>
    </row>
    <row r="178" spans="1:7" s="1" customFormat="1" ht="11.25" x14ac:dyDescent="0.2">
      <c r="A178" s="16"/>
      <c r="B178" s="16"/>
      <c r="C178" s="24"/>
      <c r="D178" s="24"/>
      <c r="E178" s="24"/>
      <c r="F178" s="24"/>
      <c r="G178" s="16"/>
    </row>
    <row r="179" spans="1:7" s="1" customFormat="1" ht="11.25" x14ac:dyDescent="0.2">
      <c r="A179" s="16"/>
      <c r="B179" s="16"/>
      <c r="C179" s="24"/>
      <c r="D179" s="24"/>
      <c r="E179" s="24"/>
      <c r="F179" s="24"/>
      <c r="G179" s="16"/>
    </row>
    <row r="180" spans="1:7" s="1" customFormat="1" ht="11.25" x14ac:dyDescent="0.2">
      <c r="A180" s="16"/>
      <c r="B180" s="16"/>
      <c r="C180" s="24"/>
      <c r="D180" s="24"/>
      <c r="E180" s="24"/>
      <c r="F180" s="24"/>
      <c r="G180" s="16"/>
    </row>
    <row r="181" spans="1:7" s="1" customFormat="1" ht="11.25" x14ac:dyDescent="0.2">
      <c r="A181" s="16"/>
      <c r="B181" s="16"/>
      <c r="C181" s="24"/>
      <c r="D181" s="24"/>
      <c r="E181" s="24"/>
      <c r="F181" s="24"/>
      <c r="G181" s="16"/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9"/>
  <sheetViews>
    <sheetView topLeftCell="A321" workbookViewId="0">
      <selection activeCell="D345" activeCellId="23" sqref="D7:D11 D22:D26 D37:D45 D68:D72 D82:D90 D108:D112 D123:D131 D151:D155 D175:D183 D201:D209 D225:D231 D239:D244 D252:D257 D265:D270 D278:D282 D283 D291:D295 D297:D301 D304:D309 D318:D322 D339:D344 D343:D344 D344 D345:D349"/>
    </sheetView>
  </sheetViews>
  <sheetFormatPr defaultRowHeight="11.25" x14ac:dyDescent="0.2"/>
  <cols>
    <col min="1" max="1" width="8.85546875" style="1" customWidth="1"/>
    <col min="2" max="2" width="25.28515625" style="1" customWidth="1"/>
    <col min="3" max="3" width="14.5703125" style="1" bestFit="1" customWidth="1"/>
    <col min="4" max="4" width="14.7109375" style="1" bestFit="1" customWidth="1"/>
    <col min="5" max="5" width="7.85546875" style="1" bestFit="1" customWidth="1"/>
    <col min="6" max="6" width="23.42578125" style="1" bestFit="1" customWidth="1"/>
    <col min="7" max="7" width="11.140625" style="1" bestFit="1" customWidth="1"/>
    <col min="8" max="8" width="21.7109375" style="1" bestFit="1" customWidth="1"/>
    <col min="9" max="9" width="7.7109375" style="1" bestFit="1" customWidth="1"/>
    <col min="10" max="10" width="14.28515625" style="1" bestFit="1" customWidth="1"/>
    <col min="11" max="11" width="8.5703125" style="1" bestFit="1" customWidth="1"/>
    <col min="12" max="12" width="21.7109375" style="1" bestFit="1" customWidth="1"/>
    <col min="13" max="16384" width="9.140625" style="1"/>
  </cols>
  <sheetData>
    <row r="1" spans="1:12" x14ac:dyDescent="0.2">
      <c r="A1" s="18"/>
      <c r="B1" s="1" t="s">
        <v>143</v>
      </c>
      <c r="D1" s="10"/>
      <c r="G1" s="18"/>
      <c r="H1" s="18"/>
      <c r="I1" s="18"/>
      <c r="J1" s="27"/>
      <c r="K1" s="27"/>
      <c r="L1" s="20"/>
    </row>
    <row r="2" spans="1:12" x14ac:dyDescent="0.2">
      <c r="A2" s="18"/>
      <c r="B2" s="1" t="s">
        <v>144</v>
      </c>
      <c r="D2" s="10"/>
      <c r="G2" s="18"/>
      <c r="H2" s="18"/>
      <c r="I2" s="18"/>
      <c r="J2" s="27"/>
      <c r="K2" s="27"/>
      <c r="L2" s="20"/>
    </row>
    <row r="3" spans="1:12" x14ac:dyDescent="0.2">
      <c r="A3" s="18"/>
      <c r="B3" s="1" t="s">
        <v>145</v>
      </c>
      <c r="D3" s="10"/>
      <c r="G3" s="18"/>
      <c r="H3" s="18"/>
      <c r="I3" s="18"/>
      <c r="J3" s="27"/>
      <c r="K3" s="27"/>
      <c r="L3" s="20"/>
    </row>
    <row r="4" spans="1:12" x14ac:dyDescent="0.2">
      <c r="A4" s="18"/>
      <c r="B4" s="1" t="s">
        <v>146</v>
      </c>
      <c r="D4" s="10"/>
      <c r="G4" s="18"/>
      <c r="H4" s="18"/>
      <c r="I4" s="18"/>
      <c r="J4" s="27"/>
      <c r="K4" s="27"/>
      <c r="L4" s="20"/>
    </row>
    <row r="5" spans="1:12" x14ac:dyDescent="0.2">
      <c r="A5" s="18"/>
      <c r="D5" s="10"/>
      <c r="G5" s="18"/>
      <c r="H5" s="18"/>
      <c r="I5" s="18"/>
      <c r="J5" s="27"/>
      <c r="K5" s="27"/>
      <c r="L5" s="20"/>
    </row>
    <row r="6" spans="1:12" x14ac:dyDescent="0.2">
      <c r="A6" s="28" t="s">
        <v>147</v>
      </c>
      <c r="B6" s="29" t="s">
        <v>148</v>
      </c>
      <c r="C6" s="29" t="s">
        <v>3</v>
      </c>
      <c r="D6" s="30" t="s">
        <v>149</v>
      </c>
      <c r="E6" s="29" t="s">
        <v>150</v>
      </c>
      <c r="F6" s="29" t="s">
        <v>151</v>
      </c>
      <c r="G6" s="31" t="s">
        <v>152</v>
      </c>
      <c r="H6" s="31" t="s">
        <v>153</v>
      </c>
      <c r="I6" s="31" t="s">
        <v>154</v>
      </c>
      <c r="J6" s="31" t="s">
        <v>155</v>
      </c>
      <c r="K6" s="31" t="s">
        <v>156</v>
      </c>
      <c r="L6" s="31" t="s">
        <v>157</v>
      </c>
    </row>
    <row r="7" spans="1:12" x14ac:dyDescent="0.2">
      <c r="A7" s="18">
        <v>29379</v>
      </c>
      <c r="B7" s="1" t="s">
        <v>158</v>
      </c>
      <c r="C7" s="1" t="s">
        <v>159</v>
      </c>
      <c r="D7" s="10"/>
      <c r="E7" s="1" t="s">
        <v>160</v>
      </c>
      <c r="F7" s="1" t="s">
        <v>161</v>
      </c>
      <c r="G7" s="18" t="s">
        <v>162</v>
      </c>
      <c r="H7" s="18" t="s">
        <v>163</v>
      </c>
      <c r="I7" s="18" t="s">
        <v>164</v>
      </c>
      <c r="J7" s="27" t="e">
        <f t="shared" ref="J7:J36" si="0">+VLOOKUP($D7,TermsWest,2,FALSE)</f>
        <v>#N/A</v>
      </c>
      <c r="K7" s="27" t="e">
        <f t="shared" ref="K7:K36" si="1">+VLOOKUP($D7,TermsWest,3,FALSE)</f>
        <v>#N/A</v>
      </c>
      <c r="L7" s="20"/>
    </row>
    <row r="8" spans="1:12" x14ac:dyDescent="0.2">
      <c r="A8" s="18">
        <v>29487</v>
      </c>
      <c r="B8" s="1" t="s">
        <v>158</v>
      </c>
      <c r="C8" s="1" t="s">
        <v>159</v>
      </c>
      <c r="D8" s="32"/>
      <c r="E8" s="1" t="s">
        <v>160</v>
      </c>
      <c r="F8" s="1" t="s">
        <v>165</v>
      </c>
      <c r="G8" s="18" t="s">
        <v>162</v>
      </c>
      <c r="H8" s="18" t="s">
        <v>163</v>
      </c>
      <c r="I8" s="18" t="s">
        <v>164</v>
      </c>
      <c r="J8" s="27" t="e">
        <f t="shared" si="0"/>
        <v>#N/A</v>
      </c>
      <c r="K8" s="27" t="e">
        <f t="shared" si="1"/>
        <v>#N/A</v>
      </c>
      <c r="L8" s="20"/>
    </row>
    <row r="9" spans="1:12" x14ac:dyDescent="0.2">
      <c r="A9" s="18">
        <v>29381</v>
      </c>
      <c r="B9" s="1" t="s">
        <v>158</v>
      </c>
      <c r="C9" s="1" t="s">
        <v>159</v>
      </c>
      <c r="D9" s="10"/>
      <c r="E9" s="1" t="s">
        <v>160</v>
      </c>
      <c r="F9" s="1" t="s">
        <v>166</v>
      </c>
      <c r="G9" s="18" t="s">
        <v>162</v>
      </c>
      <c r="H9" s="18" t="s">
        <v>163</v>
      </c>
      <c r="I9" s="18" t="s">
        <v>164</v>
      </c>
      <c r="J9" s="27" t="e">
        <f t="shared" si="0"/>
        <v>#N/A</v>
      </c>
      <c r="K9" s="27" t="e">
        <f t="shared" si="1"/>
        <v>#N/A</v>
      </c>
      <c r="L9" s="20"/>
    </row>
    <row r="10" spans="1:12" x14ac:dyDescent="0.2">
      <c r="A10" s="18">
        <v>36699</v>
      </c>
      <c r="B10" s="1" t="s">
        <v>158</v>
      </c>
      <c r="C10" s="1" t="s">
        <v>159</v>
      </c>
      <c r="D10" s="27"/>
      <c r="E10" s="1" t="s">
        <v>160</v>
      </c>
      <c r="F10" s="1" t="s">
        <v>12</v>
      </c>
      <c r="G10" s="18" t="s">
        <v>162</v>
      </c>
      <c r="H10" s="18" t="s">
        <v>163</v>
      </c>
      <c r="I10" s="18" t="s">
        <v>164</v>
      </c>
      <c r="J10" s="27" t="e">
        <f t="shared" si="0"/>
        <v>#N/A</v>
      </c>
      <c r="K10" s="27" t="e">
        <f t="shared" si="1"/>
        <v>#N/A</v>
      </c>
      <c r="L10" s="20"/>
    </row>
    <row r="11" spans="1:12" x14ac:dyDescent="0.2">
      <c r="A11" s="18">
        <v>36700</v>
      </c>
      <c r="B11" s="1" t="s">
        <v>158</v>
      </c>
      <c r="C11" s="1" t="s">
        <v>159</v>
      </c>
      <c r="D11" s="27"/>
      <c r="E11" s="1" t="s">
        <v>160</v>
      </c>
      <c r="F11" s="1" t="s">
        <v>167</v>
      </c>
      <c r="G11" s="18" t="s">
        <v>162</v>
      </c>
      <c r="H11" s="18" t="s">
        <v>163</v>
      </c>
      <c r="I11" s="18" t="s">
        <v>164</v>
      </c>
      <c r="J11" s="27" t="e">
        <f t="shared" si="0"/>
        <v>#N/A</v>
      </c>
      <c r="K11" s="27" t="e">
        <f t="shared" si="1"/>
        <v>#N/A</v>
      </c>
      <c r="L11" s="20"/>
    </row>
    <row r="12" spans="1:12" x14ac:dyDescent="0.2">
      <c r="A12" s="18">
        <v>33529</v>
      </c>
      <c r="B12" s="1" t="s">
        <v>158</v>
      </c>
      <c r="C12" s="1" t="s">
        <v>159</v>
      </c>
      <c r="D12" s="27">
        <v>36951</v>
      </c>
      <c r="E12" s="1" t="s">
        <v>160</v>
      </c>
      <c r="G12" s="18" t="s">
        <v>162</v>
      </c>
      <c r="H12" s="18" t="s">
        <v>163</v>
      </c>
      <c r="I12" s="18" t="s">
        <v>164</v>
      </c>
      <c r="J12" s="27">
        <f t="shared" si="0"/>
        <v>36951</v>
      </c>
      <c r="K12" s="27">
        <f t="shared" si="1"/>
        <v>36981</v>
      </c>
      <c r="L12" s="20"/>
    </row>
    <row r="13" spans="1:12" x14ac:dyDescent="0.2">
      <c r="A13" s="18">
        <v>33530</v>
      </c>
      <c r="B13" s="1" t="s">
        <v>158</v>
      </c>
      <c r="C13" s="1" t="s">
        <v>159</v>
      </c>
      <c r="D13" s="27">
        <v>36982</v>
      </c>
      <c r="E13" s="1" t="s">
        <v>160</v>
      </c>
      <c r="G13" s="18" t="s">
        <v>162</v>
      </c>
      <c r="H13" s="18" t="s">
        <v>163</v>
      </c>
      <c r="I13" s="18" t="s">
        <v>164</v>
      </c>
      <c r="J13" s="27">
        <f t="shared" si="0"/>
        <v>36982</v>
      </c>
      <c r="K13" s="27">
        <f t="shared" si="1"/>
        <v>37011</v>
      </c>
      <c r="L13" s="20"/>
    </row>
    <row r="14" spans="1:12" x14ac:dyDescent="0.2">
      <c r="A14" s="18">
        <v>33531</v>
      </c>
      <c r="B14" s="1" t="s">
        <v>158</v>
      </c>
      <c r="C14" s="1" t="s">
        <v>159</v>
      </c>
      <c r="D14" s="27">
        <v>37012</v>
      </c>
      <c r="E14" s="1" t="s">
        <v>160</v>
      </c>
      <c r="G14" s="18" t="s">
        <v>162</v>
      </c>
      <c r="H14" s="18" t="s">
        <v>163</v>
      </c>
      <c r="I14" s="18" t="s">
        <v>164</v>
      </c>
      <c r="J14" s="27">
        <f t="shared" si="0"/>
        <v>37012</v>
      </c>
      <c r="K14" s="27">
        <f t="shared" si="1"/>
        <v>37042</v>
      </c>
      <c r="L14" s="20"/>
    </row>
    <row r="15" spans="1:12" x14ac:dyDescent="0.2">
      <c r="A15" s="18">
        <v>33532</v>
      </c>
      <c r="B15" s="1" t="s">
        <v>158</v>
      </c>
      <c r="C15" s="1" t="s">
        <v>159</v>
      </c>
      <c r="D15" s="27">
        <v>37043</v>
      </c>
      <c r="E15" s="1" t="s">
        <v>160</v>
      </c>
      <c r="G15" s="18" t="s">
        <v>162</v>
      </c>
      <c r="H15" s="18" t="s">
        <v>163</v>
      </c>
      <c r="I15" s="18" t="s">
        <v>164</v>
      </c>
      <c r="J15" s="27">
        <f t="shared" si="0"/>
        <v>37043</v>
      </c>
      <c r="K15" s="27">
        <f t="shared" si="1"/>
        <v>37072</v>
      </c>
      <c r="L15" s="20"/>
    </row>
    <row r="16" spans="1:12" x14ac:dyDescent="0.2">
      <c r="A16" s="18">
        <v>29300</v>
      </c>
      <c r="B16" s="1" t="s">
        <v>158</v>
      </c>
      <c r="C16" s="1" t="s">
        <v>159</v>
      </c>
      <c r="D16" s="10" t="s">
        <v>168</v>
      </c>
      <c r="E16" s="1" t="s">
        <v>160</v>
      </c>
      <c r="G16" s="18" t="s">
        <v>162</v>
      </c>
      <c r="H16" s="18" t="s">
        <v>163</v>
      </c>
      <c r="I16" s="18" t="s">
        <v>164</v>
      </c>
      <c r="J16" s="27">
        <f t="shared" si="0"/>
        <v>36982</v>
      </c>
      <c r="K16" s="27">
        <f t="shared" si="1"/>
        <v>37072</v>
      </c>
      <c r="L16" s="20"/>
    </row>
    <row r="17" spans="1:12" x14ac:dyDescent="0.2">
      <c r="A17" s="18">
        <v>30840</v>
      </c>
      <c r="B17" s="1" t="s">
        <v>158</v>
      </c>
      <c r="C17" s="1" t="s">
        <v>159</v>
      </c>
      <c r="D17" s="10" t="s">
        <v>169</v>
      </c>
      <c r="E17" s="1" t="s">
        <v>160</v>
      </c>
      <c r="G17" s="18" t="s">
        <v>162</v>
      </c>
      <c r="H17" s="18" t="s">
        <v>163</v>
      </c>
      <c r="I17" s="18" t="s">
        <v>164</v>
      </c>
      <c r="J17" s="27">
        <f t="shared" si="0"/>
        <v>36892</v>
      </c>
      <c r="K17" s="27">
        <f t="shared" si="1"/>
        <v>37256</v>
      </c>
      <c r="L17" s="20"/>
    </row>
    <row r="18" spans="1:12" x14ac:dyDescent="0.2">
      <c r="A18" s="18">
        <v>36561</v>
      </c>
      <c r="B18" s="1" t="s">
        <v>158</v>
      </c>
      <c r="C18" s="1" t="s">
        <v>159</v>
      </c>
      <c r="D18" s="10" t="s">
        <v>170</v>
      </c>
      <c r="E18" s="1" t="s">
        <v>160</v>
      </c>
      <c r="G18" s="18" t="s">
        <v>162</v>
      </c>
      <c r="H18" s="18" t="s">
        <v>163</v>
      </c>
      <c r="I18" s="18" t="s">
        <v>164</v>
      </c>
      <c r="J18" s="27">
        <f t="shared" si="0"/>
        <v>37257</v>
      </c>
      <c r="K18" s="27">
        <f t="shared" si="1"/>
        <v>37621</v>
      </c>
      <c r="L18" s="20"/>
    </row>
    <row r="19" spans="1:12" x14ac:dyDescent="0.2">
      <c r="A19" s="18">
        <v>29299</v>
      </c>
      <c r="B19" s="1" t="s">
        <v>158</v>
      </c>
      <c r="C19" s="1" t="s">
        <v>159</v>
      </c>
      <c r="D19" s="10" t="s">
        <v>171</v>
      </c>
      <c r="E19" s="1" t="s">
        <v>160</v>
      </c>
      <c r="G19" s="18" t="s">
        <v>162</v>
      </c>
      <c r="H19" s="18" t="s">
        <v>163</v>
      </c>
      <c r="I19" s="18" t="s">
        <v>164</v>
      </c>
      <c r="J19" s="27">
        <f t="shared" si="0"/>
        <v>36892</v>
      </c>
      <c r="K19" s="27">
        <f t="shared" si="1"/>
        <v>36981</v>
      </c>
      <c r="L19" s="20"/>
    </row>
    <row r="20" spans="1:12" x14ac:dyDescent="0.2">
      <c r="A20" s="18">
        <v>29301</v>
      </c>
      <c r="B20" s="1" t="s">
        <v>158</v>
      </c>
      <c r="C20" s="1" t="s">
        <v>159</v>
      </c>
      <c r="D20" s="10" t="s">
        <v>172</v>
      </c>
      <c r="E20" s="1" t="s">
        <v>160</v>
      </c>
      <c r="G20" s="18" t="s">
        <v>162</v>
      </c>
      <c r="H20" s="18" t="s">
        <v>163</v>
      </c>
      <c r="I20" s="18" t="s">
        <v>164</v>
      </c>
      <c r="J20" s="27">
        <f t="shared" si="0"/>
        <v>37073</v>
      </c>
      <c r="K20" s="27">
        <f t="shared" si="1"/>
        <v>37164</v>
      </c>
      <c r="L20" s="20"/>
    </row>
    <row r="21" spans="1:12" x14ac:dyDescent="0.2">
      <c r="A21" s="18">
        <v>29303</v>
      </c>
      <c r="B21" s="1" t="s">
        <v>158</v>
      </c>
      <c r="C21" s="1" t="s">
        <v>159</v>
      </c>
      <c r="D21" s="10" t="s">
        <v>173</v>
      </c>
      <c r="E21" s="1" t="s">
        <v>160</v>
      </c>
      <c r="G21" s="18" t="s">
        <v>162</v>
      </c>
      <c r="H21" s="18" t="s">
        <v>163</v>
      </c>
      <c r="I21" s="18" t="s">
        <v>164</v>
      </c>
      <c r="J21" s="27">
        <f t="shared" si="0"/>
        <v>37165</v>
      </c>
      <c r="K21" s="27">
        <f t="shared" si="1"/>
        <v>37256</v>
      </c>
      <c r="L21" s="20"/>
    </row>
    <row r="22" spans="1:12" ht="27.75" customHeight="1" x14ac:dyDescent="0.2">
      <c r="A22" s="18">
        <v>29378</v>
      </c>
      <c r="B22" s="1" t="s">
        <v>158</v>
      </c>
      <c r="C22" s="1" t="s">
        <v>174</v>
      </c>
      <c r="D22" s="10"/>
      <c r="E22" s="1" t="s">
        <v>160</v>
      </c>
      <c r="F22" s="1" t="s">
        <v>161</v>
      </c>
      <c r="G22" s="18" t="s">
        <v>162</v>
      </c>
      <c r="H22" s="18" t="s">
        <v>175</v>
      </c>
      <c r="I22" s="18" t="s">
        <v>164</v>
      </c>
      <c r="J22" s="27" t="e">
        <f t="shared" si="0"/>
        <v>#N/A</v>
      </c>
      <c r="K22" s="27" t="e">
        <f t="shared" si="1"/>
        <v>#N/A</v>
      </c>
      <c r="L22" s="20"/>
    </row>
    <row r="23" spans="1:12" x14ac:dyDescent="0.2">
      <c r="A23" s="18">
        <v>29488</v>
      </c>
      <c r="B23" s="1" t="s">
        <v>158</v>
      </c>
      <c r="C23" s="1" t="s">
        <v>174</v>
      </c>
      <c r="D23" s="32"/>
      <c r="E23" s="1" t="s">
        <v>160</v>
      </c>
      <c r="F23" s="1" t="s">
        <v>165</v>
      </c>
      <c r="G23" s="18" t="s">
        <v>162</v>
      </c>
      <c r="H23" s="18" t="s">
        <v>175</v>
      </c>
      <c r="I23" s="18" t="s">
        <v>164</v>
      </c>
      <c r="J23" s="27" t="e">
        <f t="shared" si="0"/>
        <v>#N/A</v>
      </c>
      <c r="K23" s="27" t="e">
        <f t="shared" si="1"/>
        <v>#N/A</v>
      </c>
      <c r="L23" s="20"/>
    </row>
    <row r="24" spans="1:12" x14ac:dyDescent="0.2">
      <c r="A24" s="18">
        <v>29377</v>
      </c>
      <c r="B24" s="1" t="s">
        <v>158</v>
      </c>
      <c r="C24" s="1" t="s">
        <v>174</v>
      </c>
      <c r="D24" s="10"/>
      <c r="E24" s="1" t="s">
        <v>160</v>
      </c>
      <c r="F24" s="1" t="s">
        <v>166</v>
      </c>
      <c r="G24" s="18" t="s">
        <v>162</v>
      </c>
      <c r="H24" s="18" t="s">
        <v>175</v>
      </c>
      <c r="I24" s="18" t="s">
        <v>164</v>
      </c>
      <c r="J24" s="27" t="e">
        <f t="shared" si="0"/>
        <v>#N/A</v>
      </c>
      <c r="K24" s="27" t="e">
        <f t="shared" si="1"/>
        <v>#N/A</v>
      </c>
      <c r="L24" s="20"/>
    </row>
    <row r="25" spans="1:12" x14ac:dyDescent="0.2">
      <c r="A25" s="18">
        <v>36704</v>
      </c>
      <c r="B25" s="1" t="s">
        <v>158</v>
      </c>
      <c r="C25" s="1" t="s">
        <v>174</v>
      </c>
      <c r="D25" s="27"/>
      <c r="E25" s="1" t="s">
        <v>160</v>
      </c>
      <c r="F25" s="1" t="s">
        <v>12</v>
      </c>
      <c r="G25" s="18" t="s">
        <v>162</v>
      </c>
      <c r="H25" s="18" t="s">
        <v>175</v>
      </c>
      <c r="I25" s="18" t="s">
        <v>164</v>
      </c>
      <c r="J25" s="27" t="e">
        <f t="shared" si="0"/>
        <v>#N/A</v>
      </c>
      <c r="K25" s="27" t="e">
        <f t="shared" si="1"/>
        <v>#N/A</v>
      </c>
      <c r="L25" s="20"/>
    </row>
    <row r="26" spans="1:12" x14ac:dyDescent="0.2">
      <c r="A26" s="18">
        <v>36705</v>
      </c>
      <c r="B26" s="1" t="s">
        <v>158</v>
      </c>
      <c r="C26" s="1" t="s">
        <v>174</v>
      </c>
      <c r="D26" s="27"/>
      <c r="E26" s="1" t="s">
        <v>160</v>
      </c>
      <c r="F26" s="1" t="s">
        <v>167</v>
      </c>
      <c r="G26" s="18" t="s">
        <v>162</v>
      </c>
      <c r="H26" s="18" t="s">
        <v>175</v>
      </c>
      <c r="I26" s="18" t="s">
        <v>164</v>
      </c>
      <c r="J26" s="27" t="e">
        <f t="shared" si="0"/>
        <v>#N/A</v>
      </c>
      <c r="K26" s="27" t="e">
        <f t="shared" si="1"/>
        <v>#N/A</v>
      </c>
      <c r="L26" s="20"/>
    </row>
    <row r="27" spans="1:12" x14ac:dyDescent="0.2">
      <c r="A27" s="18">
        <v>33534</v>
      </c>
      <c r="B27" s="1" t="s">
        <v>158</v>
      </c>
      <c r="C27" s="1" t="s">
        <v>174</v>
      </c>
      <c r="D27" s="27">
        <v>36951</v>
      </c>
      <c r="E27" s="1" t="s">
        <v>160</v>
      </c>
      <c r="G27" s="18" t="s">
        <v>162</v>
      </c>
      <c r="H27" s="18" t="s">
        <v>175</v>
      </c>
      <c r="I27" s="18" t="s">
        <v>164</v>
      </c>
      <c r="J27" s="27">
        <f t="shared" si="0"/>
        <v>36951</v>
      </c>
      <c r="K27" s="27">
        <f t="shared" si="1"/>
        <v>36981</v>
      </c>
      <c r="L27" s="20"/>
    </row>
    <row r="28" spans="1:12" x14ac:dyDescent="0.2">
      <c r="A28" s="18">
        <v>33535</v>
      </c>
      <c r="B28" s="1" t="s">
        <v>158</v>
      </c>
      <c r="C28" s="1" t="s">
        <v>174</v>
      </c>
      <c r="D28" s="27">
        <v>36982</v>
      </c>
      <c r="E28" s="1" t="s">
        <v>160</v>
      </c>
      <c r="G28" s="18" t="s">
        <v>162</v>
      </c>
      <c r="H28" s="18" t="s">
        <v>175</v>
      </c>
      <c r="I28" s="18" t="s">
        <v>164</v>
      </c>
      <c r="J28" s="27">
        <f t="shared" si="0"/>
        <v>36982</v>
      </c>
      <c r="K28" s="27">
        <f t="shared" si="1"/>
        <v>37011</v>
      </c>
      <c r="L28" s="20"/>
    </row>
    <row r="29" spans="1:12" x14ac:dyDescent="0.2">
      <c r="A29" s="18">
        <v>33536</v>
      </c>
      <c r="B29" s="1" t="s">
        <v>158</v>
      </c>
      <c r="C29" s="1" t="s">
        <v>174</v>
      </c>
      <c r="D29" s="27">
        <v>37012</v>
      </c>
      <c r="E29" s="1" t="s">
        <v>160</v>
      </c>
      <c r="G29" s="18" t="s">
        <v>162</v>
      </c>
      <c r="H29" s="18" t="s">
        <v>175</v>
      </c>
      <c r="I29" s="18" t="s">
        <v>164</v>
      </c>
      <c r="J29" s="27">
        <f t="shared" si="0"/>
        <v>37012</v>
      </c>
      <c r="K29" s="27">
        <f t="shared" si="1"/>
        <v>37042</v>
      </c>
      <c r="L29" s="20"/>
    </row>
    <row r="30" spans="1:12" x14ac:dyDescent="0.2">
      <c r="A30" s="18">
        <v>33537</v>
      </c>
      <c r="B30" s="1" t="s">
        <v>158</v>
      </c>
      <c r="C30" s="1" t="s">
        <v>174</v>
      </c>
      <c r="D30" s="27">
        <v>37043</v>
      </c>
      <c r="E30" s="1" t="s">
        <v>160</v>
      </c>
      <c r="G30" s="18" t="s">
        <v>162</v>
      </c>
      <c r="H30" s="18" t="s">
        <v>175</v>
      </c>
      <c r="I30" s="18" t="s">
        <v>164</v>
      </c>
      <c r="J30" s="27">
        <f t="shared" si="0"/>
        <v>37043</v>
      </c>
      <c r="K30" s="27">
        <f t="shared" si="1"/>
        <v>37072</v>
      </c>
      <c r="L30" s="20"/>
    </row>
    <row r="31" spans="1:12" x14ac:dyDescent="0.2">
      <c r="A31" s="18">
        <v>29296</v>
      </c>
      <c r="B31" s="1" t="s">
        <v>158</v>
      </c>
      <c r="C31" s="1" t="s">
        <v>174</v>
      </c>
      <c r="D31" s="10" t="s">
        <v>168</v>
      </c>
      <c r="E31" s="1" t="s">
        <v>160</v>
      </c>
      <c r="G31" s="18" t="s">
        <v>162</v>
      </c>
      <c r="H31" s="18" t="s">
        <v>175</v>
      </c>
      <c r="I31" s="18" t="s">
        <v>164</v>
      </c>
      <c r="J31" s="27">
        <f t="shared" si="0"/>
        <v>36982</v>
      </c>
      <c r="K31" s="27">
        <f t="shared" si="1"/>
        <v>37072</v>
      </c>
      <c r="L31" s="20"/>
    </row>
    <row r="32" spans="1:12" x14ac:dyDescent="0.2">
      <c r="A32" s="18">
        <v>30838</v>
      </c>
      <c r="B32" s="1" t="s">
        <v>158</v>
      </c>
      <c r="C32" s="1" t="s">
        <v>174</v>
      </c>
      <c r="D32" s="10" t="s">
        <v>169</v>
      </c>
      <c r="E32" s="1" t="s">
        <v>160</v>
      </c>
      <c r="G32" s="18" t="s">
        <v>162</v>
      </c>
      <c r="H32" s="18" t="s">
        <v>175</v>
      </c>
      <c r="I32" s="18" t="s">
        <v>164</v>
      </c>
      <c r="J32" s="27">
        <f t="shared" si="0"/>
        <v>36892</v>
      </c>
      <c r="K32" s="27">
        <f t="shared" si="1"/>
        <v>37256</v>
      </c>
      <c r="L32" s="20"/>
    </row>
    <row r="33" spans="1:12" x14ac:dyDescent="0.2">
      <c r="A33" s="18">
        <v>36560</v>
      </c>
      <c r="B33" s="1" t="s">
        <v>158</v>
      </c>
      <c r="C33" s="1" t="s">
        <v>174</v>
      </c>
      <c r="D33" s="10" t="s">
        <v>170</v>
      </c>
      <c r="E33" s="1" t="s">
        <v>160</v>
      </c>
      <c r="G33" s="18" t="s">
        <v>162</v>
      </c>
      <c r="H33" s="18" t="s">
        <v>175</v>
      </c>
      <c r="I33" s="18" t="s">
        <v>164</v>
      </c>
      <c r="J33" s="27">
        <f t="shared" si="0"/>
        <v>37257</v>
      </c>
      <c r="K33" s="27">
        <f t="shared" si="1"/>
        <v>37621</v>
      </c>
      <c r="L33" s="20"/>
    </row>
    <row r="34" spans="1:12" x14ac:dyDescent="0.2">
      <c r="A34" s="18">
        <v>29295</v>
      </c>
      <c r="B34" s="1" t="s">
        <v>158</v>
      </c>
      <c r="C34" s="1" t="s">
        <v>174</v>
      </c>
      <c r="D34" s="10" t="s">
        <v>171</v>
      </c>
      <c r="E34" s="1" t="s">
        <v>160</v>
      </c>
      <c r="G34" s="18" t="s">
        <v>162</v>
      </c>
      <c r="H34" s="18" t="s">
        <v>175</v>
      </c>
      <c r="I34" s="18" t="s">
        <v>164</v>
      </c>
      <c r="J34" s="27">
        <f t="shared" si="0"/>
        <v>36892</v>
      </c>
      <c r="K34" s="27">
        <f t="shared" si="1"/>
        <v>36981</v>
      </c>
      <c r="L34" s="20"/>
    </row>
    <row r="35" spans="1:12" x14ac:dyDescent="0.2">
      <c r="A35" s="18">
        <v>29297</v>
      </c>
      <c r="B35" s="1" t="s">
        <v>158</v>
      </c>
      <c r="C35" s="1" t="s">
        <v>174</v>
      </c>
      <c r="D35" s="10" t="s">
        <v>172</v>
      </c>
      <c r="E35" s="1" t="s">
        <v>160</v>
      </c>
      <c r="G35" s="18" t="s">
        <v>162</v>
      </c>
      <c r="H35" s="18" t="s">
        <v>175</v>
      </c>
      <c r="I35" s="18" t="s">
        <v>164</v>
      </c>
      <c r="J35" s="27">
        <f t="shared" si="0"/>
        <v>37073</v>
      </c>
      <c r="K35" s="27">
        <f t="shared" si="1"/>
        <v>37164</v>
      </c>
      <c r="L35" s="20"/>
    </row>
    <row r="36" spans="1:12" x14ac:dyDescent="0.2">
      <c r="A36" s="18">
        <v>29298</v>
      </c>
      <c r="B36" s="1" t="s">
        <v>158</v>
      </c>
      <c r="C36" s="1" t="s">
        <v>174</v>
      </c>
      <c r="D36" s="10" t="s">
        <v>173</v>
      </c>
      <c r="E36" s="1" t="s">
        <v>160</v>
      </c>
      <c r="G36" s="18" t="s">
        <v>162</v>
      </c>
      <c r="H36" s="18" t="s">
        <v>175</v>
      </c>
      <c r="I36" s="18" t="s">
        <v>164</v>
      </c>
      <c r="J36" s="27">
        <f t="shared" si="0"/>
        <v>37165</v>
      </c>
      <c r="K36" s="27">
        <f t="shared" si="1"/>
        <v>37256</v>
      </c>
      <c r="L36" s="20"/>
    </row>
    <row r="37" spans="1:12" ht="21" customHeight="1" x14ac:dyDescent="0.2">
      <c r="A37" s="18">
        <v>29065</v>
      </c>
      <c r="B37" s="1" t="s">
        <v>176</v>
      </c>
      <c r="C37" s="1" t="s">
        <v>177</v>
      </c>
      <c r="D37" s="10"/>
      <c r="E37" s="1" t="s">
        <v>160</v>
      </c>
      <c r="F37" s="1" t="s">
        <v>178</v>
      </c>
      <c r="G37" s="18" t="s">
        <v>162</v>
      </c>
      <c r="H37" s="18" t="s">
        <v>179</v>
      </c>
      <c r="I37" s="18" t="s">
        <v>180</v>
      </c>
      <c r="J37" s="27" t="e">
        <f t="shared" ref="J37:J67" si="2">+VLOOKUP($D37,TermsEast,2,FALSE)</f>
        <v>#N/A</v>
      </c>
      <c r="K37" s="27" t="e">
        <f t="shared" ref="K37:K67" si="3">+VLOOKUP($D37,TermsEast,3,FALSE)</f>
        <v>#N/A</v>
      </c>
      <c r="L37" s="20"/>
    </row>
    <row r="38" spans="1:12" x14ac:dyDescent="0.2">
      <c r="A38" s="18">
        <v>29066</v>
      </c>
      <c r="B38" s="1" t="s">
        <v>176</v>
      </c>
      <c r="C38" s="1" t="s">
        <v>177</v>
      </c>
      <c r="D38" s="10"/>
      <c r="E38" s="1" t="s">
        <v>160</v>
      </c>
      <c r="F38" s="1" t="s">
        <v>181</v>
      </c>
      <c r="G38" s="18" t="s">
        <v>162</v>
      </c>
      <c r="H38" s="18" t="s">
        <v>179</v>
      </c>
      <c r="I38" s="18" t="s">
        <v>180</v>
      </c>
      <c r="J38" s="27" t="e">
        <f t="shared" si="2"/>
        <v>#N/A</v>
      </c>
      <c r="K38" s="27" t="e">
        <f t="shared" si="3"/>
        <v>#N/A</v>
      </c>
      <c r="L38" s="20"/>
    </row>
    <row r="39" spans="1:12" x14ac:dyDescent="0.2">
      <c r="A39" s="18">
        <v>29323</v>
      </c>
      <c r="B39" s="1" t="s">
        <v>176</v>
      </c>
      <c r="C39" s="1" t="s">
        <v>177</v>
      </c>
      <c r="D39" s="10"/>
      <c r="E39" s="1" t="s">
        <v>160</v>
      </c>
      <c r="F39" s="1" t="s">
        <v>182</v>
      </c>
      <c r="G39" s="18" t="s">
        <v>162</v>
      </c>
      <c r="H39" s="18" t="s">
        <v>179</v>
      </c>
      <c r="I39" s="18" t="s">
        <v>180</v>
      </c>
      <c r="J39" s="27" t="e">
        <f t="shared" si="2"/>
        <v>#N/A</v>
      </c>
      <c r="K39" s="27" t="e">
        <f t="shared" si="3"/>
        <v>#N/A</v>
      </c>
      <c r="L39" s="20"/>
    </row>
    <row r="40" spans="1:12" x14ac:dyDescent="0.2">
      <c r="A40" s="18">
        <v>29069</v>
      </c>
      <c r="B40" s="1" t="s">
        <v>176</v>
      </c>
      <c r="C40" s="1" t="s">
        <v>177</v>
      </c>
      <c r="D40" s="32"/>
      <c r="E40" s="1" t="s">
        <v>160</v>
      </c>
      <c r="F40" s="1" t="s">
        <v>183</v>
      </c>
      <c r="G40" s="18" t="s">
        <v>162</v>
      </c>
      <c r="H40" s="18" t="s">
        <v>179</v>
      </c>
      <c r="I40" s="18" t="s">
        <v>180</v>
      </c>
      <c r="J40" s="27" t="e">
        <f t="shared" si="2"/>
        <v>#N/A</v>
      </c>
      <c r="K40" s="27" t="e">
        <f t="shared" si="3"/>
        <v>#N/A</v>
      </c>
      <c r="L40" s="20"/>
    </row>
    <row r="41" spans="1:12" x14ac:dyDescent="0.2">
      <c r="A41" s="18">
        <v>29067</v>
      </c>
      <c r="B41" s="1" t="s">
        <v>176</v>
      </c>
      <c r="C41" s="1" t="s">
        <v>177</v>
      </c>
      <c r="D41" s="32"/>
      <c r="E41" s="1" t="s">
        <v>160</v>
      </c>
      <c r="F41" s="1" t="s">
        <v>184</v>
      </c>
      <c r="G41" s="18" t="s">
        <v>162</v>
      </c>
      <c r="H41" s="18" t="s">
        <v>179</v>
      </c>
      <c r="I41" s="18" t="s">
        <v>180</v>
      </c>
      <c r="J41" s="27" t="e">
        <f t="shared" si="2"/>
        <v>#N/A</v>
      </c>
      <c r="K41" s="27" t="e">
        <f t="shared" si="3"/>
        <v>#N/A</v>
      </c>
      <c r="L41" s="20"/>
    </row>
    <row r="42" spans="1:12" x14ac:dyDescent="0.2">
      <c r="A42" s="18">
        <v>29068</v>
      </c>
      <c r="B42" s="1" t="s">
        <v>176</v>
      </c>
      <c r="C42" s="1" t="s">
        <v>177</v>
      </c>
      <c r="D42" s="32"/>
      <c r="E42" s="1" t="s">
        <v>160</v>
      </c>
      <c r="F42" s="1" t="s">
        <v>185</v>
      </c>
      <c r="G42" s="18" t="s">
        <v>162</v>
      </c>
      <c r="H42" s="18" t="s">
        <v>179</v>
      </c>
      <c r="I42" s="18" t="s">
        <v>180</v>
      </c>
      <c r="J42" s="27" t="e">
        <f t="shared" si="2"/>
        <v>#N/A</v>
      </c>
      <c r="K42" s="27" t="e">
        <f t="shared" si="3"/>
        <v>#N/A</v>
      </c>
      <c r="L42" s="20"/>
    </row>
    <row r="43" spans="1:12" x14ac:dyDescent="0.2">
      <c r="A43" s="18">
        <v>29070</v>
      </c>
      <c r="B43" s="1" t="s">
        <v>176</v>
      </c>
      <c r="C43" s="1" t="s">
        <v>177</v>
      </c>
      <c r="D43" s="10"/>
      <c r="E43" s="1" t="s">
        <v>160</v>
      </c>
      <c r="F43" s="1" t="s">
        <v>186</v>
      </c>
      <c r="G43" s="18" t="s">
        <v>162</v>
      </c>
      <c r="H43" s="18" t="s">
        <v>179</v>
      </c>
      <c r="I43" s="18" t="s">
        <v>180</v>
      </c>
      <c r="J43" s="27" t="e">
        <f t="shared" si="2"/>
        <v>#N/A</v>
      </c>
      <c r="K43" s="27" t="e">
        <f t="shared" si="3"/>
        <v>#N/A</v>
      </c>
      <c r="L43" s="20"/>
    </row>
    <row r="44" spans="1:12" x14ac:dyDescent="0.2">
      <c r="A44" s="33">
        <v>36462</v>
      </c>
      <c r="B44" s="1" t="s">
        <v>176</v>
      </c>
      <c r="C44" s="1" t="s">
        <v>177</v>
      </c>
      <c r="D44" s="27"/>
      <c r="E44" s="1" t="s">
        <v>160</v>
      </c>
      <c r="F44" s="1" t="s">
        <v>12</v>
      </c>
      <c r="G44" s="18" t="s">
        <v>162</v>
      </c>
      <c r="H44" s="18" t="s">
        <v>179</v>
      </c>
      <c r="I44" s="18" t="s">
        <v>180</v>
      </c>
      <c r="J44" s="27" t="e">
        <f t="shared" si="2"/>
        <v>#N/A</v>
      </c>
      <c r="K44" s="27" t="e">
        <f t="shared" si="3"/>
        <v>#N/A</v>
      </c>
      <c r="L44" s="20"/>
    </row>
    <row r="45" spans="1:12" x14ac:dyDescent="0.2">
      <c r="A45" s="33">
        <v>36463</v>
      </c>
      <c r="B45" s="1" t="s">
        <v>176</v>
      </c>
      <c r="C45" s="1" t="s">
        <v>177</v>
      </c>
      <c r="D45" s="27"/>
      <c r="E45" s="1" t="s">
        <v>160</v>
      </c>
      <c r="F45" s="1" t="s">
        <v>187</v>
      </c>
      <c r="G45" s="18" t="s">
        <v>162</v>
      </c>
      <c r="H45" s="18" t="s">
        <v>179</v>
      </c>
      <c r="I45" s="18" t="s">
        <v>180</v>
      </c>
      <c r="J45" s="27" t="e">
        <f t="shared" si="2"/>
        <v>#N/A</v>
      </c>
      <c r="K45" s="27" t="e">
        <f t="shared" si="3"/>
        <v>#N/A</v>
      </c>
      <c r="L45" s="20"/>
    </row>
    <row r="46" spans="1:12" x14ac:dyDescent="0.2">
      <c r="A46" s="18">
        <v>26113</v>
      </c>
      <c r="B46" s="1" t="s">
        <v>176</v>
      </c>
      <c r="C46" s="1" t="s">
        <v>177</v>
      </c>
      <c r="D46" s="27">
        <v>36951</v>
      </c>
      <c r="E46" s="1" t="s">
        <v>160</v>
      </c>
      <c r="G46" s="18" t="s">
        <v>162</v>
      </c>
      <c r="H46" s="18" t="s">
        <v>179</v>
      </c>
      <c r="I46" s="18" t="s">
        <v>180</v>
      </c>
      <c r="J46" s="27">
        <f t="shared" si="2"/>
        <v>36951</v>
      </c>
      <c r="K46" s="27">
        <f t="shared" si="3"/>
        <v>36981</v>
      </c>
      <c r="L46" s="20"/>
    </row>
    <row r="47" spans="1:12" x14ac:dyDescent="0.2">
      <c r="A47" s="18">
        <v>26114</v>
      </c>
      <c r="B47" s="1" t="s">
        <v>176</v>
      </c>
      <c r="C47" s="1" t="s">
        <v>177</v>
      </c>
      <c r="D47" s="27">
        <v>36982</v>
      </c>
      <c r="E47" s="1" t="s">
        <v>160</v>
      </c>
      <c r="G47" s="18" t="s">
        <v>162</v>
      </c>
      <c r="H47" s="18" t="s">
        <v>179</v>
      </c>
      <c r="I47" s="18" t="s">
        <v>180</v>
      </c>
      <c r="J47" s="27">
        <f t="shared" si="2"/>
        <v>36982</v>
      </c>
      <c r="K47" s="27">
        <f t="shared" si="3"/>
        <v>37011</v>
      </c>
      <c r="L47" s="20"/>
    </row>
    <row r="48" spans="1:12" x14ac:dyDescent="0.2">
      <c r="A48" s="18">
        <v>26111</v>
      </c>
      <c r="B48" s="1" t="s">
        <v>176</v>
      </c>
      <c r="C48" s="1" t="s">
        <v>177</v>
      </c>
      <c r="D48" s="27">
        <v>37012</v>
      </c>
      <c r="E48" s="1" t="s">
        <v>160</v>
      </c>
      <c r="G48" s="18" t="s">
        <v>162</v>
      </c>
      <c r="H48" s="18" t="s">
        <v>179</v>
      </c>
      <c r="I48" s="18" t="s">
        <v>180</v>
      </c>
      <c r="J48" s="27">
        <f t="shared" si="2"/>
        <v>37012</v>
      </c>
      <c r="K48" s="27">
        <f t="shared" si="3"/>
        <v>37042</v>
      </c>
      <c r="L48" s="20"/>
    </row>
    <row r="49" spans="1:12" x14ac:dyDescent="0.2">
      <c r="A49" s="18">
        <v>3749</v>
      </c>
      <c r="B49" s="1" t="s">
        <v>176</v>
      </c>
      <c r="C49" s="1" t="s">
        <v>177</v>
      </c>
      <c r="D49" s="27">
        <v>37043</v>
      </c>
      <c r="E49" s="1" t="s">
        <v>160</v>
      </c>
      <c r="G49" s="18" t="s">
        <v>162</v>
      </c>
      <c r="H49" s="18" t="s">
        <v>179</v>
      </c>
      <c r="I49" s="18" t="s">
        <v>180</v>
      </c>
      <c r="J49" s="27">
        <f t="shared" si="2"/>
        <v>37043</v>
      </c>
      <c r="K49" s="27">
        <f t="shared" si="3"/>
        <v>37072</v>
      </c>
      <c r="L49" s="20"/>
    </row>
    <row r="50" spans="1:12" x14ac:dyDescent="0.2">
      <c r="A50" s="18">
        <v>26116</v>
      </c>
      <c r="B50" s="1" t="s">
        <v>176</v>
      </c>
      <c r="C50" s="1" t="s">
        <v>177</v>
      </c>
      <c r="D50" s="27">
        <v>37408</v>
      </c>
      <c r="E50" s="1" t="s">
        <v>160</v>
      </c>
      <c r="G50" s="18" t="s">
        <v>162</v>
      </c>
      <c r="H50" s="18" t="s">
        <v>179</v>
      </c>
      <c r="I50" s="18" t="s">
        <v>180</v>
      </c>
      <c r="J50" s="27">
        <f t="shared" si="2"/>
        <v>37408</v>
      </c>
      <c r="K50" s="27">
        <f t="shared" si="3"/>
        <v>37437</v>
      </c>
      <c r="L50" s="20"/>
    </row>
    <row r="51" spans="1:12" x14ac:dyDescent="0.2">
      <c r="A51" s="18">
        <v>26118</v>
      </c>
      <c r="B51" s="1" t="s">
        <v>176</v>
      </c>
      <c r="C51" s="1" t="s">
        <v>177</v>
      </c>
      <c r="D51" s="27">
        <v>37773</v>
      </c>
      <c r="E51" s="1" t="s">
        <v>160</v>
      </c>
      <c r="G51" s="18" t="s">
        <v>162</v>
      </c>
      <c r="H51" s="18" t="s">
        <v>179</v>
      </c>
      <c r="I51" s="18" t="s">
        <v>180</v>
      </c>
      <c r="J51" s="27">
        <f t="shared" si="2"/>
        <v>37773</v>
      </c>
      <c r="K51" s="27">
        <f t="shared" si="3"/>
        <v>37802</v>
      </c>
      <c r="L51" s="20"/>
    </row>
    <row r="52" spans="1:12" x14ac:dyDescent="0.2">
      <c r="A52" s="18">
        <v>26120</v>
      </c>
      <c r="B52" s="1" t="s">
        <v>176</v>
      </c>
      <c r="C52" s="1" t="s">
        <v>177</v>
      </c>
      <c r="D52" s="27">
        <v>38139</v>
      </c>
      <c r="E52" s="1" t="s">
        <v>160</v>
      </c>
      <c r="G52" s="18" t="s">
        <v>162</v>
      </c>
      <c r="H52" s="18" t="s">
        <v>179</v>
      </c>
      <c r="I52" s="18" t="s">
        <v>180</v>
      </c>
      <c r="J52" s="27">
        <f t="shared" si="2"/>
        <v>38139</v>
      </c>
      <c r="K52" s="27">
        <f t="shared" si="3"/>
        <v>38168</v>
      </c>
      <c r="L52" s="20"/>
    </row>
    <row r="53" spans="1:12" x14ac:dyDescent="0.2">
      <c r="A53" s="18">
        <v>3751</v>
      </c>
      <c r="B53" s="1" t="s">
        <v>176</v>
      </c>
      <c r="C53" s="1" t="s">
        <v>177</v>
      </c>
      <c r="D53" s="27">
        <v>37135</v>
      </c>
      <c r="E53" s="1" t="s">
        <v>160</v>
      </c>
      <c r="G53" s="18" t="s">
        <v>162</v>
      </c>
      <c r="H53" s="18" t="s">
        <v>179</v>
      </c>
      <c r="I53" s="18" t="s">
        <v>180</v>
      </c>
      <c r="J53" s="27">
        <f t="shared" si="2"/>
        <v>37135</v>
      </c>
      <c r="K53" s="27">
        <f t="shared" si="3"/>
        <v>37164</v>
      </c>
      <c r="L53" s="20"/>
    </row>
    <row r="54" spans="1:12" x14ac:dyDescent="0.2">
      <c r="A54" s="18">
        <v>26559</v>
      </c>
      <c r="B54" s="1" t="s">
        <v>176</v>
      </c>
      <c r="C54" s="1" t="s">
        <v>177</v>
      </c>
      <c r="D54" s="10" t="s">
        <v>169</v>
      </c>
      <c r="E54" s="1" t="s">
        <v>160</v>
      </c>
      <c r="G54" s="18" t="s">
        <v>162</v>
      </c>
      <c r="H54" s="18" t="s">
        <v>179</v>
      </c>
      <c r="I54" s="18" t="s">
        <v>180</v>
      </c>
      <c r="J54" s="27">
        <f t="shared" si="2"/>
        <v>36892</v>
      </c>
      <c r="K54" s="27">
        <f t="shared" si="3"/>
        <v>37256</v>
      </c>
      <c r="L54" s="20"/>
    </row>
    <row r="55" spans="1:12" x14ac:dyDescent="0.2">
      <c r="A55" s="18">
        <v>29622</v>
      </c>
      <c r="B55" s="1" t="s">
        <v>176</v>
      </c>
      <c r="C55" s="1" t="s">
        <v>177</v>
      </c>
      <c r="D55" s="10" t="s">
        <v>170</v>
      </c>
      <c r="E55" s="1" t="s">
        <v>160</v>
      </c>
      <c r="G55" s="18" t="s">
        <v>162</v>
      </c>
      <c r="H55" s="18" t="s">
        <v>179</v>
      </c>
      <c r="I55" s="18" t="s">
        <v>180</v>
      </c>
      <c r="J55" s="27">
        <f t="shared" si="2"/>
        <v>37257</v>
      </c>
      <c r="K55" s="27">
        <f t="shared" si="3"/>
        <v>37621</v>
      </c>
      <c r="L55" s="20"/>
    </row>
    <row r="56" spans="1:12" x14ac:dyDescent="0.2">
      <c r="A56" s="18">
        <v>29623</v>
      </c>
      <c r="B56" s="1" t="s">
        <v>176</v>
      </c>
      <c r="C56" s="1" t="s">
        <v>177</v>
      </c>
      <c r="D56" s="10" t="s">
        <v>188</v>
      </c>
      <c r="E56" s="1" t="s">
        <v>160</v>
      </c>
      <c r="G56" s="18" t="s">
        <v>162</v>
      </c>
      <c r="H56" s="18" t="s">
        <v>179</v>
      </c>
      <c r="I56" s="18" t="s">
        <v>180</v>
      </c>
      <c r="J56" s="27">
        <f t="shared" si="2"/>
        <v>37622</v>
      </c>
      <c r="K56" s="27">
        <f t="shared" si="3"/>
        <v>37986</v>
      </c>
      <c r="L56" s="20"/>
    </row>
    <row r="57" spans="1:12" x14ac:dyDescent="0.2">
      <c r="A57" s="18">
        <v>29624</v>
      </c>
      <c r="B57" s="1" t="s">
        <v>176</v>
      </c>
      <c r="C57" s="1" t="s">
        <v>177</v>
      </c>
      <c r="D57" s="10" t="s">
        <v>189</v>
      </c>
      <c r="E57" s="1" t="s">
        <v>160</v>
      </c>
      <c r="G57" s="18" t="s">
        <v>162</v>
      </c>
      <c r="H57" s="18" t="s">
        <v>179</v>
      </c>
      <c r="I57" s="18" t="s">
        <v>180</v>
      </c>
      <c r="J57" s="27">
        <f t="shared" si="2"/>
        <v>37987</v>
      </c>
      <c r="K57" s="27">
        <f t="shared" si="3"/>
        <v>38352</v>
      </c>
      <c r="L57" s="20"/>
    </row>
    <row r="58" spans="1:12" x14ac:dyDescent="0.2">
      <c r="A58" s="18">
        <v>3748</v>
      </c>
      <c r="B58" s="1" t="s">
        <v>176</v>
      </c>
      <c r="C58" s="1" t="s">
        <v>177</v>
      </c>
      <c r="D58" s="10" t="s">
        <v>190</v>
      </c>
      <c r="E58" s="1" t="s">
        <v>160</v>
      </c>
      <c r="G58" s="18" t="s">
        <v>162</v>
      </c>
      <c r="H58" s="18" t="s">
        <v>179</v>
      </c>
      <c r="I58" s="18" t="s">
        <v>180</v>
      </c>
      <c r="J58" s="27">
        <f t="shared" si="2"/>
        <v>36892</v>
      </c>
      <c r="K58" s="27">
        <f t="shared" si="3"/>
        <v>36950</v>
      </c>
      <c r="L58" s="20"/>
    </row>
    <row r="59" spans="1:12" x14ac:dyDescent="0.2">
      <c r="A59" s="18">
        <v>33288</v>
      </c>
      <c r="B59" s="1" t="s">
        <v>176</v>
      </c>
      <c r="C59" s="1" t="s">
        <v>177</v>
      </c>
      <c r="D59" s="10" t="s">
        <v>191</v>
      </c>
      <c r="E59" s="1" t="s">
        <v>160</v>
      </c>
      <c r="G59" s="18" t="s">
        <v>162</v>
      </c>
      <c r="H59" s="18" t="s">
        <v>179</v>
      </c>
      <c r="I59" s="18" t="s">
        <v>180</v>
      </c>
      <c r="J59" s="27">
        <f t="shared" si="2"/>
        <v>37257</v>
      </c>
      <c r="K59" s="27">
        <f t="shared" si="3"/>
        <v>37315</v>
      </c>
      <c r="L59" s="20"/>
    </row>
    <row r="60" spans="1:12" x14ac:dyDescent="0.2">
      <c r="A60" s="18">
        <v>33289</v>
      </c>
      <c r="B60" s="1" t="s">
        <v>176</v>
      </c>
      <c r="C60" s="1" t="s">
        <v>177</v>
      </c>
      <c r="D60" s="10" t="s">
        <v>192</v>
      </c>
      <c r="E60" s="1" t="s">
        <v>160</v>
      </c>
      <c r="G60" s="18" t="s">
        <v>162</v>
      </c>
      <c r="H60" s="18" t="s">
        <v>179</v>
      </c>
      <c r="I60" s="18" t="s">
        <v>180</v>
      </c>
      <c r="J60" s="27">
        <f t="shared" si="2"/>
        <v>37622</v>
      </c>
      <c r="K60" s="27">
        <f t="shared" si="3"/>
        <v>37680</v>
      </c>
      <c r="L60" s="20"/>
    </row>
    <row r="61" spans="1:12" x14ac:dyDescent="0.2">
      <c r="A61" s="18">
        <v>33290</v>
      </c>
      <c r="B61" s="1" t="s">
        <v>176</v>
      </c>
      <c r="C61" s="1" t="s">
        <v>177</v>
      </c>
      <c r="D61" s="10" t="s">
        <v>193</v>
      </c>
      <c r="E61" s="1" t="s">
        <v>160</v>
      </c>
      <c r="G61" s="18" t="s">
        <v>162</v>
      </c>
      <c r="H61" s="18" t="s">
        <v>179</v>
      </c>
      <c r="I61" s="18" t="s">
        <v>180</v>
      </c>
      <c r="J61" s="27">
        <f t="shared" si="2"/>
        <v>37987</v>
      </c>
      <c r="K61" s="27">
        <f t="shared" si="3"/>
        <v>38046</v>
      </c>
      <c r="L61" s="20"/>
    </row>
    <row r="62" spans="1:12" x14ac:dyDescent="0.2">
      <c r="A62" s="18">
        <v>3750</v>
      </c>
      <c r="B62" s="1" t="s">
        <v>176</v>
      </c>
      <c r="C62" s="1" t="s">
        <v>177</v>
      </c>
      <c r="D62" s="10" t="s">
        <v>194</v>
      </c>
      <c r="E62" s="1" t="s">
        <v>160</v>
      </c>
      <c r="G62" s="18" t="s">
        <v>162</v>
      </c>
      <c r="H62" s="18" t="s">
        <v>179</v>
      </c>
      <c r="I62" s="18" t="s">
        <v>180</v>
      </c>
      <c r="J62" s="27">
        <f t="shared" si="2"/>
        <v>37073</v>
      </c>
      <c r="K62" s="27">
        <f t="shared" si="3"/>
        <v>37134</v>
      </c>
      <c r="L62" s="20"/>
    </row>
    <row r="63" spans="1:12" x14ac:dyDescent="0.2">
      <c r="A63" s="18">
        <v>26117</v>
      </c>
      <c r="B63" s="1" t="s">
        <v>176</v>
      </c>
      <c r="C63" s="1" t="s">
        <v>177</v>
      </c>
      <c r="D63" s="10" t="s">
        <v>195</v>
      </c>
      <c r="E63" s="1" t="s">
        <v>160</v>
      </c>
      <c r="G63" s="18" t="s">
        <v>162</v>
      </c>
      <c r="H63" s="18" t="s">
        <v>179</v>
      </c>
      <c r="I63" s="18" t="s">
        <v>180</v>
      </c>
      <c r="J63" s="27">
        <f t="shared" si="2"/>
        <v>37438</v>
      </c>
      <c r="K63" s="27">
        <f t="shared" si="3"/>
        <v>37499</v>
      </c>
      <c r="L63" s="20"/>
    </row>
    <row r="64" spans="1:12" x14ac:dyDescent="0.2">
      <c r="A64" s="18">
        <v>26119</v>
      </c>
      <c r="B64" s="1" t="s">
        <v>176</v>
      </c>
      <c r="C64" s="1" t="s">
        <v>177</v>
      </c>
      <c r="D64" s="10" t="s">
        <v>196</v>
      </c>
      <c r="E64" s="1" t="s">
        <v>160</v>
      </c>
      <c r="G64" s="18" t="s">
        <v>162</v>
      </c>
      <c r="H64" s="18" t="s">
        <v>179</v>
      </c>
      <c r="I64" s="18" t="s">
        <v>180</v>
      </c>
      <c r="J64" s="27">
        <f t="shared" si="2"/>
        <v>37803</v>
      </c>
      <c r="K64" s="27">
        <f t="shared" si="3"/>
        <v>37864</v>
      </c>
      <c r="L64" s="20"/>
    </row>
    <row r="65" spans="1:12" x14ac:dyDescent="0.2">
      <c r="A65" s="18">
        <v>26121</v>
      </c>
      <c r="B65" s="1" t="s">
        <v>176</v>
      </c>
      <c r="C65" s="1" t="s">
        <v>177</v>
      </c>
      <c r="D65" s="10" t="s">
        <v>197</v>
      </c>
      <c r="E65" s="1" t="s">
        <v>160</v>
      </c>
      <c r="G65" s="18" t="s">
        <v>162</v>
      </c>
      <c r="H65" s="18" t="s">
        <v>179</v>
      </c>
      <c r="I65" s="18" t="s">
        <v>180</v>
      </c>
      <c r="J65" s="27">
        <f t="shared" si="2"/>
        <v>38169</v>
      </c>
      <c r="K65" s="27">
        <f t="shared" si="3"/>
        <v>38230</v>
      </c>
      <c r="L65" s="20"/>
    </row>
    <row r="66" spans="1:12" x14ac:dyDescent="0.2">
      <c r="A66" s="18">
        <v>33082</v>
      </c>
      <c r="B66" s="1" t="s">
        <v>176</v>
      </c>
      <c r="C66" s="1" t="s">
        <v>177</v>
      </c>
      <c r="D66" s="10" t="s">
        <v>198</v>
      </c>
      <c r="E66" s="1" t="s">
        <v>160</v>
      </c>
      <c r="G66" s="18" t="s">
        <v>162</v>
      </c>
      <c r="H66" s="18" t="s">
        <v>179</v>
      </c>
      <c r="I66" s="18" t="s">
        <v>180</v>
      </c>
      <c r="J66" s="27">
        <f t="shared" si="2"/>
        <v>36951</v>
      </c>
      <c r="K66" s="27">
        <f t="shared" si="3"/>
        <v>37011</v>
      </c>
      <c r="L66" s="20"/>
    </row>
    <row r="67" spans="1:12" x14ac:dyDescent="0.2">
      <c r="A67" s="18">
        <v>26115</v>
      </c>
      <c r="B67" s="1" t="s">
        <v>176</v>
      </c>
      <c r="C67" s="1" t="s">
        <v>177</v>
      </c>
      <c r="D67" s="10" t="s">
        <v>173</v>
      </c>
      <c r="E67" s="1" t="s">
        <v>160</v>
      </c>
      <c r="G67" s="18" t="s">
        <v>162</v>
      </c>
      <c r="H67" s="18" t="s">
        <v>179</v>
      </c>
      <c r="I67" s="18" t="s">
        <v>180</v>
      </c>
      <c r="J67" s="27">
        <f t="shared" si="2"/>
        <v>37165</v>
      </c>
      <c r="K67" s="27">
        <f t="shared" si="3"/>
        <v>37256</v>
      </c>
      <c r="L67" s="20"/>
    </row>
    <row r="68" spans="1:12" ht="26.25" customHeight="1" x14ac:dyDescent="0.2">
      <c r="A68" s="18">
        <v>10633</v>
      </c>
      <c r="B68" s="1" t="s">
        <v>176</v>
      </c>
      <c r="C68" s="1" t="s">
        <v>199</v>
      </c>
      <c r="D68" s="10"/>
      <c r="E68" s="1" t="s">
        <v>160</v>
      </c>
      <c r="F68" s="1" t="s">
        <v>200</v>
      </c>
      <c r="G68" s="18" t="s">
        <v>162</v>
      </c>
      <c r="H68" s="18" t="s">
        <v>201</v>
      </c>
      <c r="I68" s="18" t="s">
        <v>164</v>
      </c>
      <c r="J68" s="27" t="e">
        <f t="shared" ref="J68:J81" si="4">+VLOOKUP($D68,TermsWest,2,FALSE)</f>
        <v>#N/A</v>
      </c>
      <c r="K68" s="27" t="e">
        <f t="shared" ref="K68:K81" si="5">+VLOOKUP($D68,TermsWest,3,FALSE)</f>
        <v>#N/A</v>
      </c>
      <c r="L68" s="20"/>
    </row>
    <row r="69" spans="1:12" x14ac:dyDescent="0.2">
      <c r="A69" s="18">
        <v>10628</v>
      </c>
      <c r="B69" s="1" t="s">
        <v>176</v>
      </c>
      <c r="C69" s="1" t="s">
        <v>199</v>
      </c>
      <c r="D69" s="32"/>
      <c r="E69" s="1" t="s">
        <v>160</v>
      </c>
      <c r="F69" s="1" t="s">
        <v>202</v>
      </c>
      <c r="G69" s="18" t="s">
        <v>162</v>
      </c>
      <c r="H69" s="18" t="s">
        <v>201</v>
      </c>
      <c r="I69" s="18" t="s">
        <v>164</v>
      </c>
      <c r="J69" s="27" t="e">
        <f t="shared" si="4"/>
        <v>#N/A</v>
      </c>
      <c r="K69" s="27" t="e">
        <f t="shared" si="5"/>
        <v>#N/A</v>
      </c>
      <c r="L69" s="20"/>
    </row>
    <row r="70" spans="1:12" x14ac:dyDescent="0.2">
      <c r="A70" s="18">
        <v>29415</v>
      </c>
      <c r="B70" s="1" t="s">
        <v>176</v>
      </c>
      <c r="C70" s="1" t="s">
        <v>199</v>
      </c>
      <c r="D70" s="10"/>
      <c r="E70" s="1" t="s">
        <v>160</v>
      </c>
      <c r="F70" s="1" t="s">
        <v>203</v>
      </c>
      <c r="G70" s="18" t="s">
        <v>162</v>
      </c>
      <c r="H70" s="18" t="s">
        <v>201</v>
      </c>
      <c r="I70" s="18" t="s">
        <v>164</v>
      </c>
      <c r="J70" s="27" t="e">
        <f t="shared" si="4"/>
        <v>#N/A</v>
      </c>
      <c r="K70" s="27" t="e">
        <f t="shared" si="5"/>
        <v>#N/A</v>
      </c>
      <c r="L70" s="20"/>
    </row>
    <row r="71" spans="1:12" x14ac:dyDescent="0.2">
      <c r="A71" s="18">
        <v>36464</v>
      </c>
      <c r="B71" s="1" t="s">
        <v>176</v>
      </c>
      <c r="C71" s="1" t="s">
        <v>199</v>
      </c>
      <c r="D71" s="27"/>
      <c r="E71" s="1" t="s">
        <v>160</v>
      </c>
      <c r="F71" s="1" t="s">
        <v>12</v>
      </c>
      <c r="G71" s="18" t="s">
        <v>162</v>
      </c>
      <c r="H71" s="18" t="s">
        <v>201</v>
      </c>
      <c r="I71" s="18" t="s">
        <v>164</v>
      </c>
      <c r="J71" s="27" t="e">
        <f t="shared" si="4"/>
        <v>#N/A</v>
      </c>
      <c r="K71" s="27" t="e">
        <f t="shared" si="5"/>
        <v>#N/A</v>
      </c>
      <c r="L71" s="20"/>
    </row>
    <row r="72" spans="1:12" x14ac:dyDescent="0.2">
      <c r="A72" s="18">
        <v>36465</v>
      </c>
      <c r="B72" s="1" t="s">
        <v>176</v>
      </c>
      <c r="C72" s="1" t="s">
        <v>199</v>
      </c>
      <c r="D72" s="27"/>
      <c r="E72" s="1" t="s">
        <v>160</v>
      </c>
      <c r="F72" s="1" t="s">
        <v>187</v>
      </c>
      <c r="G72" s="18" t="s">
        <v>162</v>
      </c>
      <c r="H72" s="18" t="s">
        <v>201</v>
      </c>
      <c r="I72" s="18" t="s">
        <v>164</v>
      </c>
      <c r="J72" s="27" t="e">
        <f t="shared" si="4"/>
        <v>#N/A</v>
      </c>
      <c r="K72" s="27" t="e">
        <f t="shared" si="5"/>
        <v>#N/A</v>
      </c>
      <c r="L72" s="20"/>
    </row>
    <row r="73" spans="1:12" x14ac:dyDescent="0.2">
      <c r="A73" s="18">
        <v>33750</v>
      </c>
      <c r="B73" s="1" t="s">
        <v>176</v>
      </c>
      <c r="C73" s="1" t="s">
        <v>199</v>
      </c>
      <c r="D73" s="27">
        <v>36951</v>
      </c>
      <c r="E73" s="1" t="s">
        <v>160</v>
      </c>
      <c r="G73" s="18" t="s">
        <v>162</v>
      </c>
      <c r="H73" s="18" t="s">
        <v>201</v>
      </c>
      <c r="I73" s="18" t="s">
        <v>164</v>
      </c>
      <c r="J73" s="27">
        <f t="shared" si="4"/>
        <v>36951</v>
      </c>
      <c r="K73" s="27">
        <f t="shared" si="5"/>
        <v>36981</v>
      </c>
      <c r="L73" s="20"/>
    </row>
    <row r="74" spans="1:12" x14ac:dyDescent="0.2">
      <c r="A74" s="18">
        <v>33751</v>
      </c>
      <c r="B74" s="1" t="s">
        <v>176</v>
      </c>
      <c r="C74" s="1" t="s">
        <v>199</v>
      </c>
      <c r="D74" s="27">
        <v>36982</v>
      </c>
      <c r="E74" s="1" t="s">
        <v>160</v>
      </c>
      <c r="G74" s="18" t="s">
        <v>162</v>
      </c>
      <c r="H74" s="18" t="s">
        <v>201</v>
      </c>
      <c r="I74" s="18" t="s">
        <v>164</v>
      </c>
      <c r="J74" s="27">
        <f t="shared" si="4"/>
        <v>36982</v>
      </c>
      <c r="K74" s="27">
        <f t="shared" si="5"/>
        <v>37011</v>
      </c>
      <c r="L74" s="20"/>
    </row>
    <row r="75" spans="1:12" x14ac:dyDescent="0.2">
      <c r="A75" s="18">
        <v>33752</v>
      </c>
      <c r="B75" s="1" t="s">
        <v>176</v>
      </c>
      <c r="C75" s="1" t="s">
        <v>199</v>
      </c>
      <c r="D75" s="27">
        <v>37012</v>
      </c>
      <c r="E75" s="1" t="s">
        <v>160</v>
      </c>
      <c r="G75" s="18" t="s">
        <v>162</v>
      </c>
      <c r="H75" s="18" t="s">
        <v>201</v>
      </c>
      <c r="I75" s="18" t="s">
        <v>164</v>
      </c>
      <c r="J75" s="27">
        <f t="shared" si="4"/>
        <v>37012</v>
      </c>
      <c r="K75" s="27">
        <f t="shared" si="5"/>
        <v>37042</v>
      </c>
      <c r="L75" s="20"/>
    </row>
    <row r="76" spans="1:12" x14ac:dyDescent="0.2">
      <c r="A76" s="18">
        <v>33754</v>
      </c>
      <c r="B76" s="1" t="s">
        <v>176</v>
      </c>
      <c r="C76" s="1" t="s">
        <v>199</v>
      </c>
      <c r="D76" s="27">
        <v>37043</v>
      </c>
      <c r="E76" s="1" t="s">
        <v>160</v>
      </c>
      <c r="G76" s="18" t="s">
        <v>162</v>
      </c>
      <c r="H76" s="18" t="s">
        <v>201</v>
      </c>
      <c r="I76" s="18" t="s">
        <v>164</v>
      </c>
      <c r="J76" s="27">
        <f t="shared" si="4"/>
        <v>37043</v>
      </c>
      <c r="K76" s="27">
        <f t="shared" si="5"/>
        <v>37072</v>
      </c>
      <c r="L76" s="20"/>
    </row>
    <row r="77" spans="1:12" x14ac:dyDescent="0.2">
      <c r="A77" s="18">
        <v>36023</v>
      </c>
      <c r="B77" s="1" t="s">
        <v>176</v>
      </c>
      <c r="C77" s="1" t="s">
        <v>199</v>
      </c>
      <c r="D77" s="10" t="s">
        <v>168</v>
      </c>
      <c r="E77" s="1" t="s">
        <v>160</v>
      </c>
      <c r="G77" s="18" t="s">
        <v>162</v>
      </c>
      <c r="H77" s="18" t="s">
        <v>201</v>
      </c>
      <c r="I77" s="18" t="s">
        <v>164</v>
      </c>
      <c r="J77" s="27">
        <f t="shared" si="4"/>
        <v>36982</v>
      </c>
      <c r="K77" s="27">
        <f t="shared" si="5"/>
        <v>37072</v>
      </c>
      <c r="L77" s="20"/>
    </row>
    <row r="78" spans="1:12" x14ac:dyDescent="0.2">
      <c r="A78" s="18">
        <v>33074</v>
      </c>
      <c r="B78" s="1" t="s">
        <v>176</v>
      </c>
      <c r="C78" s="1" t="s">
        <v>199</v>
      </c>
      <c r="D78" s="10" t="s">
        <v>170</v>
      </c>
      <c r="E78" s="1" t="s">
        <v>160</v>
      </c>
      <c r="G78" s="18" t="s">
        <v>162</v>
      </c>
      <c r="H78" s="18" t="s">
        <v>201</v>
      </c>
      <c r="I78" s="18" t="s">
        <v>164</v>
      </c>
      <c r="J78" s="27">
        <f t="shared" si="4"/>
        <v>37257</v>
      </c>
      <c r="K78" s="27">
        <f t="shared" si="5"/>
        <v>37621</v>
      </c>
      <c r="L78" s="20"/>
    </row>
    <row r="79" spans="1:12" x14ac:dyDescent="0.2">
      <c r="A79" s="18">
        <v>31159</v>
      </c>
      <c r="B79" s="1" t="s">
        <v>176</v>
      </c>
      <c r="C79" s="1" t="s">
        <v>199</v>
      </c>
      <c r="D79" s="10" t="s">
        <v>171</v>
      </c>
      <c r="E79" s="1" t="s">
        <v>160</v>
      </c>
      <c r="G79" s="18" t="s">
        <v>162</v>
      </c>
      <c r="H79" s="18" t="s">
        <v>201</v>
      </c>
      <c r="I79" s="18" t="s">
        <v>164</v>
      </c>
      <c r="J79" s="27">
        <f t="shared" si="4"/>
        <v>36892</v>
      </c>
      <c r="K79" s="27">
        <f t="shared" si="5"/>
        <v>36981</v>
      </c>
      <c r="L79" s="20"/>
    </row>
    <row r="80" spans="1:12" x14ac:dyDescent="0.2">
      <c r="A80" s="18">
        <v>31385</v>
      </c>
      <c r="B80" s="1" t="s">
        <v>176</v>
      </c>
      <c r="C80" s="1" t="s">
        <v>199</v>
      </c>
      <c r="D80" s="10" t="s">
        <v>172</v>
      </c>
      <c r="E80" s="1" t="s">
        <v>160</v>
      </c>
      <c r="G80" s="18" t="s">
        <v>162</v>
      </c>
      <c r="H80" s="18" t="s">
        <v>201</v>
      </c>
      <c r="I80" s="18" t="s">
        <v>164</v>
      </c>
      <c r="J80" s="27">
        <f t="shared" si="4"/>
        <v>37073</v>
      </c>
      <c r="K80" s="27">
        <f t="shared" si="5"/>
        <v>37164</v>
      </c>
      <c r="L80" s="20"/>
    </row>
    <row r="81" spans="1:12" x14ac:dyDescent="0.2">
      <c r="A81" s="18">
        <v>33073</v>
      </c>
      <c r="B81" s="1" t="s">
        <v>176</v>
      </c>
      <c r="C81" s="1" t="s">
        <v>199</v>
      </c>
      <c r="D81" s="10" t="s">
        <v>173</v>
      </c>
      <c r="E81" s="1" t="s">
        <v>160</v>
      </c>
      <c r="G81" s="18" t="s">
        <v>162</v>
      </c>
      <c r="H81" s="18" t="s">
        <v>201</v>
      </c>
      <c r="I81" s="18" t="s">
        <v>164</v>
      </c>
      <c r="J81" s="27">
        <f t="shared" si="4"/>
        <v>37165</v>
      </c>
      <c r="K81" s="27">
        <f t="shared" si="5"/>
        <v>37256</v>
      </c>
      <c r="L81" s="20"/>
    </row>
    <row r="82" spans="1:12" ht="23.25" customHeight="1" x14ac:dyDescent="0.2">
      <c r="A82" s="18">
        <v>29071</v>
      </c>
      <c r="B82" s="1" t="s">
        <v>176</v>
      </c>
      <c r="C82" s="1" t="s">
        <v>204</v>
      </c>
      <c r="D82" s="10"/>
      <c r="E82" s="1" t="s">
        <v>160</v>
      </c>
      <c r="F82" s="1" t="s">
        <v>178</v>
      </c>
      <c r="G82" s="18" t="s">
        <v>162</v>
      </c>
      <c r="H82" s="18" t="s">
        <v>205</v>
      </c>
      <c r="I82" s="18" t="s">
        <v>180</v>
      </c>
      <c r="J82" s="27" t="e">
        <f t="shared" ref="J82:J107" si="6">+VLOOKUP($D82,TermsEast,2,FALSE)</f>
        <v>#N/A</v>
      </c>
      <c r="K82" s="27" t="e">
        <f t="shared" ref="K82:K107" si="7">+VLOOKUP($D82,TermsEast,3,FALSE)</f>
        <v>#N/A</v>
      </c>
      <c r="L82" s="20"/>
    </row>
    <row r="83" spans="1:12" x14ac:dyDescent="0.2">
      <c r="A83" s="18">
        <v>29072</v>
      </c>
      <c r="B83" s="1" t="s">
        <v>176</v>
      </c>
      <c r="C83" s="1" t="s">
        <v>204</v>
      </c>
      <c r="D83" s="10"/>
      <c r="E83" s="1" t="s">
        <v>160</v>
      </c>
      <c r="F83" s="1" t="s">
        <v>181</v>
      </c>
      <c r="G83" s="18" t="s">
        <v>162</v>
      </c>
      <c r="H83" s="18" t="s">
        <v>205</v>
      </c>
      <c r="I83" s="18" t="s">
        <v>180</v>
      </c>
      <c r="J83" s="27" t="e">
        <f t="shared" si="6"/>
        <v>#N/A</v>
      </c>
      <c r="K83" s="27" t="e">
        <f t="shared" si="7"/>
        <v>#N/A</v>
      </c>
      <c r="L83" s="20"/>
    </row>
    <row r="84" spans="1:12" x14ac:dyDescent="0.2">
      <c r="A84" s="18">
        <v>29324</v>
      </c>
      <c r="B84" s="1" t="s">
        <v>176</v>
      </c>
      <c r="C84" s="1" t="s">
        <v>204</v>
      </c>
      <c r="D84" s="10"/>
      <c r="E84" s="1" t="s">
        <v>160</v>
      </c>
      <c r="F84" s="1" t="s">
        <v>182</v>
      </c>
      <c r="G84" s="18" t="s">
        <v>162</v>
      </c>
      <c r="H84" s="18" t="s">
        <v>205</v>
      </c>
      <c r="I84" s="18" t="s">
        <v>180</v>
      </c>
      <c r="J84" s="27" t="e">
        <f t="shared" si="6"/>
        <v>#N/A</v>
      </c>
      <c r="K84" s="27" t="e">
        <f t="shared" si="7"/>
        <v>#N/A</v>
      </c>
      <c r="L84" s="20"/>
    </row>
    <row r="85" spans="1:12" x14ac:dyDescent="0.2">
      <c r="A85" s="18">
        <v>29075</v>
      </c>
      <c r="B85" s="1" t="s">
        <v>176</v>
      </c>
      <c r="C85" s="1" t="s">
        <v>204</v>
      </c>
      <c r="D85" s="32"/>
      <c r="E85" s="1" t="s">
        <v>160</v>
      </c>
      <c r="F85" s="1" t="s">
        <v>183</v>
      </c>
      <c r="G85" s="18" t="s">
        <v>162</v>
      </c>
      <c r="H85" s="18" t="s">
        <v>205</v>
      </c>
      <c r="I85" s="18" t="s">
        <v>180</v>
      </c>
      <c r="J85" s="27" t="e">
        <f t="shared" si="6"/>
        <v>#N/A</v>
      </c>
      <c r="K85" s="27" t="e">
        <f t="shared" si="7"/>
        <v>#N/A</v>
      </c>
      <c r="L85" s="20"/>
    </row>
    <row r="86" spans="1:12" x14ac:dyDescent="0.2">
      <c r="A86" s="18">
        <v>29073</v>
      </c>
      <c r="B86" s="1" t="s">
        <v>176</v>
      </c>
      <c r="C86" s="1" t="s">
        <v>204</v>
      </c>
      <c r="D86" s="32"/>
      <c r="E86" s="1" t="s">
        <v>160</v>
      </c>
      <c r="F86" s="1" t="s">
        <v>184</v>
      </c>
      <c r="G86" s="18" t="s">
        <v>162</v>
      </c>
      <c r="H86" s="18" t="s">
        <v>205</v>
      </c>
      <c r="I86" s="18" t="s">
        <v>180</v>
      </c>
      <c r="J86" s="27" t="e">
        <f t="shared" si="6"/>
        <v>#N/A</v>
      </c>
      <c r="K86" s="27" t="e">
        <f t="shared" si="7"/>
        <v>#N/A</v>
      </c>
      <c r="L86" s="20"/>
    </row>
    <row r="87" spans="1:12" x14ac:dyDescent="0.2">
      <c r="A87" s="18">
        <v>29074</v>
      </c>
      <c r="B87" s="1" t="s">
        <v>176</v>
      </c>
      <c r="C87" s="1" t="s">
        <v>204</v>
      </c>
      <c r="D87" s="32"/>
      <c r="E87" s="1" t="s">
        <v>160</v>
      </c>
      <c r="F87" s="1" t="s">
        <v>185</v>
      </c>
      <c r="G87" s="18" t="s">
        <v>162</v>
      </c>
      <c r="H87" s="18" t="s">
        <v>205</v>
      </c>
      <c r="I87" s="18" t="s">
        <v>180</v>
      </c>
      <c r="J87" s="27" t="e">
        <f t="shared" si="6"/>
        <v>#N/A</v>
      </c>
      <c r="K87" s="27" t="e">
        <f t="shared" si="7"/>
        <v>#N/A</v>
      </c>
      <c r="L87" s="20"/>
    </row>
    <row r="88" spans="1:12" x14ac:dyDescent="0.2">
      <c r="A88" s="18">
        <v>29076</v>
      </c>
      <c r="B88" s="1" t="s">
        <v>176</v>
      </c>
      <c r="C88" s="1" t="s">
        <v>204</v>
      </c>
      <c r="D88" s="10"/>
      <c r="E88" s="1" t="s">
        <v>160</v>
      </c>
      <c r="F88" s="1" t="s">
        <v>186</v>
      </c>
      <c r="G88" s="18" t="s">
        <v>162</v>
      </c>
      <c r="H88" s="18" t="s">
        <v>205</v>
      </c>
      <c r="I88" s="18" t="s">
        <v>180</v>
      </c>
      <c r="J88" s="27" t="e">
        <f t="shared" si="6"/>
        <v>#N/A</v>
      </c>
      <c r="K88" s="27" t="e">
        <f t="shared" si="7"/>
        <v>#N/A</v>
      </c>
      <c r="L88" s="20"/>
    </row>
    <row r="89" spans="1:12" x14ac:dyDescent="0.2">
      <c r="A89" s="18">
        <v>36466</v>
      </c>
      <c r="B89" s="1" t="s">
        <v>176</v>
      </c>
      <c r="C89" s="1" t="s">
        <v>204</v>
      </c>
      <c r="D89" s="27"/>
      <c r="E89" s="1" t="s">
        <v>160</v>
      </c>
      <c r="F89" s="1" t="s">
        <v>12</v>
      </c>
      <c r="G89" s="18" t="s">
        <v>162</v>
      </c>
      <c r="H89" s="18" t="s">
        <v>205</v>
      </c>
      <c r="I89" s="18" t="s">
        <v>180</v>
      </c>
      <c r="J89" s="27" t="e">
        <f t="shared" si="6"/>
        <v>#N/A</v>
      </c>
      <c r="K89" s="27" t="e">
        <f t="shared" si="7"/>
        <v>#N/A</v>
      </c>
      <c r="L89" s="20"/>
    </row>
    <row r="90" spans="1:12" x14ac:dyDescent="0.2">
      <c r="A90" s="18">
        <v>36467</v>
      </c>
      <c r="B90" s="1" t="s">
        <v>176</v>
      </c>
      <c r="C90" s="1" t="s">
        <v>204</v>
      </c>
      <c r="D90" s="27"/>
      <c r="E90" s="1" t="s">
        <v>160</v>
      </c>
      <c r="F90" s="1" t="s">
        <v>187</v>
      </c>
      <c r="G90" s="18" t="s">
        <v>162</v>
      </c>
      <c r="H90" s="18" t="s">
        <v>205</v>
      </c>
      <c r="I90" s="18" t="s">
        <v>180</v>
      </c>
      <c r="J90" s="27" t="e">
        <f t="shared" si="6"/>
        <v>#N/A</v>
      </c>
      <c r="K90" s="27" t="e">
        <f t="shared" si="7"/>
        <v>#N/A</v>
      </c>
      <c r="L90" s="20"/>
    </row>
    <row r="91" spans="1:12" x14ac:dyDescent="0.2">
      <c r="A91" s="18">
        <v>33293</v>
      </c>
      <c r="B91" s="1" t="s">
        <v>176</v>
      </c>
      <c r="C91" s="1" t="s">
        <v>204</v>
      </c>
      <c r="D91" s="27">
        <v>36951</v>
      </c>
      <c r="E91" s="1" t="s">
        <v>160</v>
      </c>
      <c r="G91" s="18" t="s">
        <v>162</v>
      </c>
      <c r="H91" s="18" t="s">
        <v>205</v>
      </c>
      <c r="I91" s="18" t="s">
        <v>180</v>
      </c>
      <c r="J91" s="27">
        <f t="shared" si="6"/>
        <v>36951</v>
      </c>
      <c r="K91" s="27">
        <f t="shared" si="7"/>
        <v>36981</v>
      </c>
      <c r="L91" s="20"/>
    </row>
    <row r="92" spans="1:12" x14ac:dyDescent="0.2">
      <c r="A92" s="18">
        <v>33294</v>
      </c>
      <c r="B92" s="1" t="s">
        <v>176</v>
      </c>
      <c r="C92" s="1" t="s">
        <v>204</v>
      </c>
      <c r="D92" s="27">
        <v>36982</v>
      </c>
      <c r="E92" s="1" t="s">
        <v>160</v>
      </c>
      <c r="G92" s="18" t="s">
        <v>162</v>
      </c>
      <c r="H92" s="18" t="s">
        <v>205</v>
      </c>
      <c r="I92" s="18" t="s">
        <v>180</v>
      </c>
      <c r="J92" s="27">
        <f t="shared" si="6"/>
        <v>36982</v>
      </c>
      <c r="K92" s="27">
        <f t="shared" si="7"/>
        <v>37011</v>
      </c>
      <c r="L92" s="20"/>
    </row>
    <row r="93" spans="1:12" x14ac:dyDescent="0.2">
      <c r="A93" s="18">
        <v>26310</v>
      </c>
      <c r="B93" s="1" t="s">
        <v>176</v>
      </c>
      <c r="C93" s="1" t="s">
        <v>204</v>
      </c>
      <c r="D93" s="27">
        <v>37012</v>
      </c>
      <c r="E93" s="1" t="s">
        <v>160</v>
      </c>
      <c r="G93" s="18" t="s">
        <v>162</v>
      </c>
      <c r="H93" s="18" t="s">
        <v>205</v>
      </c>
      <c r="I93" s="18" t="s">
        <v>180</v>
      </c>
      <c r="J93" s="27">
        <f t="shared" si="6"/>
        <v>37012</v>
      </c>
      <c r="K93" s="27">
        <f t="shared" si="7"/>
        <v>37042</v>
      </c>
      <c r="L93" s="20"/>
    </row>
    <row r="94" spans="1:12" x14ac:dyDescent="0.2">
      <c r="A94" s="18">
        <v>26311</v>
      </c>
      <c r="B94" s="1" t="s">
        <v>176</v>
      </c>
      <c r="C94" s="1" t="s">
        <v>204</v>
      </c>
      <c r="D94" s="27">
        <v>37043</v>
      </c>
      <c r="E94" s="1" t="s">
        <v>160</v>
      </c>
      <c r="G94" s="18" t="s">
        <v>162</v>
      </c>
      <c r="H94" s="18" t="s">
        <v>205</v>
      </c>
      <c r="I94" s="18" t="s">
        <v>180</v>
      </c>
      <c r="J94" s="27">
        <f t="shared" si="6"/>
        <v>37043</v>
      </c>
      <c r="K94" s="27">
        <f t="shared" si="7"/>
        <v>37072</v>
      </c>
      <c r="L94" s="20"/>
    </row>
    <row r="95" spans="1:12" x14ac:dyDescent="0.2">
      <c r="A95" s="18">
        <v>26313</v>
      </c>
      <c r="B95" s="1" t="s">
        <v>176</v>
      </c>
      <c r="C95" s="1" t="s">
        <v>204</v>
      </c>
      <c r="D95" s="27">
        <v>37135</v>
      </c>
      <c r="E95" s="1" t="s">
        <v>160</v>
      </c>
      <c r="G95" s="18" t="s">
        <v>162</v>
      </c>
      <c r="H95" s="18" t="s">
        <v>205</v>
      </c>
      <c r="I95" s="18" t="s">
        <v>180</v>
      </c>
      <c r="J95" s="27">
        <f t="shared" si="6"/>
        <v>37135</v>
      </c>
      <c r="K95" s="27">
        <f t="shared" si="7"/>
        <v>37164</v>
      </c>
      <c r="L95" s="20"/>
    </row>
    <row r="96" spans="1:12" x14ac:dyDescent="0.2">
      <c r="A96" s="18">
        <v>33299</v>
      </c>
      <c r="B96" s="1" t="s">
        <v>176</v>
      </c>
      <c r="C96" s="1" t="s">
        <v>204</v>
      </c>
      <c r="D96" s="10" t="s">
        <v>169</v>
      </c>
      <c r="E96" s="1" t="s">
        <v>160</v>
      </c>
      <c r="G96" s="18" t="s">
        <v>162</v>
      </c>
      <c r="H96" s="18" t="s">
        <v>205</v>
      </c>
      <c r="I96" s="18" t="s">
        <v>180</v>
      </c>
      <c r="J96" s="27">
        <f t="shared" si="6"/>
        <v>36892</v>
      </c>
      <c r="K96" s="27">
        <f t="shared" si="7"/>
        <v>37256</v>
      </c>
      <c r="L96" s="20"/>
    </row>
    <row r="97" spans="1:12" x14ac:dyDescent="0.2">
      <c r="A97" s="18">
        <v>28354</v>
      </c>
      <c r="B97" s="1" t="s">
        <v>176</v>
      </c>
      <c r="C97" s="1" t="s">
        <v>204</v>
      </c>
      <c r="D97" s="10" t="s">
        <v>170</v>
      </c>
      <c r="E97" s="1" t="s">
        <v>160</v>
      </c>
      <c r="G97" s="18" t="s">
        <v>162</v>
      </c>
      <c r="H97" s="18" t="s">
        <v>205</v>
      </c>
      <c r="I97" s="18" t="s">
        <v>180</v>
      </c>
      <c r="J97" s="27">
        <f t="shared" si="6"/>
        <v>37257</v>
      </c>
      <c r="K97" s="27">
        <f t="shared" si="7"/>
        <v>37621</v>
      </c>
      <c r="L97" s="20"/>
    </row>
    <row r="98" spans="1:12" x14ac:dyDescent="0.2">
      <c r="A98" s="18">
        <v>12144</v>
      </c>
      <c r="B98" s="1" t="s">
        <v>176</v>
      </c>
      <c r="C98" s="1" t="s">
        <v>204</v>
      </c>
      <c r="D98" s="10" t="s">
        <v>190</v>
      </c>
      <c r="E98" s="1" t="s">
        <v>160</v>
      </c>
      <c r="G98" s="18" t="s">
        <v>162</v>
      </c>
      <c r="H98" s="18" t="s">
        <v>205</v>
      </c>
      <c r="I98" s="18" t="s">
        <v>180</v>
      </c>
      <c r="J98" s="27">
        <f t="shared" si="6"/>
        <v>36892</v>
      </c>
      <c r="K98" s="27">
        <f t="shared" si="7"/>
        <v>36950</v>
      </c>
      <c r="L98" s="20"/>
    </row>
    <row r="99" spans="1:12" x14ac:dyDescent="0.2">
      <c r="A99" s="18">
        <v>33296</v>
      </c>
      <c r="B99" s="1" t="s">
        <v>176</v>
      </c>
      <c r="C99" s="1" t="s">
        <v>204</v>
      </c>
      <c r="D99" s="10" t="s">
        <v>191</v>
      </c>
      <c r="E99" s="1" t="s">
        <v>160</v>
      </c>
      <c r="G99" s="18" t="s">
        <v>162</v>
      </c>
      <c r="H99" s="18" t="s">
        <v>205</v>
      </c>
      <c r="I99" s="18" t="s">
        <v>180</v>
      </c>
      <c r="J99" s="27">
        <f t="shared" si="6"/>
        <v>37257</v>
      </c>
      <c r="K99" s="27">
        <f t="shared" si="7"/>
        <v>37315</v>
      </c>
      <c r="L99" s="20"/>
    </row>
    <row r="100" spans="1:12" x14ac:dyDescent="0.2">
      <c r="A100" s="18">
        <v>33297</v>
      </c>
      <c r="B100" s="1" t="s">
        <v>176</v>
      </c>
      <c r="C100" s="1" t="s">
        <v>204</v>
      </c>
      <c r="D100" s="10" t="s">
        <v>192</v>
      </c>
      <c r="E100" s="1" t="s">
        <v>160</v>
      </c>
      <c r="G100" s="18" t="s">
        <v>162</v>
      </c>
      <c r="H100" s="18" t="s">
        <v>205</v>
      </c>
      <c r="I100" s="18" t="s">
        <v>180</v>
      </c>
      <c r="J100" s="27">
        <f t="shared" si="6"/>
        <v>37622</v>
      </c>
      <c r="K100" s="27">
        <f t="shared" si="7"/>
        <v>37680</v>
      </c>
      <c r="L100" s="20"/>
    </row>
    <row r="101" spans="1:12" x14ac:dyDescent="0.2">
      <c r="A101" s="18">
        <v>33298</v>
      </c>
      <c r="B101" s="1" t="s">
        <v>176</v>
      </c>
      <c r="C101" s="1" t="s">
        <v>204</v>
      </c>
      <c r="D101" s="10" t="s">
        <v>193</v>
      </c>
      <c r="E101" s="1" t="s">
        <v>160</v>
      </c>
      <c r="G101" s="18" t="s">
        <v>162</v>
      </c>
      <c r="H101" s="18" t="s">
        <v>205</v>
      </c>
      <c r="I101" s="18" t="s">
        <v>180</v>
      </c>
      <c r="J101" s="27">
        <f t="shared" si="6"/>
        <v>37987</v>
      </c>
      <c r="K101" s="27">
        <f t="shared" si="7"/>
        <v>38046</v>
      </c>
      <c r="L101" s="20"/>
    </row>
    <row r="102" spans="1:12" x14ac:dyDescent="0.2">
      <c r="A102" s="18">
        <v>26312</v>
      </c>
      <c r="B102" s="1" t="s">
        <v>176</v>
      </c>
      <c r="C102" s="1" t="s">
        <v>204</v>
      </c>
      <c r="D102" s="10" t="s">
        <v>194</v>
      </c>
      <c r="E102" s="1" t="s">
        <v>160</v>
      </c>
      <c r="G102" s="18" t="s">
        <v>162</v>
      </c>
      <c r="H102" s="18" t="s">
        <v>205</v>
      </c>
      <c r="I102" s="18" t="s">
        <v>180</v>
      </c>
      <c r="J102" s="27">
        <f t="shared" si="6"/>
        <v>37073</v>
      </c>
      <c r="K102" s="27">
        <f t="shared" si="7"/>
        <v>37134</v>
      </c>
      <c r="L102" s="20"/>
    </row>
    <row r="103" spans="1:12" x14ac:dyDescent="0.2">
      <c r="A103" s="18">
        <v>31711</v>
      </c>
      <c r="B103" s="1" t="s">
        <v>176</v>
      </c>
      <c r="C103" s="1" t="s">
        <v>204</v>
      </c>
      <c r="D103" s="10" t="s">
        <v>195</v>
      </c>
      <c r="E103" s="1" t="s">
        <v>160</v>
      </c>
      <c r="G103" s="18" t="s">
        <v>162</v>
      </c>
      <c r="H103" s="18" t="s">
        <v>205</v>
      </c>
      <c r="I103" s="18" t="s">
        <v>180</v>
      </c>
      <c r="J103" s="27">
        <f t="shared" si="6"/>
        <v>37438</v>
      </c>
      <c r="K103" s="27">
        <f t="shared" si="7"/>
        <v>37499</v>
      </c>
      <c r="L103" s="20"/>
    </row>
    <row r="104" spans="1:12" x14ac:dyDescent="0.2">
      <c r="A104" s="18">
        <v>31762</v>
      </c>
      <c r="B104" s="1" t="s">
        <v>176</v>
      </c>
      <c r="C104" s="1" t="s">
        <v>204</v>
      </c>
      <c r="D104" s="10" t="s">
        <v>196</v>
      </c>
      <c r="E104" s="1" t="s">
        <v>160</v>
      </c>
      <c r="G104" s="18" t="s">
        <v>162</v>
      </c>
      <c r="H104" s="18" t="s">
        <v>205</v>
      </c>
      <c r="I104" s="18" t="s">
        <v>180</v>
      </c>
      <c r="J104" s="27">
        <f t="shared" si="6"/>
        <v>37803</v>
      </c>
      <c r="K104" s="27">
        <f t="shared" si="7"/>
        <v>37864</v>
      </c>
      <c r="L104" s="20"/>
    </row>
    <row r="105" spans="1:12" x14ac:dyDescent="0.2">
      <c r="A105" s="18">
        <v>33295</v>
      </c>
      <c r="B105" s="1" t="s">
        <v>176</v>
      </c>
      <c r="C105" s="1" t="s">
        <v>204</v>
      </c>
      <c r="D105" s="10" t="s">
        <v>197</v>
      </c>
      <c r="E105" s="1" t="s">
        <v>160</v>
      </c>
      <c r="G105" s="18" t="s">
        <v>162</v>
      </c>
      <c r="H105" s="18" t="s">
        <v>205</v>
      </c>
      <c r="I105" s="18" t="s">
        <v>180</v>
      </c>
      <c r="J105" s="27">
        <f t="shared" si="6"/>
        <v>38169</v>
      </c>
      <c r="K105" s="27">
        <f t="shared" si="7"/>
        <v>38230</v>
      </c>
      <c r="L105" s="20"/>
    </row>
    <row r="106" spans="1:12" x14ac:dyDescent="0.2">
      <c r="A106" s="18">
        <v>25829</v>
      </c>
      <c r="B106" s="1" t="s">
        <v>176</v>
      </c>
      <c r="C106" s="1" t="s">
        <v>204</v>
      </c>
      <c r="D106" s="10" t="s">
        <v>198</v>
      </c>
      <c r="E106" s="1" t="s">
        <v>160</v>
      </c>
      <c r="G106" s="18" t="s">
        <v>162</v>
      </c>
      <c r="H106" s="18" t="s">
        <v>205</v>
      </c>
      <c r="I106" s="18" t="s">
        <v>180</v>
      </c>
      <c r="J106" s="27">
        <f t="shared" si="6"/>
        <v>36951</v>
      </c>
      <c r="K106" s="27">
        <f t="shared" si="7"/>
        <v>37011</v>
      </c>
      <c r="L106" s="20"/>
    </row>
    <row r="107" spans="1:12" x14ac:dyDescent="0.2">
      <c r="A107" s="18">
        <v>26317</v>
      </c>
      <c r="B107" s="1" t="s">
        <v>176</v>
      </c>
      <c r="C107" s="1" t="s">
        <v>204</v>
      </c>
      <c r="D107" s="10" t="s">
        <v>173</v>
      </c>
      <c r="E107" s="1" t="s">
        <v>160</v>
      </c>
      <c r="G107" s="18" t="s">
        <v>162</v>
      </c>
      <c r="H107" s="18" t="s">
        <v>205</v>
      </c>
      <c r="I107" s="18" t="s">
        <v>180</v>
      </c>
      <c r="J107" s="27">
        <f t="shared" si="6"/>
        <v>37165</v>
      </c>
      <c r="K107" s="27">
        <f t="shared" si="7"/>
        <v>37256</v>
      </c>
      <c r="L107" s="20"/>
    </row>
    <row r="108" spans="1:12" ht="24" customHeight="1" x14ac:dyDescent="0.2">
      <c r="A108" s="18">
        <v>10630</v>
      </c>
      <c r="B108" s="1" t="s">
        <v>176</v>
      </c>
      <c r="C108" s="1" t="s">
        <v>206</v>
      </c>
      <c r="D108" s="10"/>
      <c r="E108" s="1" t="s">
        <v>160</v>
      </c>
      <c r="F108" s="1" t="s">
        <v>200</v>
      </c>
      <c r="G108" s="18" t="s">
        <v>162</v>
      </c>
      <c r="H108" s="18" t="s">
        <v>207</v>
      </c>
      <c r="I108" s="18" t="s">
        <v>164</v>
      </c>
      <c r="J108" s="27" t="e">
        <f t="shared" ref="J108:J122" si="8">+VLOOKUP($D108,TermsWest,2,FALSE)</f>
        <v>#N/A</v>
      </c>
      <c r="K108" s="27" t="e">
        <f t="shared" ref="K108:K122" si="9">+VLOOKUP($D108,TermsWest,3,FALSE)</f>
        <v>#N/A</v>
      </c>
      <c r="L108" s="20"/>
    </row>
    <row r="109" spans="1:12" x14ac:dyDescent="0.2">
      <c r="A109" s="18">
        <v>10629</v>
      </c>
      <c r="B109" s="1" t="s">
        <v>176</v>
      </c>
      <c r="C109" s="1" t="s">
        <v>206</v>
      </c>
      <c r="D109" s="32"/>
      <c r="E109" s="1" t="s">
        <v>160</v>
      </c>
      <c r="F109" s="1" t="s">
        <v>202</v>
      </c>
      <c r="G109" s="18" t="s">
        <v>162</v>
      </c>
      <c r="H109" s="18" t="s">
        <v>207</v>
      </c>
      <c r="I109" s="18" t="s">
        <v>164</v>
      </c>
      <c r="J109" s="27" t="e">
        <f t="shared" si="8"/>
        <v>#N/A</v>
      </c>
      <c r="K109" s="27" t="e">
        <f t="shared" si="9"/>
        <v>#N/A</v>
      </c>
      <c r="L109" s="20"/>
    </row>
    <row r="110" spans="1:12" x14ac:dyDescent="0.2">
      <c r="A110" s="18">
        <v>29421</v>
      </c>
      <c r="B110" s="1" t="s">
        <v>176</v>
      </c>
      <c r="C110" s="1" t="s">
        <v>206</v>
      </c>
      <c r="D110" s="10"/>
      <c r="E110" s="1" t="s">
        <v>160</v>
      </c>
      <c r="F110" s="1" t="s">
        <v>203</v>
      </c>
      <c r="G110" s="18" t="s">
        <v>162</v>
      </c>
      <c r="H110" s="18" t="s">
        <v>207</v>
      </c>
      <c r="I110" s="18" t="s">
        <v>164</v>
      </c>
      <c r="J110" s="27" t="e">
        <f t="shared" si="8"/>
        <v>#N/A</v>
      </c>
      <c r="K110" s="27" t="e">
        <f t="shared" si="9"/>
        <v>#N/A</v>
      </c>
      <c r="L110" s="20"/>
    </row>
    <row r="111" spans="1:12" x14ac:dyDescent="0.2">
      <c r="A111" s="18">
        <v>36468</v>
      </c>
      <c r="B111" s="1" t="s">
        <v>176</v>
      </c>
      <c r="C111" s="1" t="s">
        <v>206</v>
      </c>
      <c r="D111" s="27"/>
      <c r="E111" s="1" t="s">
        <v>160</v>
      </c>
      <c r="F111" s="1" t="s">
        <v>12</v>
      </c>
      <c r="G111" s="18" t="s">
        <v>162</v>
      </c>
      <c r="H111" s="18" t="s">
        <v>207</v>
      </c>
      <c r="I111" s="18" t="s">
        <v>164</v>
      </c>
      <c r="J111" s="27" t="e">
        <f t="shared" si="8"/>
        <v>#N/A</v>
      </c>
      <c r="K111" s="27" t="e">
        <f t="shared" si="9"/>
        <v>#N/A</v>
      </c>
      <c r="L111" s="20"/>
    </row>
    <row r="112" spans="1:12" x14ac:dyDescent="0.2">
      <c r="A112" s="18">
        <v>36469</v>
      </c>
      <c r="B112" s="1" t="s">
        <v>176</v>
      </c>
      <c r="C112" s="1" t="s">
        <v>206</v>
      </c>
      <c r="D112" s="27"/>
      <c r="E112" s="1" t="s">
        <v>160</v>
      </c>
      <c r="F112" s="1" t="s">
        <v>187</v>
      </c>
      <c r="G112" s="18" t="s">
        <v>162</v>
      </c>
      <c r="H112" s="18" t="s">
        <v>207</v>
      </c>
      <c r="I112" s="18" t="s">
        <v>164</v>
      </c>
      <c r="J112" s="27" t="e">
        <f t="shared" si="8"/>
        <v>#N/A</v>
      </c>
      <c r="K112" s="27" t="e">
        <f t="shared" si="9"/>
        <v>#N/A</v>
      </c>
      <c r="L112" s="20"/>
    </row>
    <row r="113" spans="1:12" x14ac:dyDescent="0.2">
      <c r="A113" s="18">
        <v>33757</v>
      </c>
      <c r="B113" s="1" t="s">
        <v>176</v>
      </c>
      <c r="C113" s="1" t="s">
        <v>206</v>
      </c>
      <c r="D113" s="27">
        <v>36951</v>
      </c>
      <c r="E113" s="1" t="s">
        <v>160</v>
      </c>
      <c r="G113" s="18" t="s">
        <v>162</v>
      </c>
      <c r="H113" s="18" t="s">
        <v>207</v>
      </c>
      <c r="I113" s="18" t="s">
        <v>164</v>
      </c>
      <c r="J113" s="27">
        <f t="shared" si="8"/>
        <v>36951</v>
      </c>
      <c r="K113" s="27">
        <f t="shared" si="9"/>
        <v>36981</v>
      </c>
      <c r="L113" s="20"/>
    </row>
    <row r="114" spans="1:12" x14ac:dyDescent="0.2">
      <c r="A114" s="18">
        <v>33758</v>
      </c>
      <c r="B114" s="1" t="s">
        <v>176</v>
      </c>
      <c r="C114" s="1" t="s">
        <v>206</v>
      </c>
      <c r="D114" s="27">
        <v>36982</v>
      </c>
      <c r="E114" s="1" t="s">
        <v>160</v>
      </c>
      <c r="G114" s="18" t="s">
        <v>162</v>
      </c>
      <c r="H114" s="18" t="s">
        <v>207</v>
      </c>
      <c r="I114" s="18" t="s">
        <v>164</v>
      </c>
      <c r="J114" s="27">
        <f t="shared" si="8"/>
        <v>36982</v>
      </c>
      <c r="K114" s="27">
        <f t="shared" si="9"/>
        <v>37011</v>
      </c>
      <c r="L114" s="20"/>
    </row>
    <row r="115" spans="1:12" x14ac:dyDescent="0.2">
      <c r="A115" s="18">
        <v>33759</v>
      </c>
      <c r="B115" s="1" t="s">
        <v>176</v>
      </c>
      <c r="C115" s="1" t="s">
        <v>206</v>
      </c>
      <c r="D115" s="27">
        <v>37012</v>
      </c>
      <c r="E115" s="1" t="s">
        <v>160</v>
      </c>
      <c r="G115" s="18" t="s">
        <v>162</v>
      </c>
      <c r="H115" s="18" t="s">
        <v>207</v>
      </c>
      <c r="I115" s="18" t="s">
        <v>164</v>
      </c>
      <c r="J115" s="27">
        <f t="shared" si="8"/>
        <v>37012</v>
      </c>
      <c r="K115" s="27">
        <f t="shared" si="9"/>
        <v>37042</v>
      </c>
      <c r="L115" s="20"/>
    </row>
    <row r="116" spans="1:12" x14ac:dyDescent="0.2">
      <c r="A116" s="18">
        <v>33760</v>
      </c>
      <c r="B116" s="1" t="s">
        <v>176</v>
      </c>
      <c r="C116" s="1" t="s">
        <v>206</v>
      </c>
      <c r="D116" s="27">
        <v>37043</v>
      </c>
      <c r="E116" s="1" t="s">
        <v>160</v>
      </c>
      <c r="G116" s="18" t="s">
        <v>162</v>
      </c>
      <c r="H116" s="18" t="s">
        <v>207</v>
      </c>
      <c r="I116" s="18" t="s">
        <v>164</v>
      </c>
      <c r="J116" s="27">
        <f t="shared" si="8"/>
        <v>37043</v>
      </c>
      <c r="K116" s="27">
        <f t="shared" si="9"/>
        <v>37072</v>
      </c>
      <c r="L116" s="20"/>
    </row>
    <row r="117" spans="1:12" x14ac:dyDescent="0.2">
      <c r="A117" s="18">
        <v>28747</v>
      </c>
      <c r="B117" s="1" t="s">
        <v>176</v>
      </c>
      <c r="C117" s="1" t="s">
        <v>206</v>
      </c>
      <c r="D117" s="10" t="s">
        <v>168</v>
      </c>
      <c r="E117" s="1" t="s">
        <v>160</v>
      </c>
      <c r="G117" s="18" t="s">
        <v>162</v>
      </c>
      <c r="H117" s="18" t="s">
        <v>207</v>
      </c>
      <c r="I117" s="18" t="s">
        <v>164</v>
      </c>
      <c r="J117" s="27">
        <f t="shared" si="8"/>
        <v>36982</v>
      </c>
      <c r="K117" s="27">
        <f t="shared" si="9"/>
        <v>37072</v>
      </c>
      <c r="L117" s="20"/>
    </row>
    <row r="118" spans="1:12" x14ac:dyDescent="0.2">
      <c r="A118" s="18">
        <v>7667</v>
      </c>
      <c r="B118" s="1" t="s">
        <v>176</v>
      </c>
      <c r="C118" s="1" t="s">
        <v>206</v>
      </c>
      <c r="D118" s="10" t="s">
        <v>169</v>
      </c>
      <c r="E118" s="1" t="s">
        <v>160</v>
      </c>
      <c r="G118" s="18" t="s">
        <v>162</v>
      </c>
      <c r="H118" s="18" t="s">
        <v>207</v>
      </c>
      <c r="I118" s="18" t="s">
        <v>164</v>
      </c>
      <c r="J118" s="27">
        <f t="shared" si="8"/>
        <v>36892</v>
      </c>
      <c r="K118" s="27">
        <f t="shared" si="9"/>
        <v>37256</v>
      </c>
      <c r="L118" s="20"/>
    </row>
    <row r="119" spans="1:12" x14ac:dyDescent="0.2">
      <c r="A119" s="18">
        <v>33772</v>
      </c>
      <c r="B119" s="1" t="s">
        <v>176</v>
      </c>
      <c r="C119" s="1" t="s">
        <v>206</v>
      </c>
      <c r="D119" s="10" t="s">
        <v>170</v>
      </c>
      <c r="E119" s="1" t="s">
        <v>160</v>
      </c>
      <c r="G119" s="18" t="s">
        <v>162</v>
      </c>
      <c r="H119" s="18" t="s">
        <v>207</v>
      </c>
      <c r="I119" s="18" t="s">
        <v>164</v>
      </c>
      <c r="J119" s="27">
        <f t="shared" si="8"/>
        <v>37257</v>
      </c>
      <c r="K119" s="27">
        <f t="shared" si="9"/>
        <v>37621</v>
      </c>
      <c r="L119" s="20"/>
    </row>
    <row r="120" spans="1:12" x14ac:dyDescent="0.2">
      <c r="A120" s="18">
        <v>7669</v>
      </c>
      <c r="B120" s="1" t="s">
        <v>176</v>
      </c>
      <c r="C120" s="1" t="s">
        <v>206</v>
      </c>
      <c r="D120" s="10" t="s">
        <v>171</v>
      </c>
      <c r="E120" s="1" t="s">
        <v>160</v>
      </c>
      <c r="G120" s="18" t="s">
        <v>162</v>
      </c>
      <c r="H120" s="18" t="s">
        <v>207</v>
      </c>
      <c r="I120" s="18" t="s">
        <v>164</v>
      </c>
      <c r="J120" s="27">
        <f t="shared" si="8"/>
        <v>36892</v>
      </c>
      <c r="K120" s="27">
        <f t="shared" si="9"/>
        <v>36981</v>
      </c>
      <c r="L120" s="20"/>
    </row>
    <row r="121" spans="1:12" x14ac:dyDescent="0.2">
      <c r="A121" s="18">
        <v>30895</v>
      </c>
      <c r="B121" s="1" t="s">
        <v>176</v>
      </c>
      <c r="C121" s="1" t="s">
        <v>206</v>
      </c>
      <c r="D121" s="10" t="s">
        <v>172</v>
      </c>
      <c r="E121" s="1" t="s">
        <v>160</v>
      </c>
      <c r="G121" s="18" t="s">
        <v>162</v>
      </c>
      <c r="H121" s="18" t="s">
        <v>207</v>
      </c>
      <c r="I121" s="18" t="s">
        <v>164</v>
      </c>
      <c r="J121" s="27">
        <f t="shared" si="8"/>
        <v>37073</v>
      </c>
      <c r="K121" s="27">
        <f t="shared" si="9"/>
        <v>37164</v>
      </c>
      <c r="L121" s="20"/>
    </row>
    <row r="122" spans="1:12" x14ac:dyDescent="0.2">
      <c r="A122" s="18">
        <v>33072</v>
      </c>
      <c r="B122" s="1" t="s">
        <v>176</v>
      </c>
      <c r="C122" s="1" t="s">
        <v>206</v>
      </c>
      <c r="D122" s="10" t="s">
        <v>173</v>
      </c>
      <c r="E122" s="1" t="s">
        <v>160</v>
      </c>
      <c r="G122" s="18" t="s">
        <v>162</v>
      </c>
      <c r="H122" s="18" t="s">
        <v>207</v>
      </c>
      <c r="I122" s="18" t="s">
        <v>164</v>
      </c>
      <c r="J122" s="27">
        <f t="shared" si="8"/>
        <v>37165</v>
      </c>
      <c r="K122" s="27">
        <f t="shared" si="9"/>
        <v>37256</v>
      </c>
      <c r="L122" s="20"/>
    </row>
    <row r="123" spans="1:12" ht="26.25" customHeight="1" x14ac:dyDescent="0.2">
      <c r="A123" s="18">
        <v>29077</v>
      </c>
      <c r="B123" s="1" t="s">
        <v>176</v>
      </c>
      <c r="C123" s="1" t="s">
        <v>208</v>
      </c>
      <c r="D123" s="10"/>
      <c r="E123" s="1" t="s">
        <v>160</v>
      </c>
      <c r="F123" s="1" t="s">
        <v>178</v>
      </c>
      <c r="G123" s="18" t="s">
        <v>162</v>
      </c>
      <c r="H123" s="18" t="s">
        <v>209</v>
      </c>
      <c r="I123" s="18" t="s">
        <v>210</v>
      </c>
      <c r="J123" s="27" t="e">
        <f t="shared" ref="J123:J150" si="10">+VLOOKUP($D123,TermsEast,2,FALSE)</f>
        <v>#N/A</v>
      </c>
      <c r="K123" s="27" t="e">
        <f t="shared" ref="K123:K150" si="11">+VLOOKUP($D123,TermsEast,3,FALSE)</f>
        <v>#N/A</v>
      </c>
      <c r="L123" s="20"/>
    </row>
    <row r="124" spans="1:12" x14ac:dyDescent="0.2">
      <c r="A124" s="18">
        <v>29078</v>
      </c>
      <c r="B124" s="1" t="s">
        <v>176</v>
      </c>
      <c r="C124" s="1" t="s">
        <v>208</v>
      </c>
      <c r="D124" s="10"/>
      <c r="E124" s="1" t="s">
        <v>160</v>
      </c>
      <c r="F124" s="1" t="s">
        <v>181</v>
      </c>
      <c r="G124" s="18" t="s">
        <v>162</v>
      </c>
      <c r="H124" s="18" t="s">
        <v>209</v>
      </c>
      <c r="I124" s="18" t="s">
        <v>210</v>
      </c>
      <c r="J124" s="27" t="e">
        <f t="shared" si="10"/>
        <v>#N/A</v>
      </c>
      <c r="K124" s="27" t="e">
        <f t="shared" si="11"/>
        <v>#N/A</v>
      </c>
      <c r="L124" s="20"/>
    </row>
    <row r="125" spans="1:12" x14ac:dyDescent="0.2">
      <c r="A125" s="18">
        <v>29325</v>
      </c>
      <c r="B125" s="1" t="s">
        <v>176</v>
      </c>
      <c r="C125" s="1" t="s">
        <v>208</v>
      </c>
      <c r="D125" s="10"/>
      <c r="E125" s="1" t="s">
        <v>160</v>
      </c>
      <c r="F125" s="1" t="s">
        <v>182</v>
      </c>
      <c r="G125" s="18" t="s">
        <v>162</v>
      </c>
      <c r="H125" s="18" t="s">
        <v>209</v>
      </c>
      <c r="I125" s="18" t="s">
        <v>210</v>
      </c>
      <c r="J125" s="27" t="e">
        <f t="shared" si="10"/>
        <v>#N/A</v>
      </c>
      <c r="K125" s="27" t="e">
        <f t="shared" si="11"/>
        <v>#N/A</v>
      </c>
      <c r="L125" s="20"/>
    </row>
    <row r="126" spans="1:12" x14ac:dyDescent="0.2">
      <c r="A126" s="18">
        <v>29082</v>
      </c>
      <c r="B126" s="1" t="s">
        <v>176</v>
      </c>
      <c r="C126" s="1" t="s">
        <v>208</v>
      </c>
      <c r="D126" s="32"/>
      <c r="E126" s="1" t="s">
        <v>160</v>
      </c>
      <c r="F126" s="1" t="s">
        <v>183</v>
      </c>
      <c r="G126" s="18" t="s">
        <v>162</v>
      </c>
      <c r="H126" s="18" t="s">
        <v>209</v>
      </c>
      <c r="I126" s="18" t="s">
        <v>210</v>
      </c>
      <c r="J126" s="27" t="e">
        <f t="shared" si="10"/>
        <v>#N/A</v>
      </c>
      <c r="K126" s="27" t="e">
        <f t="shared" si="11"/>
        <v>#N/A</v>
      </c>
      <c r="L126" s="20"/>
    </row>
    <row r="127" spans="1:12" x14ac:dyDescent="0.2">
      <c r="A127" s="18">
        <v>29080</v>
      </c>
      <c r="B127" s="1" t="s">
        <v>176</v>
      </c>
      <c r="C127" s="1" t="s">
        <v>208</v>
      </c>
      <c r="D127" s="32"/>
      <c r="E127" s="1" t="s">
        <v>160</v>
      </c>
      <c r="F127" s="1" t="s">
        <v>184</v>
      </c>
      <c r="G127" s="18" t="s">
        <v>162</v>
      </c>
      <c r="H127" s="18" t="s">
        <v>209</v>
      </c>
      <c r="I127" s="18" t="s">
        <v>210</v>
      </c>
      <c r="J127" s="27" t="e">
        <f t="shared" si="10"/>
        <v>#N/A</v>
      </c>
      <c r="K127" s="27" t="e">
        <f t="shared" si="11"/>
        <v>#N/A</v>
      </c>
      <c r="L127" s="20"/>
    </row>
    <row r="128" spans="1:12" x14ac:dyDescent="0.2">
      <c r="A128" s="18">
        <v>29081</v>
      </c>
      <c r="B128" s="1" t="s">
        <v>176</v>
      </c>
      <c r="C128" s="1" t="s">
        <v>208</v>
      </c>
      <c r="D128" s="32"/>
      <c r="E128" s="1" t="s">
        <v>160</v>
      </c>
      <c r="F128" s="1" t="s">
        <v>185</v>
      </c>
      <c r="G128" s="18" t="s">
        <v>162</v>
      </c>
      <c r="H128" s="18" t="s">
        <v>209</v>
      </c>
      <c r="I128" s="18" t="s">
        <v>210</v>
      </c>
      <c r="J128" s="27" t="e">
        <f t="shared" si="10"/>
        <v>#N/A</v>
      </c>
      <c r="K128" s="27" t="e">
        <f t="shared" si="11"/>
        <v>#N/A</v>
      </c>
      <c r="L128" s="20"/>
    </row>
    <row r="129" spans="1:12" x14ac:dyDescent="0.2">
      <c r="A129" s="18">
        <v>29083</v>
      </c>
      <c r="B129" s="1" t="s">
        <v>176</v>
      </c>
      <c r="C129" s="1" t="s">
        <v>208</v>
      </c>
      <c r="D129" s="10"/>
      <c r="E129" s="1" t="s">
        <v>160</v>
      </c>
      <c r="F129" s="1" t="s">
        <v>186</v>
      </c>
      <c r="G129" s="18" t="s">
        <v>162</v>
      </c>
      <c r="H129" s="18" t="s">
        <v>209</v>
      </c>
      <c r="I129" s="18" t="s">
        <v>210</v>
      </c>
      <c r="J129" s="27" t="e">
        <f t="shared" si="10"/>
        <v>#N/A</v>
      </c>
      <c r="K129" s="27" t="e">
        <f t="shared" si="11"/>
        <v>#N/A</v>
      </c>
      <c r="L129" s="20"/>
    </row>
    <row r="130" spans="1:12" x14ac:dyDescent="0.2">
      <c r="A130" s="18">
        <v>36470</v>
      </c>
      <c r="B130" s="1" t="s">
        <v>176</v>
      </c>
      <c r="C130" s="1" t="s">
        <v>208</v>
      </c>
      <c r="D130" s="27"/>
      <c r="E130" s="1" t="s">
        <v>160</v>
      </c>
      <c r="F130" s="1" t="s">
        <v>12</v>
      </c>
      <c r="G130" s="18" t="s">
        <v>162</v>
      </c>
      <c r="H130" s="18" t="s">
        <v>209</v>
      </c>
      <c r="I130" s="18" t="s">
        <v>210</v>
      </c>
      <c r="J130" s="27" t="e">
        <f t="shared" si="10"/>
        <v>#N/A</v>
      </c>
      <c r="K130" s="27" t="e">
        <f t="shared" si="11"/>
        <v>#N/A</v>
      </c>
      <c r="L130" s="20"/>
    </row>
    <row r="131" spans="1:12" x14ac:dyDescent="0.2">
      <c r="A131" s="18">
        <v>36471</v>
      </c>
      <c r="B131" s="1" t="s">
        <v>176</v>
      </c>
      <c r="C131" s="1" t="s">
        <v>208</v>
      </c>
      <c r="D131" s="27"/>
      <c r="E131" s="1" t="s">
        <v>160</v>
      </c>
      <c r="F131" s="1" t="s">
        <v>187</v>
      </c>
      <c r="G131" s="18" t="s">
        <v>162</v>
      </c>
      <c r="H131" s="18" t="s">
        <v>209</v>
      </c>
      <c r="I131" s="18" t="s">
        <v>210</v>
      </c>
      <c r="J131" s="27" t="e">
        <f t="shared" si="10"/>
        <v>#N/A</v>
      </c>
      <c r="K131" s="27" t="e">
        <f t="shared" si="11"/>
        <v>#N/A</v>
      </c>
      <c r="L131" s="20"/>
    </row>
    <row r="132" spans="1:12" x14ac:dyDescent="0.2">
      <c r="A132" s="18">
        <v>7470</v>
      </c>
      <c r="B132" s="1" t="s">
        <v>176</v>
      </c>
      <c r="C132" s="1" t="s">
        <v>208</v>
      </c>
      <c r="D132" s="27">
        <v>36951</v>
      </c>
      <c r="E132" s="1" t="s">
        <v>160</v>
      </c>
      <c r="G132" s="18" t="s">
        <v>162</v>
      </c>
      <c r="H132" s="18" t="s">
        <v>209</v>
      </c>
      <c r="I132" s="18" t="s">
        <v>210</v>
      </c>
      <c r="J132" s="27">
        <f t="shared" si="10"/>
        <v>36951</v>
      </c>
      <c r="K132" s="27">
        <f t="shared" si="11"/>
        <v>36981</v>
      </c>
      <c r="L132" s="20"/>
    </row>
    <row r="133" spans="1:12" x14ac:dyDescent="0.2">
      <c r="A133" s="18">
        <v>7471</v>
      </c>
      <c r="B133" s="1" t="s">
        <v>176</v>
      </c>
      <c r="C133" s="1" t="s">
        <v>208</v>
      </c>
      <c r="D133" s="27">
        <v>36982</v>
      </c>
      <c r="E133" s="1" t="s">
        <v>160</v>
      </c>
      <c r="G133" s="18" t="s">
        <v>162</v>
      </c>
      <c r="H133" s="18" t="s">
        <v>209</v>
      </c>
      <c r="I133" s="18" t="s">
        <v>210</v>
      </c>
      <c r="J133" s="27">
        <f t="shared" si="10"/>
        <v>36982</v>
      </c>
      <c r="K133" s="27">
        <f t="shared" si="11"/>
        <v>37011</v>
      </c>
      <c r="L133" s="20"/>
    </row>
    <row r="134" spans="1:12" x14ac:dyDescent="0.2">
      <c r="A134" s="18">
        <v>7472</v>
      </c>
      <c r="B134" s="1" t="s">
        <v>176</v>
      </c>
      <c r="C134" s="1" t="s">
        <v>208</v>
      </c>
      <c r="D134" s="27">
        <v>37012</v>
      </c>
      <c r="E134" s="1" t="s">
        <v>160</v>
      </c>
      <c r="G134" s="18" t="s">
        <v>162</v>
      </c>
      <c r="H134" s="18" t="s">
        <v>209</v>
      </c>
      <c r="I134" s="18" t="s">
        <v>210</v>
      </c>
      <c r="J134" s="27">
        <f t="shared" si="10"/>
        <v>37012</v>
      </c>
      <c r="K134" s="27">
        <f t="shared" si="11"/>
        <v>37042</v>
      </c>
      <c r="L134" s="20"/>
    </row>
    <row r="135" spans="1:12" x14ac:dyDescent="0.2">
      <c r="A135" s="18">
        <v>7473</v>
      </c>
      <c r="B135" s="1" t="s">
        <v>176</v>
      </c>
      <c r="C135" s="1" t="s">
        <v>208</v>
      </c>
      <c r="D135" s="27">
        <v>37043</v>
      </c>
      <c r="E135" s="1" t="s">
        <v>160</v>
      </c>
      <c r="G135" s="18" t="s">
        <v>162</v>
      </c>
      <c r="H135" s="18" t="s">
        <v>209</v>
      </c>
      <c r="I135" s="18" t="s">
        <v>210</v>
      </c>
      <c r="J135" s="27">
        <f t="shared" si="10"/>
        <v>37043</v>
      </c>
      <c r="K135" s="27">
        <f t="shared" si="11"/>
        <v>37072</v>
      </c>
      <c r="L135" s="20"/>
    </row>
    <row r="136" spans="1:12" x14ac:dyDescent="0.2">
      <c r="A136" s="18">
        <v>7475</v>
      </c>
      <c r="B136" s="1" t="s">
        <v>176</v>
      </c>
      <c r="C136" s="1" t="s">
        <v>208</v>
      </c>
      <c r="D136" s="27">
        <v>37073</v>
      </c>
      <c r="E136" s="1" t="s">
        <v>160</v>
      </c>
      <c r="G136" s="18" t="s">
        <v>162</v>
      </c>
      <c r="H136" s="18" t="s">
        <v>209</v>
      </c>
      <c r="I136" s="18" t="s">
        <v>210</v>
      </c>
      <c r="J136" s="27">
        <f t="shared" si="10"/>
        <v>37073</v>
      </c>
      <c r="K136" s="27">
        <f t="shared" si="11"/>
        <v>37103</v>
      </c>
      <c r="L136" s="20"/>
    </row>
    <row r="137" spans="1:12" x14ac:dyDescent="0.2">
      <c r="A137" s="18">
        <v>7476</v>
      </c>
      <c r="B137" s="1" t="s">
        <v>176</v>
      </c>
      <c r="C137" s="1" t="s">
        <v>208</v>
      </c>
      <c r="D137" s="27">
        <v>37104</v>
      </c>
      <c r="E137" s="1" t="s">
        <v>160</v>
      </c>
      <c r="G137" s="18" t="s">
        <v>162</v>
      </c>
      <c r="H137" s="18" t="s">
        <v>209</v>
      </c>
      <c r="I137" s="18" t="s">
        <v>210</v>
      </c>
      <c r="J137" s="27">
        <f t="shared" si="10"/>
        <v>37104</v>
      </c>
      <c r="K137" s="27">
        <f t="shared" si="11"/>
        <v>37134</v>
      </c>
      <c r="L137" s="20"/>
    </row>
    <row r="138" spans="1:12" x14ac:dyDescent="0.2">
      <c r="A138" s="18">
        <v>33301</v>
      </c>
      <c r="B138" s="1" t="s">
        <v>176</v>
      </c>
      <c r="C138" s="1" t="s">
        <v>208</v>
      </c>
      <c r="D138" s="27">
        <v>37135</v>
      </c>
      <c r="E138" s="1" t="s">
        <v>160</v>
      </c>
      <c r="G138" s="18" t="s">
        <v>162</v>
      </c>
      <c r="H138" s="18" t="s">
        <v>209</v>
      </c>
      <c r="I138" s="18" t="s">
        <v>210</v>
      </c>
      <c r="J138" s="27">
        <f t="shared" si="10"/>
        <v>37135</v>
      </c>
      <c r="K138" s="27">
        <f t="shared" si="11"/>
        <v>37164</v>
      </c>
      <c r="L138" s="20"/>
    </row>
    <row r="139" spans="1:12" x14ac:dyDescent="0.2">
      <c r="A139" s="18">
        <v>28622</v>
      </c>
      <c r="B139" s="1" t="s">
        <v>176</v>
      </c>
      <c r="C139" s="1" t="s">
        <v>208</v>
      </c>
      <c r="D139" s="10" t="s">
        <v>211</v>
      </c>
      <c r="E139" s="1" t="s">
        <v>160</v>
      </c>
      <c r="G139" s="18" t="s">
        <v>162</v>
      </c>
      <c r="H139" s="18" t="s">
        <v>209</v>
      </c>
      <c r="I139" s="18" t="s">
        <v>210</v>
      </c>
      <c r="J139" s="27">
        <f t="shared" si="10"/>
        <v>36892</v>
      </c>
      <c r="K139" s="27">
        <f t="shared" si="11"/>
        <v>38352</v>
      </c>
      <c r="L139" s="20"/>
    </row>
    <row r="140" spans="1:12" x14ac:dyDescent="0.2">
      <c r="A140" s="18">
        <v>28398</v>
      </c>
      <c r="B140" s="1" t="s">
        <v>176</v>
      </c>
      <c r="C140" s="1" t="s">
        <v>208</v>
      </c>
      <c r="D140" s="10" t="s">
        <v>169</v>
      </c>
      <c r="E140" s="1" t="s">
        <v>160</v>
      </c>
      <c r="G140" s="18" t="s">
        <v>162</v>
      </c>
      <c r="H140" s="18" t="s">
        <v>209</v>
      </c>
      <c r="I140" s="18" t="s">
        <v>210</v>
      </c>
      <c r="J140" s="27">
        <f t="shared" si="10"/>
        <v>36892</v>
      </c>
      <c r="K140" s="27">
        <f t="shared" si="11"/>
        <v>37256</v>
      </c>
      <c r="L140" s="20"/>
    </row>
    <row r="141" spans="1:12" x14ac:dyDescent="0.2">
      <c r="A141" s="18">
        <v>28399</v>
      </c>
      <c r="B141" s="1" t="s">
        <v>176</v>
      </c>
      <c r="C141" s="1" t="s">
        <v>208</v>
      </c>
      <c r="D141" s="10" t="s">
        <v>170</v>
      </c>
      <c r="E141" s="1" t="s">
        <v>160</v>
      </c>
      <c r="G141" s="18" t="s">
        <v>162</v>
      </c>
      <c r="H141" s="18" t="s">
        <v>209</v>
      </c>
      <c r="I141" s="18" t="s">
        <v>210</v>
      </c>
      <c r="J141" s="27">
        <f t="shared" si="10"/>
        <v>37257</v>
      </c>
      <c r="K141" s="27">
        <f t="shared" si="11"/>
        <v>37621</v>
      </c>
      <c r="L141" s="20"/>
    </row>
    <row r="142" spans="1:12" x14ac:dyDescent="0.2">
      <c r="A142" s="18">
        <v>28400</v>
      </c>
      <c r="B142" s="1" t="s">
        <v>176</v>
      </c>
      <c r="C142" s="1" t="s">
        <v>208</v>
      </c>
      <c r="D142" s="10" t="s">
        <v>188</v>
      </c>
      <c r="E142" s="1" t="s">
        <v>160</v>
      </c>
      <c r="G142" s="18" t="s">
        <v>162</v>
      </c>
      <c r="H142" s="18" t="s">
        <v>209</v>
      </c>
      <c r="I142" s="18" t="s">
        <v>210</v>
      </c>
      <c r="J142" s="27">
        <f t="shared" si="10"/>
        <v>37622</v>
      </c>
      <c r="K142" s="27">
        <f t="shared" si="11"/>
        <v>37986</v>
      </c>
      <c r="L142" s="20"/>
    </row>
    <row r="143" spans="1:12" x14ac:dyDescent="0.2">
      <c r="A143" s="18">
        <v>9157</v>
      </c>
      <c r="B143" s="1" t="s">
        <v>176</v>
      </c>
      <c r="C143" s="1" t="s">
        <v>208</v>
      </c>
      <c r="D143" s="10" t="s">
        <v>190</v>
      </c>
      <c r="E143" s="1" t="s">
        <v>160</v>
      </c>
      <c r="G143" s="18" t="s">
        <v>162</v>
      </c>
      <c r="H143" s="18" t="s">
        <v>209</v>
      </c>
      <c r="I143" s="18" t="s">
        <v>210</v>
      </c>
      <c r="J143" s="27">
        <f t="shared" si="10"/>
        <v>36892</v>
      </c>
      <c r="K143" s="27">
        <f t="shared" si="11"/>
        <v>36950</v>
      </c>
      <c r="L143" s="20"/>
    </row>
    <row r="144" spans="1:12" x14ac:dyDescent="0.2">
      <c r="A144" s="18">
        <v>33302</v>
      </c>
      <c r="B144" s="1" t="s">
        <v>176</v>
      </c>
      <c r="C144" s="1" t="s">
        <v>208</v>
      </c>
      <c r="D144" s="10" t="s">
        <v>191</v>
      </c>
      <c r="E144" s="1" t="s">
        <v>160</v>
      </c>
      <c r="G144" s="18" t="s">
        <v>162</v>
      </c>
      <c r="H144" s="18" t="s">
        <v>209</v>
      </c>
      <c r="I144" s="18" t="s">
        <v>210</v>
      </c>
      <c r="J144" s="27">
        <f t="shared" si="10"/>
        <v>37257</v>
      </c>
      <c r="K144" s="27">
        <f t="shared" si="11"/>
        <v>37315</v>
      </c>
      <c r="L144" s="20"/>
    </row>
    <row r="145" spans="1:12" x14ac:dyDescent="0.2">
      <c r="A145" s="18">
        <v>33304</v>
      </c>
      <c r="B145" s="1" t="s">
        <v>176</v>
      </c>
      <c r="C145" s="1" t="s">
        <v>208</v>
      </c>
      <c r="D145" s="10" t="s">
        <v>192</v>
      </c>
      <c r="E145" s="1" t="s">
        <v>160</v>
      </c>
      <c r="G145" s="18" t="s">
        <v>162</v>
      </c>
      <c r="H145" s="18" t="s">
        <v>209</v>
      </c>
      <c r="I145" s="18" t="s">
        <v>210</v>
      </c>
      <c r="J145" s="27">
        <f t="shared" si="10"/>
        <v>37622</v>
      </c>
      <c r="K145" s="27">
        <f t="shared" si="11"/>
        <v>37680</v>
      </c>
      <c r="L145" s="20"/>
    </row>
    <row r="146" spans="1:12" x14ac:dyDescent="0.2">
      <c r="A146" s="18">
        <v>7474</v>
      </c>
      <c r="B146" s="1" t="s">
        <v>176</v>
      </c>
      <c r="C146" s="1" t="s">
        <v>208</v>
      </c>
      <c r="D146" s="10" t="s">
        <v>194</v>
      </c>
      <c r="E146" s="1" t="s">
        <v>160</v>
      </c>
      <c r="G146" s="18" t="s">
        <v>162</v>
      </c>
      <c r="H146" s="18" t="s">
        <v>209</v>
      </c>
      <c r="I146" s="18" t="s">
        <v>210</v>
      </c>
      <c r="J146" s="27">
        <f t="shared" si="10"/>
        <v>37073</v>
      </c>
      <c r="K146" s="27">
        <f t="shared" si="11"/>
        <v>37134</v>
      </c>
      <c r="L146" s="20"/>
    </row>
    <row r="147" spans="1:12" x14ac:dyDescent="0.2">
      <c r="A147" s="18">
        <v>33303</v>
      </c>
      <c r="B147" s="1" t="s">
        <v>176</v>
      </c>
      <c r="C147" s="1" t="s">
        <v>208</v>
      </c>
      <c r="D147" s="10" t="s">
        <v>195</v>
      </c>
      <c r="E147" s="1" t="s">
        <v>160</v>
      </c>
      <c r="G147" s="18" t="s">
        <v>162</v>
      </c>
      <c r="H147" s="18" t="s">
        <v>209</v>
      </c>
      <c r="I147" s="18" t="s">
        <v>210</v>
      </c>
      <c r="J147" s="27">
        <f t="shared" si="10"/>
        <v>37438</v>
      </c>
      <c r="K147" s="27">
        <f t="shared" si="11"/>
        <v>37499</v>
      </c>
      <c r="L147" s="20"/>
    </row>
    <row r="148" spans="1:12" x14ac:dyDescent="0.2">
      <c r="A148" s="18">
        <v>33306</v>
      </c>
      <c r="B148" s="1" t="s">
        <v>176</v>
      </c>
      <c r="C148" s="1" t="s">
        <v>208</v>
      </c>
      <c r="D148" s="10" t="s">
        <v>196</v>
      </c>
      <c r="E148" s="1" t="s">
        <v>160</v>
      </c>
      <c r="G148" s="18" t="s">
        <v>162</v>
      </c>
      <c r="H148" s="18" t="s">
        <v>209</v>
      </c>
      <c r="I148" s="18" t="s">
        <v>210</v>
      </c>
      <c r="J148" s="27">
        <f t="shared" si="10"/>
        <v>37803</v>
      </c>
      <c r="K148" s="27">
        <f t="shared" si="11"/>
        <v>37864</v>
      </c>
      <c r="L148" s="20"/>
    </row>
    <row r="149" spans="1:12" x14ac:dyDescent="0.2">
      <c r="A149" s="18">
        <v>33300</v>
      </c>
      <c r="B149" s="1" t="s">
        <v>176</v>
      </c>
      <c r="C149" s="1" t="s">
        <v>208</v>
      </c>
      <c r="D149" s="10" t="s">
        <v>198</v>
      </c>
      <c r="E149" s="1" t="s">
        <v>160</v>
      </c>
      <c r="G149" s="18" t="s">
        <v>162</v>
      </c>
      <c r="H149" s="18" t="s">
        <v>209</v>
      </c>
      <c r="I149" s="18" t="s">
        <v>210</v>
      </c>
      <c r="J149" s="27">
        <f t="shared" si="10"/>
        <v>36951</v>
      </c>
      <c r="K149" s="27">
        <f t="shared" si="11"/>
        <v>37011</v>
      </c>
      <c r="L149" s="20"/>
    </row>
    <row r="150" spans="1:12" x14ac:dyDescent="0.2">
      <c r="A150" s="18">
        <v>33009</v>
      </c>
      <c r="B150" s="1" t="s">
        <v>176</v>
      </c>
      <c r="C150" s="1" t="s">
        <v>208</v>
      </c>
      <c r="D150" s="10" t="s">
        <v>173</v>
      </c>
      <c r="E150" s="1" t="s">
        <v>160</v>
      </c>
      <c r="G150" s="18" t="s">
        <v>162</v>
      </c>
      <c r="H150" s="18" t="s">
        <v>209</v>
      </c>
      <c r="I150" s="18" t="s">
        <v>210</v>
      </c>
      <c r="J150" s="27">
        <f t="shared" si="10"/>
        <v>37165</v>
      </c>
      <c r="K150" s="27">
        <f t="shared" si="11"/>
        <v>37256</v>
      </c>
      <c r="L150" s="20"/>
    </row>
    <row r="151" spans="1:12" ht="19.5" customHeight="1" x14ac:dyDescent="0.2">
      <c r="A151" s="18">
        <v>10632</v>
      </c>
      <c r="B151" s="1" t="s">
        <v>176</v>
      </c>
      <c r="C151" s="1" t="s">
        <v>212</v>
      </c>
      <c r="D151" s="10"/>
      <c r="E151" s="1" t="s">
        <v>160</v>
      </c>
      <c r="F151" s="1" t="s">
        <v>200</v>
      </c>
      <c r="G151" s="18" t="s">
        <v>162</v>
      </c>
      <c r="H151" s="18" t="s">
        <v>213</v>
      </c>
      <c r="I151" s="18" t="s">
        <v>164</v>
      </c>
      <c r="J151" s="27" t="e">
        <f t="shared" ref="J151:J174" si="12">+VLOOKUP($D151,TermsWest,2,FALSE)</f>
        <v>#N/A</v>
      </c>
      <c r="K151" s="27" t="e">
        <f t="shared" ref="K151:K174" si="13">+VLOOKUP($D151,TermsWest,3,FALSE)</f>
        <v>#N/A</v>
      </c>
      <c r="L151" s="20"/>
    </row>
    <row r="152" spans="1:12" x14ac:dyDescent="0.2">
      <c r="A152" s="18">
        <v>10631</v>
      </c>
      <c r="B152" s="1" t="s">
        <v>176</v>
      </c>
      <c r="C152" s="1" t="s">
        <v>212</v>
      </c>
      <c r="D152" s="32"/>
      <c r="E152" s="1" t="s">
        <v>160</v>
      </c>
      <c r="F152" s="1" t="s">
        <v>202</v>
      </c>
      <c r="G152" s="18" t="s">
        <v>162</v>
      </c>
      <c r="H152" s="18" t="s">
        <v>213</v>
      </c>
      <c r="I152" s="18" t="s">
        <v>164</v>
      </c>
      <c r="J152" s="27" t="e">
        <f t="shared" si="12"/>
        <v>#N/A</v>
      </c>
      <c r="K152" s="27" t="e">
        <f t="shared" si="13"/>
        <v>#N/A</v>
      </c>
      <c r="L152" s="20"/>
    </row>
    <row r="153" spans="1:12" x14ac:dyDescent="0.2">
      <c r="A153" s="18">
        <v>29412</v>
      </c>
      <c r="B153" s="1" t="s">
        <v>176</v>
      </c>
      <c r="C153" s="1" t="s">
        <v>212</v>
      </c>
      <c r="D153" s="10"/>
      <c r="E153" s="1" t="s">
        <v>160</v>
      </c>
      <c r="F153" s="1" t="s">
        <v>203</v>
      </c>
      <c r="G153" s="18" t="s">
        <v>162</v>
      </c>
      <c r="H153" s="18" t="s">
        <v>213</v>
      </c>
      <c r="I153" s="18" t="s">
        <v>164</v>
      </c>
      <c r="J153" s="27" t="e">
        <f t="shared" si="12"/>
        <v>#N/A</v>
      </c>
      <c r="K153" s="27" t="e">
        <f t="shared" si="13"/>
        <v>#N/A</v>
      </c>
      <c r="L153" s="20"/>
    </row>
    <row r="154" spans="1:12" x14ac:dyDescent="0.2">
      <c r="A154" s="18">
        <v>36472</v>
      </c>
      <c r="B154" s="1" t="s">
        <v>176</v>
      </c>
      <c r="C154" s="1" t="s">
        <v>212</v>
      </c>
      <c r="D154" s="27"/>
      <c r="E154" s="1" t="s">
        <v>160</v>
      </c>
      <c r="F154" s="1" t="s">
        <v>12</v>
      </c>
      <c r="G154" s="18" t="s">
        <v>162</v>
      </c>
      <c r="H154" s="18" t="s">
        <v>213</v>
      </c>
      <c r="I154" s="18" t="s">
        <v>164</v>
      </c>
      <c r="J154" s="27" t="e">
        <f t="shared" si="12"/>
        <v>#N/A</v>
      </c>
      <c r="K154" s="27" t="e">
        <f t="shared" si="13"/>
        <v>#N/A</v>
      </c>
      <c r="L154" s="20"/>
    </row>
    <row r="155" spans="1:12" x14ac:dyDescent="0.2">
      <c r="A155" s="18">
        <v>36473</v>
      </c>
      <c r="B155" s="1" t="s">
        <v>176</v>
      </c>
      <c r="C155" s="1" t="s">
        <v>212</v>
      </c>
      <c r="D155" s="27"/>
      <c r="E155" s="1" t="s">
        <v>160</v>
      </c>
      <c r="F155" s="1" t="s">
        <v>187</v>
      </c>
      <c r="G155" s="18" t="s">
        <v>162</v>
      </c>
      <c r="H155" s="18" t="s">
        <v>213</v>
      </c>
      <c r="I155" s="18" t="s">
        <v>164</v>
      </c>
      <c r="J155" s="27" t="e">
        <f t="shared" si="12"/>
        <v>#N/A</v>
      </c>
      <c r="K155" s="27" t="e">
        <f t="shared" si="13"/>
        <v>#N/A</v>
      </c>
      <c r="L155" s="20"/>
    </row>
    <row r="156" spans="1:12" x14ac:dyDescent="0.2">
      <c r="A156" s="18">
        <v>31669</v>
      </c>
      <c r="B156" s="1" t="s">
        <v>176</v>
      </c>
      <c r="C156" s="1" t="s">
        <v>212</v>
      </c>
      <c r="D156" s="27">
        <v>36951</v>
      </c>
      <c r="E156" s="1" t="s">
        <v>160</v>
      </c>
      <c r="G156" s="18" t="s">
        <v>162</v>
      </c>
      <c r="H156" s="18" t="s">
        <v>213</v>
      </c>
      <c r="I156" s="18" t="s">
        <v>164</v>
      </c>
      <c r="J156" s="27">
        <f t="shared" si="12"/>
        <v>36951</v>
      </c>
      <c r="K156" s="27">
        <f t="shared" si="13"/>
        <v>36981</v>
      </c>
      <c r="L156" s="20"/>
    </row>
    <row r="157" spans="1:12" x14ac:dyDescent="0.2">
      <c r="A157" s="18">
        <v>31670</v>
      </c>
      <c r="B157" s="1" t="s">
        <v>176</v>
      </c>
      <c r="C157" s="1" t="s">
        <v>212</v>
      </c>
      <c r="D157" s="27">
        <v>36982</v>
      </c>
      <c r="E157" s="1" t="s">
        <v>160</v>
      </c>
      <c r="G157" s="18" t="s">
        <v>162</v>
      </c>
      <c r="H157" s="18" t="s">
        <v>213</v>
      </c>
      <c r="I157" s="18" t="s">
        <v>164</v>
      </c>
      <c r="J157" s="27">
        <f t="shared" si="12"/>
        <v>36982</v>
      </c>
      <c r="K157" s="27">
        <f t="shared" si="13"/>
        <v>37011</v>
      </c>
      <c r="L157" s="20"/>
    </row>
    <row r="158" spans="1:12" x14ac:dyDescent="0.2">
      <c r="A158" s="18">
        <v>31671</v>
      </c>
      <c r="B158" s="1" t="s">
        <v>176</v>
      </c>
      <c r="C158" s="1" t="s">
        <v>212</v>
      </c>
      <c r="D158" s="27">
        <v>37012</v>
      </c>
      <c r="E158" s="1" t="s">
        <v>160</v>
      </c>
      <c r="G158" s="18" t="s">
        <v>162</v>
      </c>
      <c r="H158" s="18" t="s">
        <v>213</v>
      </c>
      <c r="I158" s="18" t="s">
        <v>164</v>
      </c>
      <c r="J158" s="27">
        <f t="shared" si="12"/>
        <v>37012</v>
      </c>
      <c r="K158" s="27">
        <f t="shared" si="13"/>
        <v>37042</v>
      </c>
      <c r="L158" s="20"/>
    </row>
    <row r="159" spans="1:12" x14ac:dyDescent="0.2">
      <c r="A159" s="18">
        <v>31672</v>
      </c>
      <c r="B159" s="1" t="s">
        <v>176</v>
      </c>
      <c r="C159" s="1" t="s">
        <v>212</v>
      </c>
      <c r="D159" s="27">
        <v>37043</v>
      </c>
      <c r="E159" s="1" t="s">
        <v>160</v>
      </c>
      <c r="G159" s="18" t="s">
        <v>162</v>
      </c>
      <c r="H159" s="18" t="s">
        <v>213</v>
      </c>
      <c r="I159" s="18" t="s">
        <v>164</v>
      </c>
      <c r="J159" s="27">
        <f t="shared" si="12"/>
        <v>37043</v>
      </c>
      <c r="K159" s="27">
        <f t="shared" si="13"/>
        <v>37072</v>
      </c>
      <c r="L159" s="20"/>
    </row>
    <row r="160" spans="1:12" x14ac:dyDescent="0.2">
      <c r="A160" s="18">
        <v>33484</v>
      </c>
      <c r="B160" s="1" t="s">
        <v>176</v>
      </c>
      <c r="C160" s="1" t="s">
        <v>212</v>
      </c>
      <c r="D160" s="27">
        <v>37073</v>
      </c>
      <c r="E160" s="1" t="s">
        <v>160</v>
      </c>
      <c r="G160" s="18" t="s">
        <v>162</v>
      </c>
      <c r="H160" s="18" t="s">
        <v>213</v>
      </c>
      <c r="I160" s="18" t="s">
        <v>164</v>
      </c>
      <c r="J160" s="27">
        <f t="shared" si="12"/>
        <v>37073</v>
      </c>
      <c r="K160" s="27">
        <f t="shared" si="13"/>
        <v>37103</v>
      </c>
      <c r="L160" s="20"/>
    </row>
    <row r="161" spans="1:12" x14ac:dyDescent="0.2">
      <c r="A161" s="18">
        <v>33485</v>
      </c>
      <c r="B161" s="1" t="s">
        <v>176</v>
      </c>
      <c r="C161" s="1" t="s">
        <v>212</v>
      </c>
      <c r="D161" s="27">
        <v>37104</v>
      </c>
      <c r="E161" s="1" t="s">
        <v>160</v>
      </c>
      <c r="G161" s="18" t="s">
        <v>162</v>
      </c>
      <c r="H161" s="18" t="s">
        <v>213</v>
      </c>
      <c r="I161" s="18" t="s">
        <v>164</v>
      </c>
      <c r="J161" s="27">
        <f t="shared" si="12"/>
        <v>37104</v>
      </c>
      <c r="K161" s="27">
        <f t="shared" si="13"/>
        <v>37134</v>
      </c>
      <c r="L161" s="20"/>
    </row>
    <row r="162" spans="1:12" x14ac:dyDescent="0.2">
      <c r="A162" s="18">
        <v>33486</v>
      </c>
      <c r="B162" s="1" t="s">
        <v>176</v>
      </c>
      <c r="C162" s="1" t="s">
        <v>212</v>
      </c>
      <c r="D162" s="27">
        <v>37135</v>
      </c>
      <c r="E162" s="1" t="s">
        <v>160</v>
      </c>
      <c r="G162" s="18" t="s">
        <v>162</v>
      </c>
      <c r="H162" s="18" t="s">
        <v>213</v>
      </c>
      <c r="I162" s="18" t="s">
        <v>164</v>
      </c>
      <c r="J162" s="27">
        <f t="shared" si="12"/>
        <v>37135</v>
      </c>
      <c r="K162" s="27">
        <f t="shared" si="13"/>
        <v>37164</v>
      </c>
      <c r="L162" s="20"/>
    </row>
    <row r="163" spans="1:12" x14ac:dyDescent="0.2">
      <c r="A163" s="18">
        <v>33487</v>
      </c>
      <c r="B163" s="1" t="s">
        <v>176</v>
      </c>
      <c r="C163" s="1" t="s">
        <v>212</v>
      </c>
      <c r="D163" s="27">
        <v>37165</v>
      </c>
      <c r="E163" s="1" t="s">
        <v>160</v>
      </c>
      <c r="G163" s="18" t="s">
        <v>162</v>
      </c>
      <c r="H163" s="18" t="s">
        <v>213</v>
      </c>
      <c r="I163" s="18" t="s">
        <v>164</v>
      </c>
      <c r="J163" s="27">
        <f t="shared" si="12"/>
        <v>37165</v>
      </c>
      <c r="K163" s="27">
        <f t="shared" si="13"/>
        <v>37195</v>
      </c>
      <c r="L163" s="20"/>
    </row>
    <row r="164" spans="1:12" x14ac:dyDescent="0.2">
      <c r="A164" s="18">
        <v>33488</v>
      </c>
      <c r="B164" s="1" t="s">
        <v>176</v>
      </c>
      <c r="C164" s="1" t="s">
        <v>212</v>
      </c>
      <c r="D164" s="27">
        <v>37196</v>
      </c>
      <c r="E164" s="1" t="s">
        <v>160</v>
      </c>
      <c r="G164" s="18" t="s">
        <v>162</v>
      </c>
      <c r="H164" s="18" t="s">
        <v>213</v>
      </c>
      <c r="I164" s="18" t="s">
        <v>164</v>
      </c>
      <c r="J164" s="27">
        <f t="shared" si="12"/>
        <v>37196</v>
      </c>
      <c r="K164" s="27">
        <f t="shared" si="13"/>
        <v>37225</v>
      </c>
      <c r="L164" s="20"/>
    </row>
    <row r="165" spans="1:12" x14ac:dyDescent="0.2">
      <c r="A165" s="18">
        <v>33489</v>
      </c>
      <c r="B165" s="1" t="s">
        <v>176</v>
      </c>
      <c r="C165" s="1" t="s">
        <v>212</v>
      </c>
      <c r="D165" s="27">
        <v>37226</v>
      </c>
      <c r="E165" s="1" t="s">
        <v>160</v>
      </c>
      <c r="G165" s="18" t="s">
        <v>162</v>
      </c>
      <c r="H165" s="18" t="s">
        <v>213</v>
      </c>
      <c r="I165" s="18" t="s">
        <v>164</v>
      </c>
      <c r="J165" s="27">
        <f t="shared" si="12"/>
        <v>37226</v>
      </c>
      <c r="K165" s="27">
        <f t="shared" si="13"/>
        <v>37256</v>
      </c>
      <c r="L165" s="20"/>
    </row>
    <row r="166" spans="1:12" x14ac:dyDescent="0.2">
      <c r="A166" s="18">
        <v>24552</v>
      </c>
      <c r="B166" s="1" t="s">
        <v>176</v>
      </c>
      <c r="C166" s="1" t="s">
        <v>212</v>
      </c>
      <c r="D166" s="10" t="s">
        <v>168</v>
      </c>
      <c r="E166" s="1" t="s">
        <v>160</v>
      </c>
      <c r="G166" s="18" t="s">
        <v>162</v>
      </c>
      <c r="H166" s="18" t="s">
        <v>213</v>
      </c>
      <c r="I166" s="18" t="s">
        <v>164</v>
      </c>
      <c r="J166" s="27">
        <f t="shared" si="12"/>
        <v>36982</v>
      </c>
      <c r="K166" s="27">
        <f t="shared" si="13"/>
        <v>37072</v>
      </c>
      <c r="L166" s="20"/>
    </row>
    <row r="167" spans="1:12" x14ac:dyDescent="0.2">
      <c r="A167" s="18">
        <v>12540</v>
      </c>
      <c r="B167" s="1" t="s">
        <v>176</v>
      </c>
      <c r="C167" s="1" t="s">
        <v>212</v>
      </c>
      <c r="D167" s="10" t="s">
        <v>169</v>
      </c>
      <c r="E167" s="1" t="s">
        <v>160</v>
      </c>
      <c r="G167" s="18" t="s">
        <v>162</v>
      </c>
      <c r="H167" s="18" t="s">
        <v>213</v>
      </c>
      <c r="I167" s="18" t="s">
        <v>164</v>
      </c>
      <c r="J167" s="27">
        <f t="shared" si="12"/>
        <v>36892</v>
      </c>
      <c r="K167" s="27">
        <f t="shared" si="13"/>
        <v>37256</v>
      </c>
      <c r="L167" s="20"/>
    </row>
    <row r="168" spans="1:12" x14ac:dyDescent="0.2">
      <c r="A168" s="18">
        <v>30846</v>
      </c>
      <c r="B168" s="1" t="s">
        <v>176</v>
      </c>
      <c r="C168" s="1" t="s">
        <v>212</v>
      </c>
      <c r="D168" s="10" t="s">
        <v>170</v>
      </c>
      <c r="E168" s="1" t="s">
        <v>160</v>
      </c>
      <c r="G168" s="18" t="s">
        <v>162</v>
      </c>
      <c r="H168" s="18" t="s">
        <v>213</v>
      </c>
      <c r="I168" s="18" t="s">
        <v>164</v>
      </c>
      <c r="J168" s="27">
        <f t="shared" si="12"/>
        <v>37257</v>
      </c>
      <c r="K168" s="27">
        <f t="shared" si="13"/>
        <v>37621</v>
      </c>
      <c r="L168" s="20"/>
    </row>
    <row r="169" spans="1:12" x14ac:dyDescent="0.2">
      <c r="A169" s="18">
        <v>33482</v>
      </c>
      <c r="B169" s="1" t="s">
        <v>176</v>
      </c>
      <c r="C169" s="1" t="s">
        <v>212</v>
      </c>
      <c r="D169" s="10" t="s">
        <v>188</v>
      </c>
      <c r="E169" s="1" t="s">
        <v>160</v>
      </c>
      <c r="G169" s="18" t="s">
        <v>162</v>
      </c>
      <c r="H169" s="18" t="s">
        <v>213</v>
      </c>
      <c r="I169" s="18" t="s">
        <v>164</v>
      </c>
      <c r="J169" s="27">
        <f t="shared" si="12"/>
        <v>37622</v>
      </c>
      <c r="K169" s="27">
        <f t="shared" si="13"/>
        <v>37986</v>
      </c>
      <c r="L169" s="20"/>
    </row>
    <row r="170" spans="1:12" x14ac:dyDescent="0.2">
      <c r="A170" s="18">
        <v>33483</v>
      </c>
      <c r="B170" s="1" t="s">
        <v>176</v>
      </c>
      <c r="C170" s="1" t="s">
        <v>212</v>
      </c>
      <c r="D170" s="10" t="s">
        <v>189</v>
      </c>
      <c r="E170" s="1" t="s">
        <v>160</v>
      </c>
      <c r="G170" s="18" t="s">
        <v>162</v>
      </c>
      <c r="H170" s="18" t="s">
        <v>213</v>
      </c>
      <c r="I170" s="18" t="s">
        <v>164</v>
      </c>
      <c r="J170" s="27">
        <f t="shared" si="12"/>
        <v>37987</v>
      </c>
      <c r="K170" s="27">
        <f t="shared" si="13"/>
        <v>38352</v>
      </c>
      <c r="L170" s="20"/>
    </row>
    <row r="171" spans="1:12" x14ac:dyDescent="0.2">
      <c r="A171" s="18">
        <v>24540</v>
      </c>
      <c r="B171" s="1" t="s">
        <v>176</v>
      </c>
      <c r="C171" s="1" t="s">
        <v>212</v>
      </c>
      <c r="D171" s="10" t="s">
        <v>171</v>
      </c>
      <c r="E171" s="1" t="s">
        <v>160</v>
      </c>
      <c r="G171" s="18" t="s">
        <v>162</v>
      </c>
      <c r="H171" s="18" t="s">
        <v>213</v>
      </c>
      <c r="I171" s="18" t="s">
        <v>164</v>
      </c>
      <c r="J171" s="27">
        <f t="shared" si="12"/>
        <v>36892</v>
      </c>
      <c r="K171" s="27">
        <f t="shared" si="13"/>
        <v>36981</v>
      </c>
      <c r="L171" s="20"/>
    </row>
    <row r="172" spans="1:12" x14ac:dyDescent="0.2">
      <c r="A172" s="18">
        <v>24561</v>
      </c>
      <c r="B172" s="1" t="s">
        <v>176</v>
      </c>
      <c r="C172" s="1" t="s">
        <v>212</v>
      </c>
      <c r="D172" s="10" t="s">
        <v>172</v>
      </c>
      <c r="E172" s="1" t="s">
        <v>160</v>
      </c>
      <c r="G172" s="18" t="s">
        <v>162</v>
      </c>
      <c r="H172" s="18" t="s">
        <v>213</v>
      </c>
      <c r="I172" s="18" t="s">
        <v>164</v>
      </c>
      <c r="J172" s="27">
        <f t="shared" si="12"/>
        <v>37073</v>
      </c>
      <c r="K172" s="27">
        <f t="shared" si="13"/>
        <v>37164</v>
      </c>
      <c r="L172" s="20"/>
    </row>
    <row r="173" spans="1:12" x14ac:dyDescent="0.2">
      <c r="A173" s="18">
        <v>33490</v>
      </c>
      <c r="B173" s="1" t="s">
        <v>176</v>
      </c>
      <c r="C173" s="1" t="s">
        <v>212</v>
      </c>
      <c r="D173" s="10" t="s">
        <v>214</v>
      </c>
      <c r="E173" s="1" t="s">
        <v>160</v>
      </c>
      <c r="G173" s="18" t="s">
        <v>162</v>
      </c>
      <c r="H173" s="18" t="s">
        <v>213</v>
      </c>
      <c r="I173" s="18" t="s">
        <v>164</v>
      </c>
      <c r="J173" s="27">
        <f t="shared" si="12"/>
        <v>37438</v>
      </c>
      <c r="K173" s="27">
        <f t="shared" si="13"/>
        <v>37529</v>
      </c>
      <c r="L173" s="20"/>
    </row>
    <row r="174" spans="1:12" x14ac:dyDescent="0.2">
      <c r="A174" s="18">
        <v>30847</v>
      </c>
      <c r="B174" s="1" t="s">
        <v>176</v>
      </c>
      <c r="C174" s="1" t="s">
        <v>212</v>
      </c>
      <c r="D174" s="10" t="s">
        <v>173</v>
      </c>
      <c r="E174" s="1" t="s">
        <v>160</v>
      </c>
      <c r="G174" s="18" t="s">
        <v>162</v>
      </c>
      <c r="H174" s="18" t="s">
        <v>213</v>
      </c>
      <c r="I174" s="18" t="s">
        <v>164</v>
      </c>
      <c r="J174" s="27">
        <f t="shared" si="12"/>
        <v>37165</v>
      </c>
      <c r="K174" s="27">
        <f t="shared" si="13"/>
        <v>37256</v>
      </c>
      <c r="L174" s="20"/>
    </row>
    <row r="175" spans="1:12" ht="20.25" customHeight="1" x14ac:dyDescent="0.2">
      <c r="A175" s="18">
        <v>29084</v>
      </c>
      <c r="B175" s="1" t="s">
        <v>176</v>
      </c>
      <c r="C175" s="1" t="s">
        <v>215</v>
      </c>
      <c r="D175" s="10"/>
      <c r="E175" s="1" t="s">
        <v>160</v>
      </c>
      <c r="F175" s="1" t="s">
        <v>178</v>
      </c>
      <c r="G175" s="18" t="s">
        <v>162</v>
      </c>
      <c r="H175" s="18" t="s">
        <v>135</v>
      </c>
      <c r="I175" s="18" t="s">
        <v>210</v>
      </c>
      <c r="J175" s="27" t="e">
        <f t="shared" ref="J175:J206" si="14">+VLOOKUP($D175,TermsEast,2,FALSE)</f>
        <v>#N/A</v>
      </c>
      <c r="K175" s="27" t="e">
        <f t="shared" ref="K175:K206" si="15">+VLOOKUP($D175,TermsEast,3,FALSE)</f>
        <v>#N/A</v>
      </c>
      <c r="L175" s="20"/>
    </row>
    <row r="176" spans="1:12" x14ac:dyDescent="0.2">
      <c r="A176" s="18">
        <v>29085</v>
      </c>
      <c r="B176" s="1" t="s">
        <v>176</v>
      </c>
      <c r="C176" s="1" t="s">
        <v>215</v>
      </c>
      <c r="D176" s="10"/>
      <c r="E176" s="1" t="s">
        <v>160</v>
      </c>
      <c r="F176" s="1" t="s">
        <v>181</v>
      </c>
      <c r="G176" s="18" t="s">
        <v>162</v>
      </c>
      <c r="H176" s="18" t="s">
        <v>135</v>
      </c>
      <c r="I176" s="18" t="s">
        <v>210</v>
      </c>
      <c r="J176" s="27" t="e">
        <f t="shared" si="14"/>
        <v>#N/A</v>
      </c>
      <c r="K176" s="27" t="e">
        <f t="shared" si="15"/>
        <v>#N/A</v>
      </c>
      <c r="L176" s="20"/>
    </row>
    <row r="177" spans="1:12" x14ac:dyDescent="0.2">
      <c r="A177" s="18">
        <v>29326</v>
      </c>
      <c r="B177" s="1" t="s">
        <v>176</v>
      </c>
      <c r="C177" s="1" t="s">
        <v>215</v>
      </c>
      <c r="D177" s="10"/>
      <c r="E177" s="1" t="s">
        <v>160</v>
      </c>
      <c r="F177" s="1" t="s">
        <v>182</v>
      </c>
      <c r="G177" s="18" t="s">
        <v>162</v>
      </c>
      <c r="H177" s="18" t="s">
        <v>135</v>
      </c>
      <c r="I177" s="18" t="s">
        <v>210</v>
      </c>
      <c r="J177" s="27" t="e">
        <f t="shared" si="14"/>
        <v>#N/A</v>
      </c>
      <c r="K177" s="27" t="e">
        <f t="shared" si="15"/>
        <v>#N/A</v>
      </c>
      <c r="L177" s="20"/>
    </row>
    <row r="178" spans="1:12" x14ac:dyDescent="0.2">
      <c r="A178" s="18">
        <v>29088</v>
      </c>
      <c r="B178" s="1" t="s">
        <v>176</v>
      </c>
      <c r="C178" s="1" t="s">
        <v>215</v>
      </c>
      <c r="D178" s="32"/>
      <c r="E178" s="1" t="s">
        <v>160</v>
      </c>
      <c r="F178" s="1" t="s">
        <v>183</v>
      </c>
      <c r="G178" s="18" t="s">
        <v>162</v>
      </c>
      <c r="H178" s="18" t="s">
        <v>135</v>
      </c>
      <c r="I178" s="18" t="s">
        <v>210</v>
      </c>
      <c r="J178" s="27" t="e">
        <f t="shared" si="14"/>
        <v>#N/A</v>
      </c>
      <c r="K178" s="27" t="e">
        <f t="shared" si="15"/>
        <v>#N/A</v>
      </c>
      <c r="L178" s="20"/>
    </row>
    <row r="179" spans="1:12" x14ac:dyDescent="0.2">
      <c r="A179" s="18">
        <v>29086</v>
      </c>
      <c r="B179" s="1" t="s">
        <v>176</v>
      </c>
      <c r="C179" s="1" t="s">
        <v>215</v>
      </c>
      <c r="D179" s="32"/>
      <c r="E179" s="1" t="s">
        <v>160</v>
      </c>
      <c r="F179" s="1" t="s">
        <v>184</v>
      </c>
      <c r="G179" s="18" t="s">
        <v>162</v>
      </c>
      <c r="H179" s="18" t="s">
        <v>135</v>
      </c>
      <c r="I179" s="18" t="s">
        <v>210</v>
      </c>
      <c r="J179" s="27" t="e">
        <f t="shared" si="14"/>
        <v>#N/A</v>
      </c>
      <c r="K179" s="27" t="e">
        <f t="shared" si="15"/>
        <v>#N/A</v>
      </c>
      <c r="L179" s="20"/>
    </row>
    <row r="180" spans="1:12" x14ac:dyDescent="0.2">
      <c r="A180" s="18">
        <v>29087</v>
      </c>
      <c r="B180" s="1" t="s">
        <v>176</v>
      </c>
      <c r="C180" s="1" t="s">
        <v>215</v>
      </c>
      <c r="D180" s="32"/>
      <c r="E180" s="1" t="s">
        <v>160</v>
      </c>
      <c r="F180" s="1" t="s">
        <v>185</v>
      </c>
      <c r="G180" s="18" t="s">
        <v>162</v>
      </c>
      <c r="H180" s="18" t="s">
        <v>135</v>
      </c>
      <c r="I180" s="18" t="s">
        <v>210</v>
      </c>
      <c r="J180" s="27" t="e">
        <f t="shared" si="14"/>
        <v>#N/A</v>
      </c>
      <c r="K180" s="27" t="e">
        <f t="shared" si="15"/>
        <v>#N/A</v>
      </c>
      <c r="L180" s="20"/>
    </row>
    <row r="181" spans="1:12" x14ac:dyDescent="0.2">
      <c r="A181" s="18">
        <v>29089</v>
      </c>
      <c r="B181" s="1" t="s">
        <v>176</v>
      </c>
      <c r="C181" s="1" t="s">
        <v>215</v>
      </c>
      <c r="D181" s="10"/>
      <c r="E181" s="1" t="s">
        <v>160</v>
      </c>
      <c r="F181" s="1" t="s">
        <v>186</v>
      </c>
      <c r="G181" s="18" t="s">
        <v>162</v>
      </c>
      <c r="H181" s="18" t="s">
        <v>135</v>
      </c>
      <c r="I181" s="18" t="s">
        <v>210</v>
      </c>
      <c r="J181" s="27" t="e">
        <f t="shared" si="14"/>
        <v>#N/A</v>
      </c>
      <c r="K181" s="27" t="e">
        <f t="shared" si="15"/>
        <v>#N/A</v>
      </c>
      <c r="L181" s="20"/>
    </row>
    <row r="182" spans="1:12" x14ac:dyDescent="0.2">
      <c r="A182" s="18">
        <v>36483</v>
      </c>
      <c r="B182" s="1" t="s">
        <v>176</v>
      </c>
      <c r="C182" s="1" t="s">
        <v>215</v>
      </c>
      <c r="D182" s="27"/>
      <c r="E182" s="1" t="s">
        <v>160</v>
      </c>
      <c r="F182" s="1" t="s">
        <v>12</v>
      </c>
      <c r="G182" s="18" t="s">
        <v>162</v>
      </c>
      <c r="H182" s="18" t="s">
        <v>135</v>
      </c>
      <c r="I182" s="18" t="s">
        <v>210</v>
      </c>
      <c r="J182" s="27" t="e">
        <f t="shared" si="14"/>
        <v>#N/A</v>
      </c>
      <c r="K182" s="27" t="e">
        <f t="shared" si="15"/>
        <v>#N/A</v>
      </c>
      <c r="L182" s="20"/>
    </row>
    <row r="183" spans="1:12" x14ac:dyDescent="0.2">
      <c r="A183" s="18">
        <v>36484</v>
      </c>
      <c r="B183" s="1" t="s">
        <v>176</v>
      </c>
      <c r="C183" s="1" t="s">
        <v>215</v>
      </c>
      <c r="D183" s="27"/>
      <c r="E183" s="1" t="s">
        <v>160</v>
      </c>
      <c r="F183" s="1" t="s">
        <v>187</v>
      </c>
      <c r="G183" s="18" t="s">
        <v>162</v>
      </c>
      <c r="H183" s="18" t="s">
        <v>135</v>
      </c>
      <c r="I183" s="18" t="s">
        <v>210</v>
      </c>
      <c r="J183" s="27" t="e">
        <f t="shared" si="14"/>
        <v>#N/A</v>
      </c>
      <c r="K183" s="27" t="e">
        <f t="shared" si="15"/>
        <v>#N/A</v>
      </c>
      <c r="L183" s="20"/>
    </row>
    <row r="184" spans="1:12" x14ac:dyDescent="0.2">
      <c r="A184" s="18">
        <v>32887</v>
      </c>
      <c r="B184" s="1" t="s">
        <v>176</v>
      </c>
      <c r="C184" s="1" t="s">
        <v>215</v>
      </c>
      <c r="D184" s="27">
        <v>36951</v>
      </c>
      <c r="E184" s="1" t="s">
        <v>160</v>
      </c>
      <c r="G184" s="18" t="s">
        <v>162</v>
      </c>
      <c r="H184" s="18" t="s">
        <v>135</v>
      </c>
      <c r="I184" s="18" t="s">
        <v>210</v>
      </c>
      <c r="J184" s="27">
        <f t="shared" si="14"/>
        <v>36951</v>
      </c>
      <c r="K184" s="27">
        <f t="shared" si="15"/>
        <v>36981</v>
      </c>
      <c r="L184" s="20"/>
    </row>
    <row r="185" spans="1:12" x14ac:dyDescent="0.2">
      <c r="A185" s="18">
        <v>32888</v>
      </c>
      <c r="B185" s="1" t="s">
        <v>176</v>
      </c>
      <c r="C185" s="1" t="s">
        <v>215</v>
      </c>
      <c r="D185" s="27">
        <v>36982</v>
      </c>
      <c r="E185" s="1" t="s">
        <v>160</v>
      </c>
      <c r="G185" s="18" t="s">
        <v>162</v>
      </c>
      <c r="H185" s="18" t="s">
        <v>135</v>
      </c>
      <c r="I185" s="18" t="s">
        <v>210</v>
      </c>
      <c r="J185" s="27">
        <f t="shared" si="14"/>
        <v>36982</v>
      </c>
      <c r="K185" s="27">
        <f t="shared" si="15"/>
        <v>37011</v>
      </c>
      <c r="L185" s="20"/>
    </row>
    <row r="186" spans="1:12" x14ac:dyDescent="0.2">
      <c r="A186" s="18">
        <v>32889</v>
      </c>
      <c r="B186" s="1" t="s">
        <v>176</v>
      </c>
      <c r="C186" s="1" t="s">
        <v>215</v>
      </c>
      <c r="D186" s="27">
        <v>37012</v>
      </c>
      <c r="E186" s="1" t="s">
        <v>160</v>
      </c>
      <c r="G186" s="18" t="s">
        <v>162</v>
      </c>
      <c r="H186" s="18" t="s">
        <v>135</v>
      </c>
      <c r="I186" s="18" t="s">
        <v>210</v>
      </c>
      <c r="J186" s="27">
        <f t="shared" si="14"/>
        <v>37012</v>
      </c>
      <c r="K186" s="27">
        <f t="shared" si="15"/>
        <v>37042</v>
      </c>
      <c r="L186" s="20"/>
    </row>
    <row r="187" spans="1:12" x14ac:dyDescent="0.2">
      <c r="A187" s="18">
        <v>32554</v>
      </c>
      <c r="B187" s="1" t="s">
        <v>176</v>
      </c>
      <c r="C187" s="1" t="s">
        <v>215</v>
      </c>
      <c r="D187" s="27">
        <v>37043</v>
      </c>
      <c r="E187" s="1" t="s">
        <v>160</v>
      </c>
      <c r="G187" s="18" t="s">
        <v>162</v>
      </c>
      <c r="H187" s="18" t="s">
        <v>135</v>
      </c>
      <c r="I187" s="18" t="s">
        <v>210</v>
      </c>
      <c r="J187" s="27">
        <f t="shared" si="14"/>
        <v>37043</v>
      </c>
      <c r="K187" s="27">
        <f t="shared" si="15"/>
        <v>37072</v>
      </c>
      <c r="L187" s="20"/>
    </row>
    <row r="188" spans="1:12" x14ac:dyDescent="0.2">
      <c r="A188" s="18">
        <v>3942</v>
      </c>
      <c r="B188" s="1" t="s">
        <v>176</v>
      </c>
      <c r="C188" s="1" t="s">
        <v>215</v>
      </c>
      <c r="D188" s="27">
        <v>37135</v>
      </c>
      <c r="E188" s="1" t="s">
        <v>160</v>
      </c>
      <c r="G188" s="18" t="s">
        <v>162</v>
      </c>
      <c r="H188" s="18" t="s">
        <v>135</v>
      </c>
      <c r="I188" s="18" t="s">
        <v>210</v>
      </c>
      <c r="J188" s="27">
        <f t="shared" si="14"/>
        <v>37135</v>
      </c>
      <c r="K188" s="27">
        <f t="shared" si="15"/>
        <v>37164</v>
      </c>
      <c r="L188" s="20"/>
    </row>
    <row r="189" spans="1:12" x14ac:dyDescent="0.2">
      <c r="A189" s="18">
        <v>28397</v>
      </c>
      <c r="B189" s="1" t="s">
        <v>176</v>
      </c>
      <c r="C189" s="1" t="s">
        <v>215</v>
      </c>
      <c r="D189" s="10" t="s">
        <v>169</v>
      </c>
      <c r="E189" s="1" t="s">
        <v>160</v>
      </c>
      <c r="G189" s="18" t="s">
        <v>162</v>
      </c>
      <c r="H189" s="18" t="s">
        <v>135</v>
      </c>
      <c r="I189" s="18" t="s">
        <v>210</v>
      </c>
      <c r="J189" s="27">
        <f t="shared" si="14"/>
        <v>36892</v>
      </c>
      <c r="K189" s="27">
        <f t="shared" si="15"/>
        <v>37256</v>
      </c>
      <c r="L189" s="20"/>
    </row>
    <row r="190" spans="1:12" x14ac:dyDescent="0.2">
      <c r="A190" s="18">
        <v>30045</v>
      </c>
      <c r="B190" s="1" t="s">
        <v>176</v>
      </c>
      <c r="C190" s="1" t="s">
        <v>215</v>
      </c>
      <c r="D190" s="10" t="s">
        <v>170</v>
      </c>
      <c r="E190" s="1" t="s">
        <v>160</v>
      </c>
      <c r="G190" s="18" t="s">
        <v>162</v>
      </c>
      <c r="H190" s="18" t="s">
        <v>135</v>
      </c>
      <c r="I190" s="18" t="s">
        <v>210</v>
      </c>
      <c r="J190" s="27">
        <f t="shared" si="14"/>
        <v>37257</v>
      </c>
      <c r="K190" s="27">
        <f t="shared" si="15"/>
        <v>37621</v>
      </c>
      <c r="L190" s="20"/>
    </row>
    <row r="191" spans="1:12" x14ac:dyDescent="0.2">
      <c r="A191" s="18">
        <v>33031</v>
      </c>
      <c r="B191" s="1" t="s">
        <v>176</v>
      </c>
      <c r="C191" s="1" t="s">
        <v>215</v>
      </c>
      <c r="D191" s="10" t="s">
        <v>188</v>
      </c>
      <c r="E191" s="1" t="s">
        <v>160</v>
      </c>
      <c r="G191" s="18" t="s">
        <v>162</v>
      </c>
      <c r="H191" s="18" t="s">
        <v>135</v>
      </c>
      <c r="I191" s="18" t="s">
        <v>210</v>
      </c>
      <c r="J191" s="27">
        <f t="shared" si="14"/>
        <v>37622</v>
      </c>
      <c r="K191" s="27">
        <f t="shared" si="15"/>
        <v>37986</v>
      </c>
      <c r="L191" s="20"/>
    </row>
    <row r="192" spans="1:12" x14ac:dyDescent="0.2">
      <c r="A192" s="18">
        <v>3940</v>
      </c>
      <c r="B192" s="1" t="s">
        <v>176</v>
      </c>
      <c r="C192" s="1" t="s">
        <v>215</v>
      </c>
      <c r="D192" s="10" t="s">
        <v>190</v>
      </c>
      <c r="E192" s="1" t="s">
        <v>160</v>
      </c>
      <c r="G192" s="18" t="s">
        <v>162</v>
      </c>
      <c r="H192" s="18" t="s">
        <v>135</v>
      </c>
      <c r="I192" s="18" t="s">
        <v>210</v>
      </c>
      <c r="J192" s="27">
        <f t="shared" si="14"/>
        <v>36892</v>
      </c>
      <c r="K192" s="27">
        <f t="shared" si="15"/>
        <v>36950</v>
      </c>
      <c r="L192" s="20"/>
    </row>
    <row r="193" spans="1:12" x14ac:dyDescent="0.2">
      <c r="A193" s="18">
        <v>33032</v>
      </c>
      <c r="B193" s="1" t="s">
        <v>176</v>
      </c>
      <c r="C193" s="1" t="s">
        <v>215</v>
      </c>
      <c r="D193" s="10" t="s">
        <v>191</v>
      </c>
      <c r="E193" s="1" t="s">
        <v>160</v>
      </c>
      <c r="G193" s="18" t="s">
        <v>162</v>
      </c>
      <c r="H193" s="18" t="s">
        <v>135</v>
      </c>
      <c r="I193" s="18" t="s">
        <v>210</v>
      </c>
      <c r="J193" s="27">
        <f t="shared" si="14"/>
        <v>37257</v>
      </c>
      <c r="K193" s="27">
        <f t="shared" si="15"/>
        <v>37315</v>
      </c>
      <c r="L193" s="20"/>
    </row>
    <row r="194" spans="1:12" x14ac:dyDescent="0.2">
      <c r="A194" s="18">
        <v>33309</v>
      </c>
      <c r="B194" s="1" t="s">
        <v>176</v>
      </c>
      <c r="C194" s="1" t="s">
        <v>215</v>
      </c>
      <c r="D194" s="10" t="s">
        <v>192</v>
      </c>
      <c r="E194" s="1" t="s">
        <v>160</v>
      </c>
      <c r="G194" s="18" t="s">
        <v>162</v>
      </c>
      <c r="H194" s="18" t="s">
        <v>135</v>
      </c>
      <c r="I194" s="18" t="s">
        <v>210</v>
      </c>
      <c r="J194" s="27">
        <f t="shared" si="14"/>
        <v>37622</v>
      </c>
      <c r="K194" s="27">
        <f t="shared" si="15"/>
        <v>37680</v>
      </c>
      <c r="L194" s="20"/>
    </row>
    <row r="195" spans="1:12" x14ac:dyDescent="0.2">
      <c r="A195" s="18">
        <v>3941</v>
      </c>
      <c r="B195" s="1" t="s">
        <v>176</v>
      </c>
      <c r="C195" s="1" t="s">
        <v>215</v>
      </c>
      <c r="D195" s="10" t="s">
        <v>194</v>
      </c>
      <c r="E195" s="1" t="s">
        <v>160</v>
      </c>
      <c r="G195" s="18" t="s">
        <v>162</v>
      </c>
      <c r="H195" s="18" t="s">
        <v>135</v>
      </c>
      <c r="I195" s="18" t="s">
        <v>210</v>
      </c>
      <c r="J195" s="27">
        <f t="shared" si="14"/>
        <v>37073</v>
      </c>
      <c r="K195" s="27">
        <f t="shared" si="15"/>
        <v>37134</v>
      </c>
      <c r="L195" s="20"/>
    </row>
    <row r="196" spans="1:12" x14ac:dyDescent="0.2">
      <c r="A196" s="18">
        <v>33033</v>
      </c>
      <c r="B196" s="1" t="s">
        <v>176</v>
      </c>
      <c r="C196" s="1" t="s">
        <v>215</v>
      </c>
      <c r="D196" s="10" t="s">
        <v>195</v>
      </c>
      <c r="E196" s="1" t="s">
        <v>160</v>
      </c>
      <c r="G196" s="18" t="s">
        <v>162</v>
      </c>
      <c r="H196" s="18" t="s">
        <v>135</v>
      </c>
      <c r="I196" s="18" t="s">
        <v>210</v>
      </c>
      <c r="J196" s="27">
        <f t="shared" si="14"/>
        <v>37438</v>
      </c>
      <c r="K196" s="27">
        <f t="shared" si="15"/>
        <v>37499</v>
      </c>
      <c r="L196" s="20"/>
    </row>
    <row r="197" spans="1:12" x14ac:dyDescent="0.2">
      <c r="A197" s="18">
        <v>33034</v>
      </c>
      <c r="B197" s="1" t="s">
        <v>176</v>
      </c>
      <c r="C197" s="1" t="s">
        <v>215</v>
      </c>
      <c r="D197" s="10" t="s">
        <v>196</v>
      </c>
      <c r="E197" s="1" t="s">
        <v>160</v>
      </c>
      <c r="G197" s="18" t="s">
        <v>162</v>
      </c>
      <c r="H197" s="18" t="s">
        <v>135</v>
      </c>
      <c r="I197" s="18" t="s">
        <v>210</v>
      </c>
      <c r="J197" s="27">
        <f t="shared" si="14"/>
        <v>37803</v>
      </c>
      <c r="K197" s="27">
        <f t="shared" si="15"/>
        <v>37864</v>
      </c>
      <c r="L197" s="20"/>
    </row>
    <row r="198" spans="1:12" x14ac:dyDescent="0.2">
      <c r="A198" s="18">
        <v>33035</v>
      </c>
      <c r="B198" s="1" t="s">
        <v>176</v>
      </c>
      <c r="C198" s="1" t="s">
        <v>215</v>
      </c>
      <c r="D198" s="10" t="s">
        <v>197</v>
      </c>
      <c r="E198" s="1" t="s">
        <v>160</v>
      </c>
      <c r="G198" s="18" t="s">
        <v>162</v>
      </c>
      <c r="H198" s="18" t="s">
        <v>135</v>
      </c>
      <c r="I198" s="18" t="s">
        <v>210</v>
      </c>
      <c r="J198" s="27">
        <f t="shared" si="14"/>
        <v>38169</v>
      </c>
      <c r="K198" s="27">
        <f t="shared" si="15"/>
        <v>38230</v>
      </c>
      <c r="L198" s="20"/>
    </row>
    <row r="199" spans="1:12" x14ac:dyDescent="0.2">
      <c r="A199" s="18">
        <v>32886</v>
      </c>
      <c r="B199" s="1" t="s">
        <v>176</v>
      </c>
      <c r="C199" s="1" t="s">
        <v>215</v>
      </c>
      <c r="D199" s="10" t="s">
        <v>198</v>
      </c>
      <c r="E199" s="1" t="s">
        <v>160</v>
      </c>
      <c r="G199" s="18" t="s">
        <v>162</v>
      </c>
      <c r="H199" s="18" t="s">
        <v>135</v>
      </c>
      <c r="I199" s="18" t="s">
        <v>210</v>
      </c>
      <c r="J199" s="27">
        <f t="shared" si="14"/>
        <v>36951</v>
      </c>
      <c r="K199" s="27">
        <f t="shared" si="15"/>
        <v>37011</v>
      </c>
      <c r="L199" s="20"/>
    </row>
    <row r="200" spans="1:12" x14ac:dyDescent="0.2">
      <c r="A200" s="18">
        <v>32890</v>
      </c>
      <c r="B200" s="1" t="s">
        <v>176</v>
      </c>
      <c r="C200" s="1" t="s">
        <v>215</v>
      </c>
      <c r="D200" s="10" t="s">
        <v>173</v>
      </c>
      <c r="E200" s="1" t="s">
        <v>160</v>
      </c>
      <c r="G200" s="18" t="s">
        <v>162</v>
      </c>
      <c r="H200" s="18" t="s">
        <v>135</v>
      </c>
      <c r="I200" s="18" t="s">
        <v>210</v>
      </c>
      <c r="J200" s="27">
        <f t="shared" si="14"/>
        <v>37165</v>
      </c>
      <c r="K200" s="27">
        <f t="shared" si="15"/>
        <v>37256</v>
      </c>
      <c r="L200" s="20"/>
    </row>
    <row r="201" spans="1:12" ht="21.75" customHeight="1" x14ac:dyDescent="0.2">
      <c r="A201" s="18">
        <v>29090</v>
      </c>
      <c r="B201" s="1" t="s">
        <v>176</v>
      </c>
      <c r="C201" s="1" t="s">
        <v>216</v>
      </c>
      <c r="D201" s="10"/>
      <c r="E201" s="1" t="s">
        <v>160</v>
      </c>
      <c r="F201" s="1" t="s">
        <v>178</v>
      </c>
      <c r="G201" s="18" t="s">
        <v>162</v>
      </c>
      <c r="H201" s="18" t="s">
        <v>217</v>
      </c>
      <c r="I201" s="18" t="s">
        <v>180</v>
      </c>
      <c r="J201" s="27" t="e">
        <f t="shared" si="14"/>
        <v>#N/A</v>
      </c>
      <c r="K201" s="27" t="e">
        <f t="shared" si="15"/>
        <v>#N/A</v>
      </c>
      <c r="L201" s="20"/>
    </row>
    <row r="202" spans="1:12" x14ac:dyDescent="0.2">
      <c r="A202" s="18">
        <v>29091</v>
      </c>
      <c r="B202" s="1" t="s">
        <v>176</v>
      </c>
      <c r="C202" s="1" t="s">
        <v>216</v>
      </c>
      <c r="D202" s="10"/>
      <c r="E202" s="1" t="s">
        <v>160</v>
      </c>
      <c r="F202" s="1" t="s">
        <v>181</v>
      </c>
      <c r="G202" s="18" t="s">
        <v>162</v>
      </c>
      <c r="H202" s="18" t="s">
        <v>217</v>
      </c>
      <c r="I202" s="18" t="s">
        <v>180</v>
      </c>
      <c r="J202" s="27" t="e">
        <f t="shared" si="14"/>
        <v>#N/A</v>
      </c>
      <c r="K202" s="27" t="e">
        <f t="shared" si="15"/>
        <v>#N/A</v>
      </c>
      <c r="L202" s="20"/>
    </row>
    <row r="203" spans="1:12" x14ac:dyDescent="0.2">
      <c r="A203" s="18">
        <v>29327</v>
      </c>
      <c r="B203" s="1" t="s">
        <v>176</v>
      </c>
      <c r="C203" s="1" t="s">
        <v>216</v>
      </c>
      <c r="D203" s="10"/>
      <c r="E203" s="1" t="s">
        <v>160</v>
      </c>
      <c r="F203" s="1" t="s">
        <v>182</v>
      </c>
      <c r="G203" s="18" t="s">
        <v>162</v>
      </c>
      <c r="H203" s="18" t="s">
        <v>217</v>
      </c>
      <c r="I203" s="18" t="s">
        <v>180</v>
      </c>
      <c r="J203" s="27" t="e">
        <f t="shared" si="14"/>
        <v>#N/A</v>
      </c>
      <c r="K203" s="27" t="e">
        <f t="shared" si="15"/>
        <v>#N/A</v>
      </c>
      <c r="L203" s="20"/>
    </row>
    <row r="204" spans="1:12" x14ac:dyDescent="0.2">
      <c r="A204" s="18">
        <v>29094</v>
      </c>
      <c r="B204" s="1" t="s">
        <v>176</v>
      </c>
      <c r="C204" s="1" t="s">
        <v>216</v>
      </c>
      <c r="D204" s="32"/>
      <c r="E204" s="1" t="s">
        <v>160</v>
      </c>
      <c r="F204" s="1" t="s">
        <v>183</v>
      </c>
      <c r="G204" s="18" t="s">
        <v>162</v>
      </c>
      <c r="H204" s="18" t="s">
        <v>217</v>
      </c>
      <c r="I204" s="18" t="s">
        <v>180</v>
      </c>
      <c r="J204" s="27" t="e">
        <f t="shared" si="14"/>
        <v>#N/A</v>
      </c>
      <c r="K204" s="27" t="e">
        <f t="shared" si="15"/>
        <v>#N/A</v>
      </c>
      <c r="L204" s="20"/>
    </row>
    <row r="205" spans="1:12" x14ac:dyDescent="0.2">
      <c r="A205" s="18">
        <v>29092</v>
      </c>
      <c r="B205" s="1" t="s">
        <v>176</v>
      </c>
      <c r="C205" s="1" t="s">
        <v>216</v>
      </c>
      <c r="D205" s="32"/>
      <c r="E205" s="1" t="s">
        <v>160</v>
      </c>
      <c r="F205" s="1" t="s">
        <v>184</v>
      </c>
      <c r="G205" s="18" t="s">
        <v>162</v>
      </c>
      <c r="H205" s="18" t="s">
        <v>217</v>
      </c>
      <c r="I205" s="18" t="s">
        <v>180</v>
      </c>
      <c r="J205" s="27" t="e">
        <f t="shared" si="14"/>
        <v>#N/A</v>
      </c>
      <c r="K205" s="27" t="e">
        <f t="shared" si="15"/>
        <v>#N/A</v>
      </c>
      <c r="L205" s="20"/>
    </row>
    <row r="206" spans="1:12" x14ac:dyDescent="0.2">
      <c r="A206" s="18">
        <v>29093</v>
      </c>
      <c r="B206" s="1" t="s">
        <v>176</v>
      </c>
      <c r="C206" s="1" t="s">
        <v>216</v>
      </c>
      <c r="D206" s="32"/>
      <c r="E206" s="1" t="s">
        <v>160</v>
      </c>
      <c r="F206" s="1" t="s">
        <v>185</v>
      </c>
      <c r="G206" s="18" t="s">
        <v>162</v>
      </c>
      <c r="H206" s="18" t="s">
        <v>217</v>
      </c>
      <c r="I206" s="18" t="s">
        <v>180</v>
      </c>
      <c r="J206" s="27" t="e">
        <f t="shared" si="14"/>
        <v>#N/A</v>
      </c>
      <c r="K206" s="27" t="e">
        <f t="shared" si="15"/>
        <v>#N/A</v>
      </c>
      <c r="L206" s="20"/>
    </row>
    <row r="207" spans="1:12" x14ac:dyDescent="0.2">
      <c r="A207" s="18">
        <v>25667</v>
      </c>
      <c r="B207" s="1" t="s">
        <v>176</v>
      </c>
      <c r="C207" s="1" t="s">
        <v>216</v>
      </c>
      <c r="D207" s="10"/>
      <c r="E207" s="1" t="s">
        <v>160</v>
      </c>
      <c r="F207" s="1" t="s">
        <v>186</v>
      </c>
      <c r="G207" s="18" t="s">
        <v>162</v>
      </c>
      <c r="H207" s="18" t="s">
        <v>217</v>
      </c>
      <c r="I207" s="18" t="s">
        <v>180</v>
      </c>
      <c r="J207" s="27" t="e">
        <f t="shared" ref="J207:J238" si="16">+VLOOKUP($D207,TermsEast,2,FALSE)</f>
        <v>#N/A</v>
      </c>
      <c r="K207" s="27" t="e">
        <f t="shared" ref="K207:K238" si="17">+VLOOKUP($D207,TermsEast,3,FALSE)</f>
        <v>#N/A</v>
      </c>
      <c r="L207" s="20"/>
    </row>
    <row r="208" spans="1:12" x14ac:dyDescent="0.2">
      <c r="A208" s="18">
        <v>36494</v>
      </c>
      <c r="B208" s="1" t="s">
        <v>176</v>
      </c>
      <c r="C208" s="1" t="s">
        <v>216</v>
      </c>
      <c r="D208" s="27"/>
      <c r="E208" s="1" t="s">
        <v>160</v>
      </c>
      <c r="F208" s="1" t="s">
        <v>12</v>
      </c>
      <c r="G208" s="18" t="s">
        <v>162</v>
      </c>
      <c r="H208" s="18" t="s">
        <v>217</v>
      </c>
      <c r="I208" s="18" t="s">
        <v>180</v>
      </c>
      <c r="J208" s="27" t="e">
        <f t="shared" si="16"/>
        <v>#N/A</v>
      </c>
      <c r="K208" s="27" t="e">
        <f t="shared" si="17"/>
        <v>#N/A</v>
      </c>
      <c r="L208" s="20"/>
    </row>
    <row r="209" spans="1:12" x14ac:dyDescent="0.2">
      <c r="A209" s="18">
        <v>36495</v>
      </c>
      <c r="B209" s="1" t="s">
        <v>176</v>
      </c>
      <c r="C209" s="1" t="s">
        <v>216</v>
      </c>
      <c r="D209" s="27"/>
      <c r="E209" s="1" t="s">
        <v>160</v>
      </c>
      <c r="F209" s="1" t="s">
        <v>187</v>
      </c>
      <c r="G209" s="18" t="s">
        <v>162</v>
      </c>
      <c r="H209" s="18" t="s">
        <v>217</v>
      </c>
      <c r="I209" s="18" t="s">
        <v>180</v>
      </c>
      <c r="J209" s="27" t="e">
        <f t="shared" si="16"/>
        <v>#N/A</v>
      </c>
      <c r="K209" s="27" t="e">
        <f t="shared" si="17"/>
        <v>#N/A</v>
      </c>
      <c r="L209" s="20"/>
    </row>
    <row r="210" spans="1:12" x14ac:dyDescent="0.2">
      <c r="A210" s="18">
        <v>33312</v>
      </c>
      <c r="B210" s="1" t="s">
        <v>176</v>
      </c>
      <c r="C210" s="1" t="s">
        <v>216</v>
      </c>
      <c r="D210" s="27">
        <v>36951</v>
      </c>
      <c r="E210" s="1" t="s">
        <v>160</v>
      </c>
      <c r="G210" s="18" t="s">
        <v>162</v>
      </c>
      <c r="H210" s="18" t="s">
        <v>217</v>
      </c>
      <c r="I210" s="18" t="s">
        <v>180</v>
      </c>
      <c r="J210" s="27">
        <f t="shared" si="16"/>
        <v>36951</v>
      </c>
      <c r="K210" s="27">
        <f t="shared" si="17"/>
        <v>36981</v>
      </c>
      <c r="L210" s="20"/>
    </row>
    <row r="211" spans="1:12" x14ac:dyDescent="0.2">
      <c r="A211" s="18">
        <v>33313</v>
      </c>
      <c r="B211" s="1" t="s">
        <v>176</v>
      </c>
      <c r="C211" s="1" t="s">
        <v>216</v>
      </c>
      <c r="D211" s="27">
        <v>36982</v>
      </c>
      <c r="E211" s="1" t="s">
        <v>160</v>
      </c>
      <c r="G211" s="18" t="s">
        <v>162</v>
      </c>
      <c r="H211" s="18" t="s">
        <v>217</v>
      </c>
      <c r="I211" s="18" t="s">
        <v>180</v>
      </c>
      <c r="J211" s="27">
        <f t="shared" si="16"/>
        <v>36982</v>
      </c>
      <c r="K211" s="27">
        <f t="shared" si="17"/>
        <v>37011</v>
      </c>
      <c r="L211" s="20"/>
    </row>
    <row r="212" spans="1:12" x14ac:dyDescent="0.2">
      <c r="A212" s="18">
        <v>26301</v>
      </c>
      <c r="B212" s="1" t="s">
        <v>176</v>
      </c>
      <c r="C212" s="1" t="s">
        <v>216</v>
      </c>
      <c r="D212" s="27">
        <v>37012</v>
      </c>
      <c r="E212" s="1" t="s">
        <v>160</v>
      </c>
      <c r="G212" s="18" t="s">
        <v>162</v>
      </c>
      <c r="H212" s="18" t="s">
        <v>217</v>
      </c>
      <c r="I212" s="18" t="s">
        <v>180</v>
      </c>
      <c r="J212" s="27">
        <f t="shared" si="16"/>
        <v>37012</v>
      </c>
      <c r="K212" s="27">
        <f t="shared" si="17"/>
        <v>37042</v>
      </c>
      <c r="L212" s="20"/>
    </row>
    <row r="213" spans="1:12" x14ac:dyDescent="0.2">
      <c r="A213" s="18">
        <v>26302</v>
      </c>
      <c r="B213" s="1" t="s">
        <v>176</v>
      </c>
      <c r="C213" s="1" t="s">
        <v>216</v>
      </c>
      <c r="D213" s="27">
        <v>37043</v>
      </c>
      <c r="E213" s="1" t="s">
        <v>160</v>
      </c>
      <c r="G213" s="18" t="s">
        <v>162</v>
      </c>
      <c r="H213" s="18" t="s">
        <v>217</v>
      </c>
      <c r="I213" s="18" t="s">
        <v>180</v>
      </c>
      <c r="J213" s="27">
        <f t="shared" si="16"/>
        <v>37043</v>
      </c>
      <c r="K213" s="27">
        <f t="shared" si="17"/>
        <v>37072</v>
      </c>
      <c r="L213" s="20"/>
    </row>
    <row r="214" spans="1:12" x14ac:dyDescent="0.2">
      <c r="A214" s="18">
        <v>26308</v>
      </c>
      <c r="B214" s="1" t="s">
        <v>176</v>
      </c>
      <c r="C214" s="1" t="s">
        <v>216</v>
      </c>
      <c r="D214" s="27">
        <v>37135</v>
      </c>
      <c r="E214" s="1" t="s">
        <v>160</v>
      </c>
      <c r="G214" s="18" t="s">
        <v>162</v>
      </c>
      <c r="H214" s="18" t="s">
        <v>217</v>
      </c>
      <c r="I214" s="18" t="s">
        <v>180</v>
      </c>
      <c r="J214" s="27">
        <f t="shared" si="16"/>
        <v>37135</v>
      </c>
      <c r="K214" s="27">
        <f t="shared" si="17"/>
        <v>37164</v>
      </c>
      <c r="L214" s="20"/>
    </row>
    <row r="215" spans="1:12" x14ac:dyDescent="0.2">
      <c r="A215" s="18">
        <v>33316</v>
      </c>
      <c r="B215" s="1" t="s">
        <v>176</v>
      </c>
      <c r="C215" s="1" t="s">
        <v>216</v>
      </c>
      <c r="D215" s="10" t="s">
        <v>169</v>
      </c>
      <c r="E215" s="1" t="s">
        <v>160</v>
      </c>
      <c r="G215" s="18" t="s">
        <v>162</v>
      </c>
      <c r="H215" s="18" t="s">
        <v>217</v>
      </c>
      <c r="I215" s="18" t="s">
        <v>180</v>
      </c>
      <c r="J215" s="27">
        <f t="shared" si="16"/>
        <v>36892</v>
      </c>
      <c r="K215" s="27">
        <f t="shared" si="17"/>
        <v>37256</v>
      </c>
      <c r="L215" s="20"/>
    </row>
    <row r="216" spans="1:12" x14ac:dyDescent="0.2">
      <c r="A216" s="18">
        <v>33317</v>
      </c>
      <c r="B216" s="1" t="s">
        <v>176</v>
      </c>
      <c r="C216" s="1" t="s">
        <v>216</v>
      </c>
      <c r="D216" s="10" t="s">
        <v>170</v>
      </c>
      <c r="E216" s="1" t="s">
        <v>160</v>
      </c>
      <c r="G216" s="18" t="s">
        <v>162</v>
      </c>
      <c r="H216" s="18" t="s">
        <v>217</v>
      </c>
      <c r="I216" s="18" t="s">
        <v>180</v>
      </c>
      <c r="J216" s="27">
        <f t="shared" si="16"/>
        <v>37257</v>
      </c>
      <c r="K216" s="27">
        <f t="shared" si="17"/>
        <v>37621</v>
      </c>
      <c r="L216" s="20"/>
    </row>
    <row r="217" spans="1:12" x14ac:dyDescent="0.2">
      <c r="A217" s="18">
        <v>12143</v>
      </c>
      <c r="B217" s="1" t="s">
        <v>176</v>
      </c>
      <c r="C217" s="1" t="s">
        <v>216</v>
      </c>
      <c r="D217" s="10" t="s">
        <v>190</v>
      </c>
      <c r="E217" s="1" t="s">
        <v>160</v>
      </c>
      <c r="G217" s="18" t="s">
        <v>162</v>
      </c>
      <c r="H217" s="18" t="s">
        <v>217</v>
      </c>
      <c r="I217" s="18" t="s">
        <v>180</v>
      </c>
      <c r="J217" s="27">
        <f t="shared" si="16"/>
        <v>36892</v>
      </c>
      <c r="K217" s="27">
        <f t="shared" si="17"/>
        <v>36950</v>
      </c>
      <c r="L217" s="20"/>
    </row>
    <row r="218" spans="1:12" x14ac:dyDescent="0.2">
      <c r="A218" s="18">
        <v>33314</v>
      </c>
      <c r="B218" s="1" t="s">
        <v>176</v>
      </c>
      <c r="C218" s="1" t="s">
        <v>216</v>
      </c>
      <c r="D218" s="10" t="s">
        <v>191</v>
      </c>
      <c r="E218" s="1" t="s">
        <v>160</v>
      </c>
      <c r="G218" s="18" t="s">
        <v>162</v>
      </c>
      <c r="H218" s="18" t="s">
        <v>217</v>
      </c>
      <c r="I218" s="18" t="s">
        <v>180</v>
      </c>
      <c r="J218" s="27">
        <f t="shared" si="16"/>
        <v>37257</v>
      </c>
      <c r="K218" s="27">
        <f t="shared" si="17"/>
        <v>37315</v>
      </c>
      <c r="L218" s="20"/>
    </row>
    <row r="219" spans="1:12" x14ac:dyDescent="0.2">
      <c r="A219" s="18">
        <v>33315</v>
      </c>
      <c r="B219" s="1" t="s">
        <v>176</v>
      </c>
      <c r="C219" s="1" t="s">
        <v>216</v>
      </c>
      <c r="D219" s="10" t="s">
        <v>192</v>
      </c>
      <c r="E219" s="1" t="s">
        <v>160</v>
      </c>
      <c r="G219" s="18" t="s">
        <v>162</v>
      </c>
      <c r="H219" s="18" t="s">
        <v>217</v>
      </c>
      <c r="I219" s="18" t="s">
        <v>180</v>
      </c>
      <c r="J219" s="27">
        <f t="shared" si="16"/>
        <v>37622</v>
      </c>
      <c r="K219" s="27">
        <f t="shared" si="17"/>
        <v>37680</v>
      </c>
      <c r="L219" s="20"/>
    </row>
    <row r="220" spans="1:12" x14ac:dyDescent="0.2">
      <c r="A220" s="18">
        <v>26307</v>
      </c>
      <c r="B220" s="1" t="s">
        <v>176</v>
      </c>
      <c r="C220" s="1" t="s">
        <v>216</v>
      </c>
      <c r="D220" s="10" t="s">
        <v>194</v>
      </c>
      <c r="E220" s="1" t="s">
        <v>160</v>
      </c>
      <c r="G220" s="18" t="s">
        <v>162</v>
      </c>
      <c r="H220" s="18" t="s">
        <v>217</v>
      </c>
      <c r="I220" s="18" t="s">
        <v>180</v>
      </c>
      <c r="J220" s="27">
        <f t="shared" si="16"/>
        <v>37073</v>
      </c>
      <c r="K220" s="27">
        <f t="shared" si="17"/>
        <v>37134</v>
      </c>
      <c r="L220" s="20"/>
    </row>
    <row r="221" spans="1:12" x14ac:dyDescent="0.2">
      <c r="A221" s="18">
        <v>31712</v>
      </c>
      <c r="B221" s="1" t="s">
        <v>176</v>
      </c>
      <c r="C221" s="1" t="s">
        <v>216</v>
      </c>
      <c r="D221" s="10" t="s">
        <v>195</v>
      </c>
      <c r="E221" s="1" t="s">
        <v>160</v>
      </c>
      <c r="G221" s="18" t="s">
        <v>162</v>
      </c>
      <c r="H221" s="18" t="s">
        <v>217</v>
      </c>
      <c r="I221" s="18" t="s">
        <v>180</v>
      </c>
      <c r="J221" s="27">
        <f t="shared" si="16"/>
        <v>37438</v>
      </c>
      <c r="K221" s="27">
        <f t="shared" si="17"/>
        <v>37499</v>
      </c>
      <c r="L221" s="20"/>
    </row>
    <row r="222" spans="1:12" x14ac:dyDescent="0.2">
      <c r="A222" s="18">
        <v>31763</v>
      </c>
      <c r="B222" s="1" t="s">
        <v>176</v>
      </c>
      <c r="C222" s="1" t="s">
        <v>216</v>
      </c>
      <c r="D222" s="10" t="s">
        <v>196</v>
      </c>
      <c r="E222" s="1" t="s">
        <v>160</v>
      </c>
      <c r="G222" s="18" t="s">
        <v>162</v>
      </c>
      <c r="H222" s="18" t="s">
        <v>217</v>
      </c>
      <c r="I222" s="18" t="s">
        <v>180</v>
      </c>
      <c r="J222" s="27">
        <f t="shared" si="16"/>
        <v>37803</v>
      </c>
      <c r="K222" s="27">
        <f t="shared" si="17"/>
        <v>37864</v>
      </c>
      <c r="L222" s="20"/>
    </row>
    <row r="223" spans="1:12" x14ac:dyDescent="0.2">
      <c r="A223" s="18">
        <v>26299</v>
      </c>
      <c r="B223" s="1" t="s">
        <v>176</v>
      </c>
      <c r="C223" s="1" t="s">
        <v>216</v>
      </c>
      <c r="D223" s="10" t="s">
        <v>198</v>
      </c>
      <c r="E223" s="1" t="s">
        <v>160</v>
      </c>
      <c r="G223" s="18" t="s">
        <v>162</v>
      </c>
      <c r="H223" s="18" t="s">
        <v>217</v>
      </c>
      <c r="I223" s="18" t="s">
        <v>180</v>
      </c>
      <c r="J223" s="27">
        <f t="shared" si="16"/>
        <v>36951</v>
      </c>
      <c r="K223" s="27">
        <f t="shared" si="17"/>
        <v>37011</v>
      </c>
      <c r="L223" s="20"/>
    </row>
    <row r="224" spans="1:12" x14ac:dyDescent="0.2">
      <c r="A224" s="18">
        <v>26309</v>
      </c>
      <c r="B224" s="1" t="s">
        <v>176</v>
      </c>
      <c r="C224" s="1" t="s">
        <v>216</v>
      </c>
      <c r="D224" s="10" t="s">
        <v>173</v>
      </c>
      <c r="E224" s="1" t="s">
        <v>160</v>
      </c>
      <c r="G224" s="18" t="s">
        <v>162</v>
      </c>
      <c r="H224" s="18" t="s">
        <v>217</v>
      </c>
      <c r="I224" s="18" t="s">
        <v>180</v>
      </c>
      <c r="J224" s="27">
        <f t="shared" si="16"/>
        <v>37165</v>
      </c>
      <c r="K224" s="27">
        <f t="shared" si="17"/>
        <v>37256</v>
      </c>
      <c r="L224" s="20"/>
    </row>
    <row r="225" spans="1:12" ht="21.75" customHeight="1" x14ac:dyDescent="0.2">
      <c r="A225" s="18">
        <v>34705</v>
      </c>
      <c r="B225" s="1" t="s">
        <v>218</v>
      </c>
      <c r="C225" s="1" t="s">
        <v>219</v>
      </c>
      <c r="D225" s="10"/>
      <c r="E225" s="1" t="s">
        <v>160</v>
      </c>
      <c r="F225" s="1" t="s">
        <v>178</v>
      </c>
      <c r="G225" s="18" t="s">
        <v>220</v>
      </c>
      <c r="H225" s="18" t="s">
        <v>179</v>
      </c>
      <c r="I225" s="18" t="s">
        <v>180</v>
      </c>
      <c r="J225" s="27" t="e">
        <f t="shared" si="16"/>
        <v>#N/A</v>
      </c>
      <c r="K225" s="27" t="e">
        <f t="shared" si="17"/>
        <v>#N/A</v>
      </c>
      <c r="L225" s="20" t="s">
        <v>221</v>
      </c>
    </row>
    <row r="226" spans="1:12" x14ac:dyDescent="0.2">
      <c r="A226" s="18">
        <v>35080</v>
      </c>
      <c r="B226" s="1" t="s">
        <v>218</v>
      </c>
      <c r="C226" s="1" t="s">
        <v>219</v>
      </c>
      <c r="D226" s="10"/>
      <c r="E226" s="1" t="s">
        <v>160</v>
      </c>
      <c r="F226" s="1" t="s">
        <v>181</v>
      </c>
      <c r="G226" s="18" t="s">
        <v>220</v>
      </c>
      <c r="H226" s="18" t="s">
        <v>179</v>
      </c>
      <c r="I226" s="18" t="s">
        <v>180</v>
      </c>
      <c r="J226" s="27" t="e">
        <f t="shared" si="16"/>
        <v>#N/A</v>
      </c>
      <c r="K226" s="27" t="e">
        <f t="shared" si="17"/>
        <v>#N/A</v>
      </c>
      <c r="L226" s="20"/>
    </row>
    <row r="227" spans="1:12" x14ac:dyDescent="0.2">
      <c r="A227" s="18">
        <v>34704</v>
      </c>
      <c r="B227" s="1" t="s">
        <v>218</v>
      </c>
      <c r="C227" s="1" t="s">
        <v>219</v>
      </c>
      <c r="D227" s="32"/>
      <c r="E227" s="1" t="s">
        <v>160</v>
      </c>
      <c r="F227" s="1" t="s">
        <v>184</v>
      </c>
      <c r="G227" s="18" t="s">
        <v>220</v>
      </c>
      <c r="H227" s="18" t="s">
        <v>179</v>
      </c>
      <c r="I227" s="18" t="s">
        <v>180</v>
      </c>
      <c r="J227" s="27" t="e">
        <f t="shared" si="16"/>
        <v>#N/A</v>
      </c>
      <c r="K227" s="27" t="e">
        <f t="shared" si="17"/>
        <v>#N/A</v>
      </c>
      <c r="L227" s="20"/>
    </row>
    <row r="228" spans="1:12" x14ac:dyDescent="0.2">
      <c r="A228" s="18">
        <v>35139</v>
      </c>
      <c r="B228" s="1" t="s">
        <v>218</v>
      </c>
      <c r="C228" s="1" t="s">
        <v>219</v>
      </c>
      <c r="D228" s="32"/>
      <c r="E228" s="1" t="s">
        <v>160</v>
      </c>
      <c r="F228" s="1" t="s">
        <v>185</v>
      </c>
      <c r="G228" s="18" t="s">
        <v>220</v>
      </c>
      <c r="H228" s="18" t="s">
        <v>179</v>
      </c>
      <c r="I228" s="18" t="s">
        <v>180</v>
      </c>
      <c r="J228" s="27" t="e">
        <f t="shared" si="16"/>
        <v>#N/A</v>
      </c>
      <c r="K228" s="27" t="e">
        <f t="shared" si="17"/>
        <v>#N/A</v>
      </c>
      <c r="L228" s="20"/>
    </row>
    <row r="229" spans="1:12" x14ac:dyDescent="0.2">
      <c r="A229" s="18">
        <v>34703</v>
      </c>
      <c r="B229" s="1" t="s">
        <v>218</v>
      </c>
      <c r="C229" s="1" t="s">
        <v>219</v>
      </c>
      <c r="D229" s="10"/>
      <c r="E229" s="1" t="s">
        <v>160</v>
      </c>
      <c r="F229" s="1" t="s">
        <v>186</v>
      </c>
      <c r="G229" s="18" t="s">
        <v>220</v>
      </c>
      <c r="H229" s="18" t="s">
        <v>179</v>
      </c>
      <c r="I229" s="18" t="s">
        <v>180</v>
      </c>
      <c r="J229" s="27" t="e">
        <f t="shared" si="16"/>
        <v>#N/A</v>
      </c>
      <c r="K229" s="27" t="e">
        <f t="shared" si="17"/>
        <v>#N/A</v>
      </c>
      <c r="L229" s="20"/>
    </row>
    <row r="230" spans="1:12" x14ac:dyDescent="0.2">
      <c r="A230" s="18">
        <v>36490</v>
      </c>
      <c r="B230" s="1" t="s">
        <v>218</v>
      </c>
      <c r="C230" s="1" t="s">
        <v>219</v>
      </c>
      <c r="D230" s="27"/>
      <c r="E230" s="1" t="s">
        <v>160</v>
      </c>
      <c r="F230" s="1" t="s">
        <v>12</v>
      </c>
      <c r="G230" s="18" t="s">
        <v>220</v>
      </c>
      <c r="H230" s="18" t="s">
        <v>179</v>
      </c>
      <c r="I230" s="18" t="s">
        <v>180</v>
      </c>
      <c r="J230" s="27" t="e">
        <f t="shared" si="16"/>
        <v>#N/A</v>
      </c>
      <c r="K230" s="27" t="e">
        <f t="shared" si="17"/>
        <v>#N/A</v>
      </c>
      <c r="L230" s="20"/>
    </row>
    <row r="231" spans="1:12" x14ac:dyDescent="0.2">
      <c r="A231" s="18">
        <v>36491</v>
      </c>
      <c r="B231" s="1" t="s">
        <v>218</v>
      </c>
      <c r="C231" s="1" t="s">
        <v>219</v>
      </c>
      <c r="D231" s="27"/>
      <c r="E231" s="1" t="s">
        <v>160</v>
      </c>
      <c r="F231" s="1" t="s">
        <v>187</v>
      </c>
      <c r="G231" s="18" t="s">
        <v>220</v>
      </c>
      <c r="H231" s="18" t="s">
        <v>179</v>
      </c>
      <c r="I231" s="18" t="s">
        <v>180</v>
      </c>
      <c r="J231" s="27" t="e">
        <f t="shared" si="16"/>
        <v>#N/A</v>
      </c>
      <c r="K231" s="27" t="e">
        <f t="shared" si="17"/>
        <v>#N/A</v>
      </c>
      <c r="L231" s="20"/>
    </row>
    <row r="232" spans="1:12" x14ac:dyDescent="0.2">
      <c r="A232" s="18">
        <v>34739</v>
      </c>
      <c r="B232" s="1" t="s">
        <v>218</v>
      </c>
      <c r="C232" s="1" t="s">
        <v>219</v>
      </c>
      <c r="D232" s="27">
        <v>37012</v>
      </c>
      <c r="E232" s="1" t="s">
        <v>160</v>
      </c>
      <c r="G232" s="18" t="s">
        <v>220</v>
      </c>
      <c r="H232" s="18" t="s">
        <v>179</v>
      </c>
      <c r="I232" s="18" t="s">
        <v>180</v>
      </c>
      <c r="J232" s="27">
        <f t="shared" si="16"/>
        <v>37012</v>
      </c>
      <c r="K232" s="27">
        <f t="shared" si="17"/>
        <v>37042</v>
      </c>
      <c r="L232" s="20"/>
    </row>
    <row r="233" spans="1:12" x14ac:dyDescent="0.2">
      <c r="A233" s="18">
        <v>34740</v>
      </c>
      <c r="B233" s="1" t="s">
        <v>218</v>
      </c>
      <c r="C233" s="1" t="s">
        <v>219</v>
      </c>
      <c r="D233" s="27">
        <v>37043</v>
      </c>
      <c r="E233" s="1" t="s">
        <v>160</v>
      </c>
      <c r="G233" s="18" t="s">
        <v>220</v>
      </c>
      <c r="H233" s="18" t="s">
        <v>179</v>
      </c>
      <c r="I233" s="18" t="s">
        <v>180</v>
      </c>
      <c r="J233" s="27">
        <f t="shared" si="16"/>
        <v>37043</v>
      </c>
      <c r="K233" s="27">
        <f t="shared" si="17"/>
        <v>37072</v>
      </c>
      <c r="L233" s="20"/>
    </row>
    <row r="234" spans="1:12" x14ac:dyDescent="0.2">
      <c r="A234" s="18">
        <v>34742</v>
      </c>
      <c r="B234" s="1" t="s">
        <v>218</v>
      </c>
      <c r="C234" s="1" t="s">
        <v>219</v>
      </c>
      <c r="D234" s="27">
        <v>37135</v>
      </c>
      <c r="E234" s="1" t="s">
        <v>160</v>
      </c>
      <c r="G234" s="18" t="s">
        <v>220</v>
      </c>
      <c r="H234" s="18" t="s">
        <v>179</v>
      </c>
      <c r="I234" s="18" t="s">
        <v>180</v>
      </c>
      <c r="J234" s="27">
        <f t="shared" si="16"/>
        <v>37135</v>
      </c>
      <c r="K234" s="27">
        <f t="shared" si="17"/>
        <v>37164</v>
      </c>
      <c r="L234" s="20"/>
    </row>
    <row r="235" spans="1:12" x14ac:dyDescent="0.2">
      <c r="A235" s="18">
        <v>34737</v>
      </c>
      <c r="B235" s="1" t="s">
        <v>218</v>
      </c>
      <c r="C235" s="1" t="s">
        <v>219</v>
      </c>
      <c r="D235" s="10" t="s">
        <v>190</v>
      </c>
      <c r="E235" s="1" t="s">
        <v>160</v>
      </c>
      <c r="G235" s="18" t="s">
        <v>220</v>
      </c>
      <c r="H235" s="18" t="s">
        <v>179</v>
      </c>
      <c r="I235" s="18" t="s">
        <v>180</v>
      </c>
      <c r="J235" s="27">
        <f t="shared" si="16"/>
        <v>36892</v>
      </c>
      <c r="K235" s="27">
        <f t="shared" si="17"/>
        <v>36950</v>
      </c>
      <c r="L235" s="20"/>
    </row>
    <row r="236" spans="1:12" x14ac:dyDescent="0.2">
      <c r="A236" s="18">
        <v>34741</v>
      </c>
      <c r="B236" s="1" t="s">
        <v>218</v>
      </c>
      <c r="C236" s="1" t="s">
        <v>219</v>
      </c>
      <c r="D236" s="10" t="s">
        <v>194</v>
      </c>
      <c r="E236" s="1" t="s">
        <v>160</v>
      </c>
      <c r="G236" s="18" t="s">
        <v>220</v>
      </c>
      <c r="H236" s="18" t="s">
        <v>179</v>
      </c>
      <c r="I236" s="18" t="s">
        <v>180</v>
      </c>
      <c r="J236" s="27">
        <f t="shared" si="16"/>
        <v>37073</v>
      </c>
      <c r="K236" s="27">
        <f t="shared" si="17"/>
        <v>37134</v>
      </c>
      <c r="L236" s="20"/>
    </row>
    <row r="237" spans="1:12" x14ac:dyDescent="0.2">
      <c r="A237" s="18">
        <v>34738</v>
      </c>
      <c r="B237" s="1" t="s">
        <v>218</v>
      </c>
      <c r="C237" s="1" t="s">
        <v>219</v>
      </c>
      <c r="D237" s="10" t="s">
        <v>198</v>
      </c>
      <c r="E237" s="1" t="s">
        <v>160</v>
      </c>
      <c r="G237" s="18" t="s">
        <v>220</v>
      </c>
      <c r="H237" s="18" t="s">
        <v>179</v>
      </c>
      <c r="I237" s="18" t="s">
        <v>180</v>
      </c>
      <c r="J237" s="27">
        <f t="shared" si="16"/>
        <v>36951</v>
      </c>
      <c r="K237" s="27">
        <f t="shared" si="17"/>
        <v>37011</v>
      </c>
      <c r="L237" s="20"/>
    </row>
    <row r="238" spans="1:12" x14ac:dyDescent="0.2">
      <c r="A238" s="18">
        <v>34743</v>
      </c>
      <c r="B238" s="1" t="s">
        <v>218</v>
      </c>
      <c r="C238" s="1" t="s">
        <v>219</v>
      </c>
      <c r="D238" s="10" t="s">
        <v>173</v>
      </c>
      <c r="E238" s="1" t="s">
        <v>160</v>
      </c>
      <c r="G238" s="18" t="s">
        <v>220</v>
      </c>
      <c r="H238" s="18" t="s">
        <v>179</v>
      </c>
      <c r="I238" s="18" t="s">
        <v>180</v>
      </c>
      <c r="J238" s="27">
        <f t="shared" si="16"/>
        <v>37165</v>
      </c>
      <c r="K238" s="27">
        <f t="shared" si="17"/>
        <v>37256</v>
      </c>
      <c r="L238" s="20"/>
    </row>
    <row r="239" spans="1:12" ht="21" customHeight="1" x14ac:dyDescent="0.2">
      <c r="A239" s="18">
        <v>34710</v>
      </c>
      <c r="B239" s="1" t="s">
        <v>218</v>
      </c>
      <c r="C239" s="1" t="s">
        <v>222</v>
      </c>
      <c r="D239" s="10"/>
      <c r="E239" s="1" t="s">
        <v>160</v>
      </c>
      <c r="F239" s="1" t="s">
        <v>178</v>
      </c>
      <c r="G239" s="18" t="s">
        <v>220</v>
      </c>
      <c r="H239" s="18" t="s">
        <v>205</v>
      </c>
      <c r="I239" s="18" t="s">
        <v>180</v>
      </c>
      <c r="J239" s="27" t="e">
        <f t="shared" ref="J239:J270" si="18">+VLOOKUP($D239,TermsEast,2,FALSE)</f>
        <v>#N/A</v>
      </c>
      <c r="K239" s="27" t="e">
        <f t="shared" ref="K239:K270" si="19">+VLOOKUP($D239,TermsEast,3,FALSE)</f>
        <v>#N/A</v>
      </c>
      <c r="L239" s="20" t="s">
        <v>221</v>
      </c>
    </row>
    <row r="240" spans="1:12" x14ac:dyDescent="0.2">
      <c r="A240" s="18">
        <v>35135</v>
      </c>
      <c r="B240" s="1" t="s">
        <v>218</v>
      </c>
      <c r="C240" s="1" t="s">
        <v>222</v>
      </c>
      <c r="D240" s="10"/>
      <c r="E240" s="1" t="s">
        <v>160</v>
      </c>
      <c r="F240" s="1" t="s">
        <v>181</v>
      </c>
      <c r="G240" s="18" t="s">
        <v>220</v>
      </c>
      <c r="H240" s="18" t="s">
        <v>205</v>
      </c>
      <c r="I240" s="18" t="s">
        <v>180</v>
      </c>
      <c r="J240" s="27" t="e">
        <f t="shared" si="18"/>
        <v>#N/A</v>
      </c>
      <c r="K240" s="27" t="e">
        <f t="shared" si="19"/>
        <v>#N/A</v>
      </c>
      <c r="L240" s="20"/>
    </row>
    <row r="241" spans="1:12" x14ac:dyDescent="0.2">
      <c r="A241" s="18">
        <v>34748</v>
      </c>
      <c r="B241" s="1" t="s">
        <v>218</v>
      </c>
      <c r="C241" s="1" t="s">
        <v>222</v>
      </c>
      <c r="D241" s="32"/>
      <c r="E241" s="1" t="s">
        <v>160</v>
      </c>
      <c r="F241" s="1" t="s">
        <v>184</v>
      </c>
      <c r="G241" s="18" t="s">
        <v>220</v>
      </c>
      <c r="H241" s="18" t="s">
        <v>205</v>
      </c>
      <c r="I241" s="18" t="s">
        <v>180</v>
      </c>
      <c r="J241" s="27" t="e">
        <f t="shared" si="18"/>
        <v>#N/A</v>
      </c>
      <c r="K241" s="27" t="e">
        <f t="shared" si="19"/>
        <v>#N/A</v>
      </c>
      <c r="L241" s="20"/>
    </row>
    <row r="242" spans="1:12" x14ac:dyDescent="0.2">
      <c r="A242" s="18">
        <v>34706</v>
      </c>
      <c r="B242" s="1" t="s">
        <v>218</v>
      </c>
      <c r="C242" s="1" t="s">
        <v>222</v>
      </c>
      <c r="D242" s="10"/>
      <c r="E242" s="1" t="s">
        <v>160</v>
      </c>
      <c r="F242" s="1" t="s">
        <v>186</v>
      </c>
      <c r="G242" s="18" t="s">
        <v>220</v>
      </c>
      <c r="H242" s="18" t="s">
        <v>205</v>
      </c>
      <c r="I242" s="18" t="s">
        <v>180</v>
      </c>
      <c r="J242" s="27" t="e">
        <f t="shared" si="18"/>
        <v>#N/A</v>
      </c>
      <c r="K242" s="27" t="e">
        <f t="shared" si="19"/>
        <v>#N/A</v>
      </c>
      <c r="L242" s="20"/>
    </row>
    <row r="243" spans="1:12" x14ac:dyDescent="0.2">
      <c r="A243" s="18">
        <v>36487</v>
      </c>
      <c r="B243" s="1" t="s">
        <v>218</v>
      </c>
      <c r="C243" s="1" t="s">
        <v>222</v>
      </c>
      <c r="D243" s="27"/>
      <c r="E243" s="1" t="s">
        <v>160</v>
      </c>
      <c r="F243" s="1" t="s">
        <v>12</v>
      </c>
      <c r="G243" s="18" t="s">
        <v>220</v>
      </c>
      <c r="H243" s="18" t="s">
        <v>205</v>
      </c>
      <c r="I243" s="18" t="s">
        <v>180</v>
      </c>
      <c r="J243" s="27" t="e">
        <f t="shared" si="18"/>
        <v>#N/A</v>
      </c>
      <c r="K243" s="27" t="e">
        <f t="shared" si="19"/>
        <v>#N/A</v>
      </c>
      <c r="L243" s="20"/>
    </row>
    <row r="244" spans="1:12" x14ac:dyDescent="0.2">
      <c r="A244" s="18">
        <v>36489</v>
      </c>
      <c r="B244" s="1" t="s">
        <v>218</v>
      </c>
      <c r="C244" s="1" t="s">
        <v>222</v>
      </c>
      <c r="D244" s="27"/>
      <c r="E244" s="1" t="s">
        <v>160</v>
      </c>
      <c r="F244" s="1" t="s">
        <v>187</v>
      </c>
      <c r="G244" s="18" t="s">
        <v>220</v>
      </c>
      <c r="H244" s="18" t="s">
        <v>205</v>
      </c>
      <c r="I244" s="18" t="s">
        <v>180</v>
      </c>
      <c r="J244" s="27" t="e">
        <f t="shared" si="18"/>
        <v>#N/A</v>
      </c>
      <c r="K244" s="27" t="e">
        <f t="shared" si="19"/>
        <v>#N/A</v>
      </c>
      <c r="L244" s="20"/>
    </row>
    <row r="245" spans="1:12" x14ac:dyDescent="0.2">
      <c r="A245" s="18">
        <v>34753</v>
      </c>
      <c r="B245" s="1" t="s">
        <v>218</v>
      </c>
      <c r="C245" s="1" t="s">
        <v>222</v>
      </c>
      <c r="D245" s="27">
        <v>37012</v>
      </c>
      <c r="E245" s="1" t="s">
        <v>160</v>
      </c>
      <c r="G245" s="18" t="s">
        <v>220</v>
      </c>
      <c r="H245" s="18" t="s">
        <v>205</v>
      </c>
      <c r="I245" s="18" t="s">
        <v>180</v>
      </c>
      <c r="J245" s="27">
        <f t="shared" si="18"/>
        <v>37012</v>
      </c>
      <c r="K245" s="27">
        <f t="shared" si="19"/>
        <v>37042</v>
      </c>
      <c r="L245" s="20"/>
    </row>
    <row r="246" spans="1:12" x14ac:dyDescent="0.2">
      <c r="A246" s="18">
        <v>34755</v>
      </c>
      <c r="B246" s="1" t="s">
        <v>218</v>
      </c>
      <c r="C246" s="1" t="s">
        <v>222</v>
      </c>
      <c r="D246" s="27">
        <v>37043</v>
      </c>
      <c r="E246" s="1" t="s">
        <v>160</v>
      </c>
      <c r="G246" s="18" t="s">
        <v>220</v>
      </c>
      <c r="H246" s="18" t="s">
        <v>205</v>
      </c>
      <c r="I246" s="18" t="s">
        <v>180</v>
      </c>
      <c r="J246" s="27">
        <f t="shared" si="18"/>
        <v>37043</v>
      </c>
      <c r="K246" s="27">
        <f t="shared" si="19"/>
        <v>37072</v>
      </c>
      <c r="L246" s="20"/>
    </row>
    <row r="247" spans="1:12" x14ac:dyDescent="0.2">
      <c r="A247" s="18">
        <v>34757</v>
      </c>
      <c r="B247" s="1" t="s">
        <v>218</v>
      </c>
      <c r="C247" s="1" t="s">
        <v>222</v>
      </c>
      <c r="D247" s="27">
        <v>37135</v>
      </c>
      <c r="E247" s="1" t="s">
        <v>160</v>
      </c>
      <c r="G247" s="18" t="s">
        <v>220</v>
      </c>
      <c r="H247" s="18" t="s">
        <v>205</v>
      </c>
      <c r="I247" s="18" t="s">
        <v>180</v>
      </c>
      <c r="J247" s="27">
        <f t="shared" si="18"/>
        <v>37135</v>
      </c>
      <c r="K247" s="27">
        <f t="shared" si="19"/>
        <v>37164</v>
      </c>
      <c r="L247" s="20"/>
    </row>
    <row r="248" spans="1:12" x14ac:dyDescent="0.2">
      <c r="A248" s="18">
        <v>34745</v>
      </c>
      <c r="B248" s="1" t="s">
        <v>218</v>
      </c>
      <c r="C248" s="1" t="s">
        <v>222</v>
      </c>
      <c r="D248" s="10" t="s">
        <v>190</v>
      </c>
      <c r="E248" s="1" t="s">
        <v>160</v>
      </c>
      <c r="G248" s="18" t="s">
        <v>220</v>
      </c>
      <c r="H248" s="18" t="s">
        <v>205</v>
      </c>
      <c r="I248" s="18" t="s">
        <v>180</v>
      </c>
      <c r="J248" s="27">
        <f t="shared" si="18"/>
        <v>36892</v>
      </c>
      <c r="K248" s="27">
        <f t="shared" si="19"/>
        <v>36950</v>
      </c>
      <c r="L248" s="20"/>
    </row>
    <row r="249" spans="1:12" x14ac:dyDescent="0.2">
      <c r="A249" s="18">
        <v>34756</v>
      </c>
      <c r="B249" s="1" t="s">
        <v>218</v>
      </c>
      <c r="C249" s="1" t="s">
        <v>222</v>
      </c>
      <c r="D249" s="10" t="s">
        <v>194</v>
      </c>
      <c r="E249" s="1" t="s">
        <v>160</v>
      </c>
      <c r="G249" s="18" t="s">
        <v>220</v>
      </c>
      <c r="H249" s="18" t="s">
        <v>205</v>
      </c>
      <c r="I249" s="18" t="s">
        <v>180</v>
      </c>
      <c r="J249" s="27">
        <f t="shared" si="18"/>
        <v>37073</v>
      </c>
      <c r="K249" s="27">
        <f t="shared" si="19"/>
        <v>37134</v>
      </c>
      <c r="L249" s="20"/>
    </row>
    <row r="250" spans="1:12" x14ac:dyDescent="0.2">
      <c r="A250" s="18">
        <v>34751</v>
      </c>
      <c r="B250" s="1" t="s">
        <v>218</v>
      </c>
      <c r="C250" s="1" t="s">
        <v>222</v>
      </c>
      <c r="D250" s="10" t="s">
        <v>198</v>
      </c>
      <c r="E250" s="1" t="s">
        <v>160</v>
      </c>
      <c r="G250" s="18" t="s">
        <v>220</v>
      </c>
      <c r="H250" s="18" t="s">
        <v>205</v>
      </c>
      <c r="I250" s="18" t="s">
        <v>180</v>
      </c>
      <c r="J250" s="27">
        <f t="shared" si="18"/>
        <v>36951</v>
      </c>
      <c r="K250" s="27">
        <f t="shared" si="19"/>
        <v>37011</v>
      </c>
      <c r="L250" s="20"/>
    </row>
    <row r="251" spans="1:12" x14ac:dyDescent="0.2">
      <c r="A251" s="18">
        <v>34758</v>
      </c>
      <c r="B251" s="1" t="s">
        <v>218</v>
      </c>
      <c r="C251" s="1" t="s">
        <v>222</v>
      </c>
      <c r="D251" s="10" t="s">
        <v>173</v>
      </c>
      <c r="E251" s="1" t="s">
        <v>160</v>
      </c>
      <c r="G251" s="18" t="s">
        <v>220</v>
      </c>
      <c r="H251" s="18" t="s">
        <v>205</v>
      </c>
      <c r="I251" s="18" t="s">
        <v>180</v>
      </c>
      <c r="J251" s="27">
        <f t="shared" si="18"/>
        <v>37165</v>
      </c>
      <c r="K251" s="27">
        <f t="shared" si="19"/>
        <v>37256</v>
      </c>
      <c r="L251" s="20"/>
    </row>
    <row r="252" spans="1:12" ht="21.75" customHeight="1" x14ac:dyDescent="0.2">
      <c r="A252" s="18">
        <v>35094</v>
      </c>
      <c r="B252" s="1" t="s">
        <v>218</v>
      </c>
      <c r="C252" s="1" t="s">
        <v>223</v>
      </c>
      <c r="D252" s="10"/>
      <c r="E252" s="1" t="s">
        <v>160</v>
      </c>
      <c r="F252" s="1" t="s">
        <v>178</v>
      </c>
      <c r="G252" s="18" t="s">
        <v>220</v>
      </c>
      <c r="H252" s="18" t="s">
        <v>209</v>
      </c>
      <c r="I252" s="18" t="s">
        <v>210</v>
      </c>
      <c r="J252" s="27" t="e">
        <f t="shared" si="18"/>
        <v>#N/A</v>
      </c>
      <c r="K252" s="27" t="e">
        <f t="shared" si="19"/>
        <v>#N/A</v>
      </c>
      <c r="L252" s="20" t="s">
        <v>221</v>
      </c>
    </row>
    <row r="253" spans="1:12" x14ac:dyDescent="0.2">
      <c r="A253" s="18">
        <v>35093</v>
      </c>
      <c r="B253" s="1" t="s">
        <v>218</v>
      </c>
      <c r="C253" s="1" t="s">
        <v>223</v>
      </c>
      <c r="D253" s="10"/>
      <c r="E253" s="1" t="s">
        <v>160</v>
      </c>
      <c r="F253" s="1" t="s">
        <v>181</v>
      </c>
      <c r="G253" s="18" t="s">
        <v>220</v>
      </c>
      <c r="H253" s="18" t="s">
        <v>209</v>
      </c>
      <c r="I253" s="18" t="s">
        <v>210</v>
      </c>
      <c r="J253" s="27" t="e">
        <f t="shared" si="18"/>
        <v>#N/A</v>
      </c>
      <c r="K253" s="27" t="e">
        <f t="shared" si="19"/>
        <v>#N/A</v>
      </c>
      <c r="L253" s="20"/>
    </row>
    <row r="254" spans="1:12" x14ac:dyDescent="0.2">
      <c r="A254" s="18">
        <v>35091</v>
      </c>
      <c r="B254" s="1" t="s">
        <v>218</v>
      </c>
      <c r="C254" s="1" t="s">
        <v>223</v>
      </c>
      <c r="D254" s="32"/>
      <c r="E254" s="1" t="s">
        <v>160</v>
      </c>
      <c r="F254" s="1" t="s">
        <v>184</v>
      </c>
      <c r="G254" s="18" t="s">
        <v>220</v>
      </c>
      <c r="H254" s="18" t="s">
        <v>209</v>
      </c>
      <c r="I254" s="18" t="s">
        <v>210</v>
      </c>
      <c r="J254" s="27" t="e">
        <f t="shared" si="18"/>
        <v>#N/A</v>
      </c>
      <c r="K254" s="27" t="e">
        <f t="shared" si="19"/>
        <v>#N/A</v>
      </c>
      <c r="L254" s="20"/>
    </row>
    <row r="255" spans="1:12" x14ac:dyDescent="0.2">
      <c r="A255" s="18">
        <v>35099</v>
      </c>
      <c r="B255" s="1" t="s">
        <v>218</v>
      </c>
      <c r="C255" s="1" t="s">
        <v>223</v>
      </c>
      <c r="D255" s="10"/>
      <c r="E255" s="1" t="s">
        <v>160</v>
      </c>
      <c r="F255" s="1" t="s">
        <v>186</v>
      </c>
      <c r="G255" s="18" t="s">
        <v>220</v>
      </c>
      <c r="H255" s="18" t="s">
        <v>209</v>
      </c>
      <c r="I255" s="18" t="s">
        <v>210</v>
      </c>
      <c r="J255" s="27" t="e">
        <f t="shared" si="18"/>
        <v>#N/A</v>
      </c>
      <c r="K255" s="27" t="e">
        <f t="shared" si="19"/>
        <v>#N/A</v>
      </c>
      <c r="L255" s="20"/>
    </row>
    <row r="256" spans="1:12" x14ac:dyDescent="0.2">
      <c r="A256" s="18">
        <v>36482</v>
      </c>
      <c r="B256" s="1" t="s">
        <v>218</v>
      </c>
      <c r="C256" s="1" t="s">
        <v>223</v>
      </c>
      <c r="D256" s="27"/>
      <c r="E256" s="1" t="s">
        <v>160</v>
      </c>
      <c r="F256" s="1" t="s">
        <v>12</v>
      </c>
      <c r="G256" s="18" t="s">
        <v>220</v>
      </c>
      <c r="H256" s="18" t="s">
        <v>209</v>
      </c>
      <c r="I256" s="18" t="s">
        <v>210</v>
      </c>
      <c r="J256" s="27" t="e">
        <f t="shared" si="18"/>
        <v>#N/A</v>
      </c>
      <c r="K256" s="27" t="e">
        <f t="shared" si="19"/>
        <v>#N/A</v>
      </c>
      <c r="L256" s="20"/>
    </row>
    <row r="257" spans="1:12" x14ac:dyDescent="0.2">
      <c r="A257" s="18">
        <v>36485</v>
      </c>
      <c r="B257" s="1" t="s">
        <v>218</v>
      </c>
      <c r="C257" s="1" t="s">
        <v>223</v>
      </c>
      <c r="D257" s="27"/>
      <c r="E257" s="1" t="s">
        <v>160</v>
      </c>
      <c r="F257" s="1" t="s">
        <v>187</v>
      </c>
      <c r="G257" s="18" t="s">
        <v>220</v>
      </c>
      <c r="H257" s="18" t="s">
        <v>209</v>
      </c>
      <c r="I257" s="18" t="s">
        <v>210</v>
      </c>
      <c r="J257" s="27" t="e">
        <f t="shared" si="18"/>
        <v>#N/A</v>
      </c>
      <c r="K257" s="27" t="e">
        <f t="shared" si="19"/>
        <v>#N/A</v>
      </c>
      <c r="L257" s="20"/>
    </row>
    <row r="258" spans="1:12" x14ac:dyDescent="0.2">
      <c r="A258" s="18">
        <v>35112</v>
      </c>
      <c r="B258" s="1" t="s">
        <v>218</v>
      </c>
      <c r="C258" s="1" t="s">
        <v>223</v>
      </c>
      <c r="D258" s="27">
        <v>37012</v>
      </c>
      <c r="E258" s="1" t="s">
        <v>160</v>
      </c>
      <c r="G258" s="18" t="s">
        <v>220</v>
      </c>
      <c r="H258" s="18" t="s">
        <v>209</v>
      </c>
      <c r="I258" s="18" t="s">
        <v>210</v>
      </c>
      <c r="J258" s="27">
        <f t="shared" si="18"/>
        <v>37012</v>
      </c>
      <c r="K258" s="27">
        <f t="shared" si="19"/>
        <v>37042</v>
      </c>
      <c r="L258" s="20"/>
    </row>
    <row r="259" spans="1:12" x14ac:dyDescent="0.2">
      <c r="A259" s="18">
        <v>35114</v>
      </c>
      <c r="B259" s="1" t="s">
        <v>218</v>
      </c>
      <c r="C259" s="1" t="s">
        <v>223</v>
      </c>
      <c r="D259" s="27">
        <v>37043</v>
      </c>
      <c r="E259" s="1" t="s">
        <v>160</v>
      </c>
      <c r="G259" s="18" t="s">
        <v>220</v>
      </c>
      <c r="H259" s="18" t="s">
        <v>209</v>
      </c>
      <c r="I259" s="18" t="s">
        <v>210</v>
      </c>
      <c r="J259" s="27">
        <f t="shared" si="18"/>
        <v>37043</v>
      </c>
      <c r="K259" s="27">
        <f t="shared" si="19"/>
        <v>37072</v>
      </c>
      <c r="L259" s="20"/>
    </row>
    <row r="260" spans="1:12" x14ac:dyDescent="0.2">
      <c r="A260" s="18">
        <v>35116</v>
      </c>
      <c r="B260" s="1" t="s">
        <v>218</v>
      </c>
      <c r="C260" s="1" t="s">
        <v>223</v>
      </c>
      <c r="D260" s="27">
        <v>37135</v>
      </c>
      <c r="E260" s="1" t="s">
        <v>160</v>
      </c>
      <c r="G260" s="18" t="s">
        <v>220</v>
      </c>
      <c r="H260" s="18" t="s">
        <v>209</v>
      </c>
      <c r="I260" s="18" t="s">
        <v>210</v>
      </c>
      <c r="J260" s="27">
        <f t="shared" si="18"/>
        <v>37135</v>
      </c>
      <c r="K260" s="27">
        <f t="shared" si="19"/>
        <v>37164</v>
      </c>
      <c r="L260" s="20"/>
    </row>
    <row r="261" spans="1:12" x14ac:dyDescent="0.2">
      <c r="A261" s="18">
        <v>35110</v>
      </c>
      <c r="B261" s="1" t="s">
        <v>218</v>
      </c>
      <c r="C261" s="1" t="s">
        <v>223</v>
      </c>
      <c r="D261" s="10" t="s">
        <v>190</v>
      </c>
      <c r="E261" s="1" t="s">
        <v>160</v>
      </c>
      <c r="G261" s="18" t="s">
        <v>220</v>
      </c>
      <c r="H261" s="18" t="s">
        <v>209</v>
      </c>
      <c r="I261" s="18" t="s">
        <v>210</v>
      </c>
      <c r="J261" s="27">
        <f t="shared" si="18"/>
        <v>36892</v>
      </c>
      <c r="K261" s="27">
        <f t="shared" si="19"/>
        <v>36950</v>
      </c>
      <c r="L261" s="20"/>
    </row>
    <row r="262" spans="1:12" x14ac:dyDescent="0.2">
      <c r="A262" s="18">
        <v>35115</v>
      </c>
      <c r="B262" s="1" t="s">
        <v>218</v>
      </c>
      <c r="C262" s="1" t="s">
        <v>223</v>
      </c>
      <c r="D262" s="10" t="s">
        <v>194</v>
      </c>
      <c r="E262" s="1" t="s">
        <v>160</v>
      </c>
      <c r="G262" s="18" t="s">
        <v>220</v>
      </c>
      <c r="H262" s="18" t="s">
        <v>209</v>
      </c>
      <c r="I262" s="18" t="s">
        <v>210</v>
      </c>
      <c r="J262" s="27">
        <f t="shared" si="18"/>
        <v>37073</v>
      </c>
      <c r="K262" s="27">
        <f t="shared" si="19"/>
        <v>37134</v>
      </c>
      <c r="L262" s="20"/>
    </row>
    <row r="263" spans="1:12" x14ac:dyDescent="0.2">
      <c r="A263" s="18">
        <v>35111</v>
      </c>
      <c r="B263" s="1" t="s">
        <v>218</v>
      </c>
      <c r="C263" s="1" t="s">
        <v>223</v>
      </c>
      <c r="D263" s="10" t="s">
        <v>198</v>
      </c>
      <c r="E263" s="1" t="s">
        <v>160</v>
      </c>
      <c r="G263" s="18" t="s">
        <v>220</v>
      </c>
      <c r="H263" s="18" t="s">
        <v>209</v>
      </c>
      <c r="I263" s="18" t="s">
        <v>210</v>
      </c>
      <c r="J263" s="27">
        <f t="shared" si="18"/>
        <v>36951</v>
      </c>
      <c r="K263" s="27">
        <f t="shared" si="19"/>
        <v>37011</v>
      </c>
      <c r="L263" s="20"/>
    </row>
    <row r="264" spans="1:12" x14ac:dyDescent="0.2">
      <c r="A264" s="18">
        <v>35117</v>
      </c>
      <c r="B264" s="1" t="s">
        <v>218</v>
      </c>
      <c r="C264" s="1" t="s">
        <v>223</v>
      </c>
      <c r="D264" s="10" t="s">
        <v>173</v>
      </c>
      <c r="E264" s="1" t="s">
        <v>160</v>
      </c>
      <c r="G264" s="18" t="s">
        <v>220</v>
      </c>
      <c r="H264" s="18" t="s">
        <v>209</v>
      </c>
      <c r="I264" s="18" t="s">
        <v>210</v>
      </c>
      <c r="J264" s="27">
        <f t="shared" si="18"/>
        <v>37165</v>
      </c>
      <c r="K264" s="27">
        <f t="shared" si="19"/>
        <v>37256</v>
      </c>
      <c r="L264" s="20"/>
    </row>
    <row r="265" spans="1:12" ht="18.75" customHeight="1" x14ac:dyDescent="0.2">
      <c r="A265" s="18">
        <v>35096</v>
      </c>
      <c r="B265" s="1" t="s">
        <v>218</v>
      </c>
      <c r="C265" s="1" t="s">
        <v>224</v>
      </c>
      <c r="D265" s="10"/>
      <c r="E265" s="1" t="s">
        <v>160</v>
      </c>
      <c r="F265" s="1" t="s">
        <v>178</v>
      </c>
      <c r="G265" s="18" t="s">
        <v>220</v>
      </c>
      <c r="H265" s="18" t="s">
        <v>135</v>
      </c>
      <c r="I265" s="18" t="s">
        <v>210</v>
      </c>
      <c r="J265" s="27" t="e">
        <f t="shared" si="18"/>
        <v>#N/A</v>
      </c>
      <c r="K265" s="27" t="e">
        <f t="shared" si="19"/>
        <v>#N/A</v>
      </c>
      <c r="L265" s="20" t="s">
        <v>221</v>
      </c>
    </row>
    <row r="266" spans="1:12" x14ac:dyDescent="0.2">
      <c r="A266" s="18">
        <v>35095</v>
      </c>
      <c r="B266" s="1" t="s">
        <v>218</v>
      </c>
      <c r="C266" s="1" t="s">
        <v>224</v>
      </c>
      <c r="D266" s="10"/>
      <c r="E266" s="1" t="s">
        <v>160</v>
      </c>
      <c r="F266" s="1" t="s">
        <v>181</v>
      </c>
      <c r="G266" s="18" t="s">
        <v>220</v>
      </c>
      <c r="H266" s="18" t="s">
        <v>135</v>
      </c>
      <c r="I266" s="18" t="s">
        <v>210</v>
      </c>
      <c r="J266" s="27" t="e">
        <f t="shared" si="18"/>
        <v>#N/A</v>
      </c>
      <c r="K266" s="27" t="e">
        <f t="shared" si="19"/>
        <v>#N/A</v>
      </c>
      <c r="L266" s="20"/>
    </row>
    <row r="267" spans="1:12" x14ac:dyDescent="0.2">
      <c r="A267" s="18">
        <v>35092</v>
      </c>
      <c r="B267" s="1" t="s">
        <v>218</v>
      </c>
      <c r="C267" s="1" t="s">
        <v>224</v>
      </c>
      <c r="D267" s="32"/>
      <c r="E267" s="1" t="s">
        <v>160</v>
      </c>
      <c r="F267" s="1" t="s">
        <v>184</v>
      </c>
      <c r="G267" s="18" t="s">
        <v>220</v>
      </c>
      <c r="H267" s="18" t="s">
        <v>135</v>
      </c>
      <c r="I267" s="18" t="s">
        <v>210</v>
      </c>
      <c r="J267" s="27" t="e">
        <f t="shared" si="18"/>
        <v>#N/A</v>
      </c>
      <c r="K267" s="27" t="e">
        <f t="shared" si="19"/>
        <v>#N/A</v>
      </c>
      <c r="L267" s="20"/>
    </row>
    <row r="268" spans="1:12" x14ac:dyDescent="0.2">
      <c r="A268" s="18">
        <v>35100</v>
      </c>
      <c r="B268" s="1" t="s">
        <v>218</v>
      </c>
      <c r="C268" s="1" t="s">
        <v>224</v>
      </c>
      <c r="D268" s="10"/>
      <c r="E268" s="1" t="s">
        <v>160</v>
      </c>
      <c r="F268" s="1" t="s">
        <v>186</v>
      </c>
      <c r="G268" s="18" t="s">
        <v>220</v>
      </c>
      <c r="H268" s="18" t="s">
        <v>135</v>
      </c>
      <c r="I268" s="18" t="s">
        <v>210</v>
      </c>
      <c r="J268" s="27" t="e">
        <f t="shared" si="18"/>
        <v>#N/A</v>
      </c>
      <c r="K268" s="27" t="e">
        <f t="shared" si="19"/>
        <v>#N/A</v>
      </c>
      <c r="L268" s="20"/>
    </row>
    <row r="269" spans="1:12" x14ac:dyDescent="0.2">
      <c r="A269" s="18">
        <v>36480</v>
      </c>
      <c r="B269" s="1" t="s">
        <v>218</v>
      </c>
      <c r="C269" s="1" t="s">
        <v>224</v>
      </c>
      <c r="D269" s="27"/>
      <c r="E269" s="1" t="s">
        <v>160</v>
      </c>
      <c r="F269" s="1" t="s">
        <v>12</v>
      </c>
      <c r="G269" s="18" t="s">
        <v>220</v>
      </c>
      <c r="H269" s="18" t="s">
        <v>135</v>
      </c>
      <c r="I269" s="18" t="s">
        <v>210</v>
      </c>
      <c r="J269" s="27" t="e">
        <f t="shared" si="18"/>
        <v>#N/A</v>
      </c>
      <c r="K269" s="27" t="e">
        <f t="shared" si="19"/>
        <v>#N/A</v>
      </c>
      <c r="L269" s="20"/>
    </row>
    <row r="270" spans="1:12" x14ac:dyDescent="0.2">
      <c r="A270" s="18">
        <v>36481</v>
      </c>
      <c r="B270" s="1" t="s">
        <v>218</v>
      </c>
      <c r="C270" s="1" t="s">
        <v>224</v>
      </c>
      <c r="D270" s="27"/>
      <c r="E270" s="1" t="s">
        <v>160</v>
      </c>
      <c r="F270" s="1" t="s">
        <v>187</v>
      </c>
      <c r="G270" s="18" t="s">
        <v>220</v>
      </c>
      <c r="H270" s="18" t="s">
        <v>135</v>
      </c>
      <c r="I270" s="18" t="s">
        <v>210</v>
      </c>
      <c r="J270" s="27" t="e">
        <f t="shared" si="18"/>
        <v>#N/A</v>
      </c>
      <c r="K270" s="27" t="e">
        <f t="shared" si="19"/>
        <v>#N/A</v>
      </c>
      <c r="L270" s="20"/>
    </row>
    <row r="271" spans="1:12" x14ac:dyDescent="0.2">
      <c r="A271" s="18">
        <v>35130</v>
      </c>
      <c r="B271" s="1" t="s">
        <v>218</v>
      </c>
      <c r="C271" s="1" t="s">
        <v>224</v>
      </c>
      <c r="D271" s="27">
        <v>37012</v>
      </c>
      <c r="E271" s="1" t="s">
        <v>160</v>
      </c>
      <c r="G271" s="18" t="s">
        <v>220</v>
      </c>
      <c r="H271" s="18" t="s">
        <v>135</v>
      </c>
      <c r="I271" s="18" t="s">
        <v>210</v>
      </c>
      <c r="J271" s="27">
        <f t="shared" ref="J271:J290" si="20">+VLOOKUP($D271,TermsEast,2,FALSE)</f>
        <v>37012</v>
      </c>
      <c r="K271" s="27">
        <f t="shared" ref="K271:K290" si="21">+VLOOKUP($D271,TermsEast,3,FALSE)</f>
        <v>37042</v>
      </c>
      <c r="L271" s="20"/>
    </row>
    <row r="272" spans="1:12" x14ac:dyDescent="0.2">
      <c r="A272" s="18">
        <v>35131</v>
      </c>
      <c r="B272" s="1" t="s">
        <v>218</v>
      </c>
      <c r="C272" s="1" t="s">
        <v>224</v>
      </c>
      <c r="D272" s="27">
        <v>37043</v>
      </c>
      <c r="E272" s="1" t="s">
        <v>160</v>
      </c>
      <c r="G272" s="18" t="s">
        <v>220</v>
      </c>
      <c r="H272" s="18" t="s">
        <v>135</v>
      </c>
      <c r="I272" s="18" t="s">
        <v>210</v>
      </c>
      <c r="J272" s="27">
        <f t="shared" si="20"/>
        <v>37043</v>
      </c>
      <c r="K272" s="27">
        <f t="shared" si="21"/>
        <v>37072</v>
      </c>
      <c r="L272" s="20"/>
    </row>
    <row r="273" spans="1:12" x14ac:dyDescent="0.2">
      <c r="A273" s="18">
        <v>35133</v>
      </c>
      <c r="B273" s="1" t="s">
        <v>218</v>
      </c>
      <c r="C273" s="1" t="s">
        <v>224</v>
      </c>
      <c r="D273" s="27">
        <v>37135</v>
      </c>
      <c r="E273" s="1" t="s">
        <v>160</v>
      </c>
      <c r="G273" s="18" t="s">
        <v>220</v>
      </c>
      <c r="H273" s="18" t="s">
        <v>135</v>
      </c>
      <c r="I273" s="18" t="s">
        <v>210</v>
      </c>
      <c r="J273" s="27">
        <f t="shared" si="20"/>
        <v>37135</v>
      </c>
      <c r="K273" s="27">
        <f t="shared" si="21"/>
        <v>37164</v>
      </c>
      <c r="L273" s="20"/>
    </row>
    <row r="274" spans="1:12" x14ac:dyDescent="0.2">
      <c r="A274" s="18">
        <v>35128</v>
      </c>
      <c r="B274" s="1" t="s">
        <v>218</v>
      </c>
      <c r="C274" s="1" t="s">
        <v>224</v>
      </c>
      <c r="D274" s="10" t="s">
        <v>190</v>
      </c>
      <c r="E274" s="1" t="s">
        <v>160</v>
      </c>
      <c r="G274" s="18" t="s">
        <v>220</v>
      </c>
      <c r="H274" s="18" t="s">
        <v>135</v>
      </c>
      <c r="I274" s="18" t="s">
        <v>210</v>
      </c>
      <c r="J274" s="27">
        <f t="shared" si="20"/>
        <v>36892</v>
      </c>
      <c r="K274" s="27">
        <f t="shared" si="21"/>
        <v>36950</v>
      </c>
      <c r="L274" s="20"/>
    </row>
    <row r="275" spans="1:12" x14ac:dyDescent="0.2">
      <c r="A275" s="18">
        <v>35132</v>
      </c>
      <c r="B275" s="1" t="s">
        <v>218</v>
      </c>
      <c r="C275" s="1" t="s">
        <v>224</v>
      </c>
      <c r="D275" s="10" t="s">
        <v>194</v>
      </c>
      <c r="E275" s="1" t="s">
        <v>160</v>
      </c>
      <c r="G275" s="18" t="s">
        <v>220</v>
      </c>
      <c r="H275" s="18" t="s">
        <v>135</v>
      </c>
      <c r="I275" s="18" t="s">
        <v>210</v>
      </c>
      <c r="J275" s="27">
        <f t="shared" si="20"/>
        <v>37073</v>
      </c>
      <c r="K275" s="27">
        <f t="shared" si="21"/>
        <v>37134</v>
      </c>
      <c r="L275" s="20"/>
    </row>
    <row r="276" spans="1:12" x14ac:dyDescent="0.2">
      <c r="A276" s="18">
        <v>35129</v>
      </c>
      <c r="B276" s="1" t="s">
        <v>218</v>
      </c>
      <c r="C276" s="1" t="s">
        <v>224</v>
      </c>
      <c r="D276" s="10" t="s">
        <v>198</v>
      </c>
      <c r="E276" s="1" t="s">
        <v>160</v>
      </c>
      <c r="G276" s="18" t="s">
        <v>220</v>
      </c>
      <c r="H276" s="18" t="s">
        <v>135</v>
      </c>
      <c r="I276" s="18" t="s">
        <v>210</v>
      </c>
      <c r="J276" s="27">
        <f t="shared" si="20"/>
        <v>36951</v>
      </c>
      <c r="K276" s="27">
        <f t="shared" si="21"/>
        <v>37011</v>
      </c>
      <c r="L276" s="20"/>
    </row>
    <row r="277" spans="1:12" x14ac:dyDescent="0.2">
      <c r="A277" s="18">
        <v>35134</v>
      </c>
      <c r="B277" s="1" t="s">
        <v>218</v>
      </c>
      <c r="C277" s="1" t="s">
        <v>224</v>
      </c>
      <c r="D277" s="10" t="s">
        <v>173</v>
      </c>
      <c r="E277" s="1" t="s">
        <v>160</v>
      </c>
      <c r="G277" s="18" t="s">
        <v>220</v>
      </c>
      <c r="H277" s="18" t="s">
        <v>135</v>
      </c>
      <c r="I277" s="18" t="s">
        <v>210</v>
      </c>
      <c r="J277" s="27">
        <f t="shared" si="20"/>
        <v>37165</v>
      </c>
      <c r="K277" s="27">
        <f t="shared" si="21"/>
        <v>37256</v>
      </c>
      <c r="L277" s="20"/>
    </row>
    <row r="278" spans="1:12" ht="20.25" customHeight="1" x14ac:dyDescent="0.2">
      <c r="A278" s="18">
        <v>34713</v>
      </c>
      <c r="B278" s="1" t="s">
        <v>218</v>
      </c>
      <c r="C278" s="1" t="s">
        <v>225</v>
      </c>
      <c r="D278" s="10"/>
      <c r="E278" s="1" t="s">
        <v>160</v>
      </c>
      <c r="F278" s="1" t="s">
        <v>178</v>
      </c>
      <c r="G278" s="18" t="s">
        <v>220</v>
      </c>
      <c r="H278" s="18" t="s">
        <v>217</v>
      </c>
      <c r="I278" s="18" t="s">
        <v>180</v>
      </c>
      <c r="J278" s="27" t="e">
        <f t="shared" si="20"/>
        <v>#N/A</v>
      </c>
      <c r="K278" s="27" t="e">
        <f t="shared" si="21"/>
        <v>#N/A</v>
      </c>
      <c r="L278" s="20" t="s">
        <v>221</v>
      </c>
    </row>
    <row r="279" spans="1:12" x14ac:dyDescent="0.2">
      <c r="A279" s="18">
        <v>35136</v>
      </c>
      <c r="B279" s="1" t="s">
        <v>218</v>
      </c>
      <c r="C279" s="1" t="s">
        <v>225</v>
      </c>
      <c r="D279" s="10"/>
      <c r="E279" s="1" t="s">
        <v>160</v>
      </c>
      <c r="F279" s="1" t="s">
        <v>181</v>
      </c>
      <c r="G279" s="18" t="s">
        <v>220</v>
      </c>
      <c r="H279" s="18" t="s">
        <v>217</v>
      </c>
      <c r="I279" s="18" t="s">
        <v>180</v>
      </c>
      <c r="J279" s="27" t="e">
        <f t="shared" si="20"/>
        <v>#N/A</v>
      </c>
      <c r="K279" s="27" t="e">
        <f t="shared" si="21"/>
        <v>#N/A</v>
      </c>
      <c r="L279" s="20"/>
    </row>
    <row r="280" spans="1:12" x14ac:dyDescent="0.2">
      <c r="A280" s="18">
        <v>34712</v>
      </c>
      <c r="B280" s="1" t="s">
        <v>218</v>
      </c>
      <c r="C280" s="1" t="s">
        <v>225</v>
      </c>
      <c r="D280" s="32"/>
      <c r="E280" s="1" t="s">
        <v>160</v>
      </c>
      <c r="F280" s="1" t="s">
        <v>184</v>
      </c>
      <c r="G280" s="18" t="s">
        <v>220</v>
      </c>
      <c r="H280" s="18" t="s">
        <v>217</v>
      </c>
      <c r="I280" s="18" t="s">
        <v>180</v>
      </c>
      <c r="J280" s="27" t="e">
        <f t="shared" si="20"/>
        <v>#N/A</v>
      </c>
      <c r="K280" s="27" t="e">
        <f t="shared" si="21"/>
        <v>#N/A</v>
      </c>
      <c r="L280" s="20"/>
    </row>
    <row r="281" spans="1:12" x14ac:dyDescent="0.2">
      <c r="A281" s="18">
        <v>34711</v>
      </c>
      <c r="B281" s="1" t="s">
        <v>218</v>
      </c>
      <c r="C281" s="1" t="s">
        <v>225</v>
      </c>
      <c r="D281" s="10"/>
      <c r="E281" s="1" t="s">
        <v>160</v>
      </c>
      <c r="F281" s="1" t="s">
        <v>186</v>
      </c>
      <c r="G281" s="18" t="s">
        <v>220</v>
      </c>
      <c r="H281" s="18" t="s">
        <v>217</v>
      </c>
      <c r="I281" s="18" t="s">
        <v>180</v>
      </c>
      <c r="J281" s="27" t="e">
        <f t="shared" si="20"/>
        <v>#N/A</v>
      </c>
      <c r="K281" s="27" t="e">
        <f t="shared" si="21"/>
        <v>#N/A</v>
      </c>
      <c r="L281" s="20"/>
    </row>
    <row r="282" spans="1:12" x14ac:dyDescent="0.2">
      <c r="A282" s="18">
        <v>36478</v>
      </c>
      <c r="B282" s="1" t="s">
        <v>218</v>
      </c>
      <c r="C282" s="1" t="s">
        <v>225</v>
      </c>
      <c r="D282" s="27"/>
      <c r="E282" s="1" t="s">
        <v>160</v>
      </c>
      <c r="F282" s="1" t="s">
        <v>12</v>
      </c>
      <c r="G282" s="18" t="s">
        <v>220</v>
      </c>
      <c r="H282" s="18" t="s">
        <v>217</v>
      </c>
      <c r="I282" s="18" t="s">
        <v>180</v>
      </c>
      <c r="J282" s="27" t="e">
        <f t="shared" si="20"/>
        <v>#N/A</v>
      </c>
      <c r="K282" s="27" t="e">
        <f t="shared" si="21"/>
        <v>#N/A</v>
      </c>
      <c r="L282" s="20"/>
    </row>
    <row r="283" spans="1:12" x14ac:dyDescent="0.2">
      <c r="A283" s="18">
        <v>36479</v>
      </c>
      <c r="B283" s="1" t="s">
        <v>218</v>
      </c>
      <c r="C283" s="1" t="s">
        <v>225</v>
      </c>
      <c r="D283" s="27"/>
      <c r="E283" s="1" t="s">
        <v>160</v>
      </c>
      <c r="F283" s="1" t="s">
        <v>187</v>
      </c>
      <c r="G283" s="18" t="s">
        <v>220</v>
      </c>
      <c r="H283" s="18" t="s">
        <v>217</v>
      </c>
      <c r="I283" s="18" t="s">
        <v>180</v>
      </c>
      <c r="J283" s="27" t="e">
        <f t="shared" si="20"/>
        <v>#N/A</v>
      </c>
      <c r="K283" s="27" t="e">
        <f t="shared" si="21"/>
        <v>#N/A</v>
      </c>
      <c r="L283" s="20"/>
    </row>
    <row r="284" spans="1:12" x14ac:dyDescent="0.2">
      <c r="A284" s="18">
        <v>34764</v>
      </c>
      <c r="B284" s="1" t="s">
        <v>218</v>
      </c>
      <c r="C284" s="1" t="s">
        <v>225</v>
      </c>
      <c r="D284" s="27">
        <v>37012</v>
      </c>
      <c r="E284" s="1" t="s">
        <v>160</v>
      </c>
      <c r="G284" s="18" t="s">
        <v>220</v>
      </c>
      <c r="H284" s="18" t="s">
        <v>217</v>
      </c>
      <c r="I284" s="18" t="s">
        <v>180</v>
      </c>
      <c r="J284" s="27">
        <f t="shared" si="20"/>
        <v>37012</v>
      </c>
      <c r="K284" s="27">
        <f t="shared" si="21"/>
        <v>37042</v>
      </c>
      <c r="L284" s="20"/>
    </row>
    <row r="285" spans="1:12" x14ac:dyDescent="0.2">
      <c r="A285" s="18">
        <v>34765</v>
      </c>
      <c r="B285" s="1" t="s">
        <v>218</v>
      </c>
      <c r="C285" s="1" t="s">
        <v>225</v>
      </c>
      <c r="D285" s="27">
        <v>37043</v>
      </c>
      <c r="E285" s="1" t="s">
        <v>160</v>
      </c>
      <c r="G285" s="18" t="s">
        <v>220</v>
      </c>
      <c r="H285" s="18" t="s">
        <v>217</v>
      </c>
      <c r="I285" s="18" t="s">
        <v>180</v>
      </c>
      <c r="J285" s="27">
        <f t="shared" si="20"/>
        <v>37043</v>
      </c>
      <c r="K285" s="27">
        <f t="shared" si="21"/>
        <v>37072</v>
      </c>
      <c r="L285" s="20"/>
    </row>
    <row r="286" spans="1:12" x14ac:dyDescent="0.2">
      <c r="A286" s="18">
        <v>34767</v>
      </c>
      <c r="B286" s="1" t="s">
        <v>218</v>
      </c>
      <c r="C286" s="1" t="s">
        <v>225</v>
      </c>
      <c r="D286" s="27">
        <v>37135</v>
      </c>
      <c r="E286" s="1" t="s">
        <v>160</v>
      </c>
      <c r="G286" s="18" t="s">
        <v>220</v>
      </c>
      <c r="H286" s="18" t="s">
        <v>217</v>
      </c>
      <c r="I286" s="18" t="s">
        <v>180</v>
      </c>
      <c r="J286" s="27">
        <f t="shared" si="20"/>
        <v>37135</v>
      </c>
      <c r="K286" s="27">
        <f t="shared" si="21"/>
        <v>37164</v>
      </c>
      <c r="L286" s="20"/>
    </row>
    <row r="287" spans="1:12" x14ac:dyDescent="0.2">
      <c r="A287" s="18">
        <v>34762</v>
      </c>
      <c r="B287" s="1" t="s">
        <v>218</v>
      </c>
      <c r="C287" s="1" t="s">
        <v>225</v>
      </c>
      <c r="D287" s="10" t="s">
        <v>190</v>
      </c>
      <c r="E287" s="1" t="s">
        <v>160</v>
      </c>
      <c r="G287" s="18" t="s">
        <v>220</v>
      </c>
      <c r="H287" s="18" t="s">
        <v>217</v>
      </c>
      <c r="I287" s="18" t="s">
        <v>180</v>
      </c>
      <c r="J287" s="27">
        <f t="shared" si="20"/>
        <v>36892</v>
      </c>
      <c r="K287" s="27">
        <f t="shared" si="21"/>
        <v>36950</v>
      </c>
      <c r="L287" s="20"/>
    </row>
    <row r="288" spans="1:12" x14ac:dyDescent="0.2">
      <c r="A288" s="18">
        <v>34766</v>
      </c>
      <c r="B288" s="1" t="s">
        <v>218</v>
      </c>
      <c r="C288" s="1" t="s">
        <v>225</v>
      </c>
      <c r="D288" s="10" t="s">
        <v>194</v>
      </c>
      <c r="E288" s="1" t="s">
        <v>160</v>
      </c>
      <c r="G288" s="18" t="s">
        <v>220</v>
      </c>
      <c r="H288" s="18" t="s">
        <v>217</v>
      </c>
      <c r="I288" s="18" t="s">
        <v>180</v>
      </c>
      <c r="J288" s="27">
        <f t="shared" si="20"/>
        <v>37073</v>
      </c>
      <c r="K288" s="27">
        <f t="shared" si="21"/>
        <v>37134</v>
      </c>
      <c r="L288" s="20"/>
    </row>
    <row r="289" spans="1:12" x14ac:dyDescent="0.2">
      <c r="A289" s="18">
        <v>34763</v>
      </c>
      <c r="B289" s="1" t="s">
        <v>218</v>
      </c>
      <c r="C289" s="1" t="s">
        <v>225</v>
      </c>
      <c r="D289" s="10" t="s">
        <v>198</v>
      </c>
      <c r="E289" s="1" t="s">
        <v>160</v>
      </c>
      <c r="G289" s="18" t="s">
        <v>220</v>
      </c>
      <c r="H289" s="18" t="s">
        <v>217</v>
      </c>
      <c r="I289" s="18" t="s">
        <v>180</v>
      </c>
      <c r="J289" s="27">
        <f t="shared" si="20"/>
        <v>36951</v>
      </c>
      <c r="K289" s="27">
        <f t="shared" si="21"/>
        <v>37011</v>
      </c>
      <c r="L289" s="20"/>
    </row>
    <row r="290" spans="1:12" x14ac:dyDescent="0.2">
      <c r="A290" s="18">
        <v>34768</v>
      </c>
      <c r="B290" s="1" t="s">
        <v>218</v>
      </c>
      <c r="C290" s="1" t="s">
        <v>225</v>
      </c>
      <c r="D290" s="10" t="s">
        <v>173</v>
      </c>
      <c r="E290" s="1" t="s">
        <v>160</v>
      </c>
      <c r="G290" s="18" t="s">
        <v>220</v>
      </c>
      <c r="H290" s="18" t="s">
        <v>217</v>
      </c>
      <c r="I290" s="18" t="s">
        <v>180</v>
      </c>
      <c r="J290" s="27">
        <f t="shared" si="20"/>
        <v>37165</v>
      </c>
      <c r="K290" s="27">
        <f t="shared" si="21"/>
        <v>37256</v>
      </c>
      <c r="L290" s="20"/>
    </row>
    <row r="291" spans="1:12" ht="25.5" customHeight="1" x14ac:dyDescent="0.2">
      <c r="A291" s="18">
        <v>24954</v>
      </c>
      <c r="B291" s="1" t="s">
        <v>226</v>
      </c>
      <c r="C291" s="1" t="s">
        <v>159</v>
      </c>
      <c r="D291" s="10"/>
      <c r="E291" s="1" t="s">
        <v>160</v>
      </c>
      <c r="F291" s="1" t="s">
        <v>161</v>
      </c>
      <c r="G291" s="18" t="s">
        <v>227</v>
      </c>
      <c r="H291" s="18" t="s">
        <v>163</v>
      </c>
      <c r="I291" s="18" t="s">
        <v>164</v>
      </c>
      <c r="J291" s="27" t="e">
        <f t="shared" ref="J291:J302" si="22">+VLOOKUP($D291,TermsWest,2,FALSE)</f>
        <v>#N/A</v>
      </c>
      <c r="K291" s="27" t="e">
        <f t="shared" ref="K291:K302" si="23">+VLOOKUP($D291,TermsWest,3,FALSE)</f>
        <v>#N/A</v>
      </c>
      <c r="L291" s="20" t="s">
        <v>221</v>
      </c>
    </row>
    <row r="292" spans="1:12" x14ac:dyDescent="0.2">
      <c r="A292" s="18">
        <v>24955</v>
      </c>
      <c r="B292" s="1" t="s">
        <v>226</v>
      </c>
      <c r="C292" s="1" t="s">
        <v>159</v>
      </c>
      <c r="D292" s="32"/>
      <c r="E292" s="1" t="s">
        <v>160</v>
      </c>
      <c r="F292" s="1" t="s">
        <v>165</v>
      </c>
      <c r="G292" s="18" t="s">
        <v>227</v>
      </c>
      <c r="H292" s="18" t="s">
        <v>163</v>
      </c>
      <c r="I292" s="18" t="s">
        <v>164</v>
      </c>
      <c r="J292" s="27" t="e">
        <f t="shared" si="22"/>
        <v>#N/A</v>
      </c>
      <c r="K292" s="27" t="e">
        <f t="shared" si="23"/>
        <v>#N/A</v>
      </c>
      <c r="L292" s="20"/>
    </row>
    <row r="293" spans="1:12" x14ac:dyDescent="0.2">
      <c r="A293" s="18">
        <v>29388</v>
      </c>
      <c r="B293" s="1" t="s">
        <v>226</v>
      </c>
      <c r="C293" s="1" t="s">
        <v>159</v>
      </c>
      <c r="D293" s="10"/>
      <c r="E293" s="1" t="s">
        <v>160</v>
      </c>
      <c r="F293" s="1" t="s">
        <v>166</v>
      </c>
      <c r="G293" s="18" t="s">
        <v>227</v>
      </c>
      <c r="H293" s="18" t="s">
        <v>163</v>
      </c>
      <c r="I293" s="18" t="s">
        <v>164</v>
      </c>
      <c r="J293" s="27" t="e">
        <f t="shared" si="22"/>
        <v>#N/A</v>
      </c>
      <c r="K293" s="27" t="e">
        <f t="shared" si="23"/>
        <v>#N/A</v>
      </c>
      <c r="L293" s="20"/>
    </row>
    <row r="294" spans="1:12" x14ac:dyDescent="0.2">
      <c r="A294" s="18">
        <v>36498</v>
      </c>
      <c r="B294" s="1" t="s">
        <v>226</v>
      </c>
      <c r="C294" s="1" t="s">
        <v>159</v>
      </c>
      <c r="D294" s="27"/>
      <c r="E294" s="1" t="s">
        <v>160</v>
      </c>
      <c r="F294" s="1" t="s">
        <v>12</v>
      </c>
      <c r="G294" s="18" t="s">
        <v>227</v>
      </c>
      <c r="H294" s="18" t="s">
        <v>163</v>
      </c>
      <c r="I294" s="18" t="s">
        <v>164</v>
      </c>
      <c r="J294" s="27" t="e">
        <f t="shared" si="22"/>
        <v>#N/A</v>
      </c>
      <c r="K294" s="27" t="e">
        <f t="shared" si="23"/>
        <v>#N/A</v>
      </c>
      <c r="L294" s="20"/>
    </row>
    <row r="295" spans="1:12" x14ac:dyDescent="0.2">
      <c r="A295" s="18">
        <v>36501</v>
      </c>
      <c r="B295" s="1" t="s">
        <v>226</v>
      </c>
      <c r="C295" s="1" t="s">
        <v>159</v>
      </c>
      <c r="D295" s="27"/>
      <c r="E295" s="1" t="s">
        <v>160</v>
      </c>
      <c r="F295" s="1" t="s">
        <v>187</v>
      </c>
      <c r="G295" s="18" t="s">
        <v>227</v>
      </c>
      <c r="H295" s="18" t="s">
        <v>163</v>
      </c>
      <c r="I295" s="18" t="s">
        <v>164</v>
      </c>
      <c r="J295" s="27" t="e">
        <f t="shared" si="22"/>
        <v>#N/A</v>
      </c>
      <c r="K295" s="27" t="e">
        <f t="shared" si="23"/>
        <v>#N/A</v>
      </c>
      <c r="L295" s="20"/>
    </row>
    <row r="296" spans="1:12" x14ac:dyDescent="0.2">
      <c r="A296" s="18">
        <v>32725</v>
      </c>
      <c r="B296" s="1" t="s">
        <v>226</v>
      </c>
      <c r="C296" s="1" t="s">
        <v>159</v>
      </c>
      <c r="D296" s="10" t="s">
        <v>171</v>
      </c>
      <c r="E296" s="1" t="s">
        <v>160</v>
      </c>
      <c r="G296" s="18" t="s">
        <v>227</v>
      </c>
      <c r="H296" s="18" t="s">
        <v>163</v>
      </c>
      <c r="I296" s="18" t="s">
        <v>164</v>
      </c>
      <c r="J296" s="27">
        <f t="shared" si="22"/>
        <v>36892</v>
      </c>
      <c r="K296" s="27">
        <f t="shared" si="23"/>
        <v>36981</v>
      </c>
      <c r="L296" s="20"/>
    </row>
    <row r="297" spans="1:12" ht="22.5" customHeight="1" x14ac:dyDescent="0.2">
      <c r="A297" s="18">
        <v>29390</v>
      </c>
      <c r="B297" s="1" t="s">
        <v>226</v>
      </c>
      <c r="C297" s="1" t="s">
        <v>174</v>
      </c>
      <c r="D297" s="10"/>
      <c r="E297" s="1" t="s">
        <v>160</v>
      </c>
      <c r="F297" s="1" t="s">
        <v>161</v>
      </c>
      <c r="G297" s="18" t="s">
        <v>227</v>
      </c>
      <c r="H297" s="18" t="s">
        <v>175</v>
      </c>
      <c r="I297" s="18" t="s">
        <v>164</v>
      </c>
      <c r="J297" s="27" t="e">
        <f t="shared" si="22"/>
        <v>#N/A</v>
      </c>
      <c r="K297" s="27" t="e">
        <f t="shared" si="23"/>
        <v>#N/A</v>
      </c>
      <c r="L297" s="20" t="s">
        <v>221</v>
      </c>
    </row>
    <row r="298" spans="1:12" x14ac:dyDescent="0.2">
      <c r="A298" s="18">
        <v>29391</v>
      </c>
      <c r="B298" s="1" t="s">
        <v>226</v>
      </c>
      <c r="C298" s="1" t="s">
        <v>174</v>
      </c>
      <c r="D298" s="32"/>
      <c r="E298" s="1" t="s">
        <v>160</v>
      </c>
      <c r="F298" s="1" t="s">
        <v>165</v>
      </c>
      <c r="G298" s="18" t="s">
        <v>227</v>
      </c>
      <c r="H298" s="18" t="s">
        <v>175</v>
      </c>
      <c r="I298" s="18" t="s">
        <v>164</v>
      </c>
      <c r="J298" s="27" t="e">
        <f t="shared" si="22"/>
        <v>#N/A</v>
      </c>
      <c r="K298" s="27" t="e">
        <f t="shared" si="23"/>
        <v>#N/A</v>
      </c>
      <c r="L298" s="20"/>
    </row>
    <row r="299" spans="1:12" x14ac:dyDescent="0.2">
      <c r="A299" s="18">
        <v>29392</v>
      </c>
      <c r="B299" s="1" t="s">
        <v>226</v>
      </c>
      <c r="C299" s="1" t="s">
        <v>174</v>
      </c>
      <c r="D299" s="10"/>
      <c r="E299" s="1" t="s">
        <v>160</v>
      </c>
      <c r="F299" s="1" t="s">
        <v>166</v>
      </c>
      <c r="G299" s="18" t="s">
        <v>227</v>
      </c>
      <c r="H299" s="18" t="s">
        <v>175</v>
      </c>
      <c r="I299" s="18" t="s">
        <v>164</v>
      </c>
      <c r="J299" s="27" t="e">
        <f t="shared" si="22"/>
        <v>#N/A</v>
      </c>
      <c r="K299" s="27" t="e">
        <f t="shared" si="23"/>
        <v>#N/A</v>
      </c>
      <c r="L299" s="20"/>
    </row>
    <row r="300" spans="1:12" x14ac:dyDescent="0.2">
      <c r="A300" s="18">
        <v>36502</v>
      </c>
      <c r="B300" s="1" t="s">
        <v>226</v>
      </c>
      <c r="C300" s="1" t="s">
        <v>174</v>
      </c>
      <c r="D300" s="27"/>
      <c r="E300" s="1" t="s">
        <v>160</v>
      </c>
      <c r="F300" s="1" t="s">
        <v>12</v>
      </c>
      <c r="G300" s="18" t="s">
        <v>227</v>
      </c>
      <c r="H300" s="18" t="s">
        <v>175</v>
      </c>
      <c r="I300" s="18" t="s">
        <v>164</v>
      </c>
      <c r="J300" s="27" t="e">
        <f t="shared" si="22"/>
        <v>#N/A</v>
      </c>
      <c r="K300" s="27" t="e">
        <f t="shared" si="23"/>
        <v>#N/A</v>
      </c>
      <c r="L300" s="20"/>
    </row>
    <row r="301" spans="1:12" x14ac:dyDescent="0.2">
      <c r="A301" s="18">
        <v>36503</v>
      </c>
      <c r="B301" s="1" t="s">
        <v>226</v>
      </c>
      <c r="C301" s="1" t="s">
        <v>174</v>
      </c>
      <c r="D301" s="27"/>
      <c r="E301" s="1" t="s">
        <v>160</v>
      </c>
      <c r="F301" s="1" t="s">
        <v>187</v>
      </c>
      <c r="G301" s="18" t="s">
        <v>227</v>
      </c>
      <c r="H301" s="18" t="s">
        <v>175</v>
      </c>
      <c r="I301" s="18" t="s">
        <v>164</v>
      </c>
      <c r="J301" s="27" t="e">
        <f t="shared" si="22"/>
        <v>#N/A</v>
      </c>
      <c r="K301" s="27" t="e">
        <f t="shared" si="23"/>
        <v>#N/A</v>
      </c>
      <c r="L301" s="20"/>
    </row>
    <row r="302" spans="1:12" x14ac:dyDescent="0.2">
      <c r="A302" s="18">
        <v>32723</v>
      </c>
      <c r="B302" s="1" t="s">
        <v>226</v>
      </c>
      <c r="C302" s="1" t="s">
        <v>174</v>
      </c>
      <c r="D302" s="10" t="s">
        <v>171</v>
      </c>
      <c r="E302" s="1" t="s">
        <v>160</v>
      </c>
      <c r="G302" s="18" t="s">
        <v>227</v>
      </c>
      <c r="H302" s="18" t="s">
        <v>175</v>
      </c>
      <c r="I302" s="18" t="s">
        <v>164</v>
      </c>
      <c r="J302" s="27">
        <f t="shared" si="22"/>
        <v>36892</v>
      </c>
      <c r="K302" s="27">
        <f t="shared" si="23"/>
        <v>36981</v>
      </c>
      <c r="L302" s="20"/>
    </row>
    <row r="303" spans="1:12" ht="19.5" customHeight="1" x14ac:dyDescent="0.2">
      <c r="A303" s="34" t="s">
        <v>228</v>
      </c>
      <c r="D303" s="10"/>
      <c r="G303" s="18"/>
      <c r="H303" s="18"/>
      <c r="I303" s="18"/>
      <c r="J303" s="27"/>
      <c r="K303" s="27"/>
      <c r="L303" s="20"/>
    </row>
    <row r="304" spans="1:12" x14ac:dyDescent="0.2">
      <c r="A304" s="18">
        <v>38509</v>
      </c>
      <c r="B304" s="1" t="s">
        <v>133</v>
      </c>
      <c r="C304" s="1" t="s">
        <v>134</v>
      </c>
      <c r="D304" s="10"/>
      <c r="E304" s="1" t="s">
        <v>229</v>
      </c>
      <c r="F304" s="1" t="s">
        <v>137</v>
      </c>
      <c r="G304" s="18" t="s">
        <v>136</v>
      </c>
      <c r="H304" s="18" t="s">
        <v>135</v>
      </c>
      <c r="I304" s="18" t="s">
        <v>230</v>
      </c>
      <c r="J304" s="19">
        <v>36934</v>
      </c>
      <c r="K304" s="19">
        <v>36938</v>
      </c>
      <c r="L304" s="20"/>
    </row>
    <row r="305" spans="1:12" x14ac:dyDescent="0.2">
      <c r="A305" s="18">
        <v>38511</v>
      </c>
      <c r="B305" s="1" t="s">
        <v>133</v>
      </c>
      <c r="C305" s="1" t="s">
        <v>134</v>
      </c>
      <c r="D305" s="10"/>
      <c r="E305" s="1" t="s">
        <v>229</v>
      </c>
      <c r="F305" s="1" t="s">
        <v>138</v>
      </c>
      <c r="G305" s="18" t="s">
        <v>136</v>
      </c>
      <c r="H305" s="18" t="s">
        <v>135</v>
      </c>
      <c r="I305" s="18" t="s">
        <v>230</v>
      </c>
      <c r="J305" s="19">
        <v>36941</v>
      </c>
      <c r="K305" s="19">
        <v>36945</v>
      </c>
      <c r="L305" s="20"/>
    </row>
    <row r="306" spans="1:12" x14ac:dyDescent="0.2">
      <c r="A306" s="18">
        <v>38513</v>
      </c>
      <c r="B306" s="1" t="s">
        <v>133</v>
      </c>
      <c r="C306" s="1" t="s">
        <v>134</v>
      </c>
      <c r="D306" s="10"/>
      <c r="E306" s="1" t="s">
        <v>229</v>
      </c>
      <c r="F306" s="1" t="s">
        <v>139</v>
      </c>
      <c r="G306" s="18" t="s">
        <v>136</v>
      </c>
      <c r="H306" s="18" t="s">
        <v>135</v>
      </c>
      <c r="I306" s="18" t="s">
        <v>230</v>
      </c>
      <c r="J306" s="19">
        <v>36948</v>
      </c>
      <c r="K306" s="19">
        <v>36952</v>
      </c>
      <c r="L306" s="20"/>
    </row>
    <row r="307" spans="1:12" x14ac:dyDescent="0.2">
      <c r="A307" s="18">
        <v>38515</v>
      </c>
      <c r="B307" s="1" t="s">
        <v>133</v>
      </c>
      <c r="C307" s="1" t="s">
        <v>134</v>
      </c>
      <c r="D307" s="10"/>
      <c r="E307" s="1" t="s">
        <v>229</v>
      </c>
      <c r="F307" s="1" t="s">
        <v>140</v>
      </c>
      <c r="G307" s="18" t="s">
        <v>136</v>
      </c>
      <c r="H307" s="18" t="s">
        <v>135</v>
      </c>
      <c r="I307" s="18" t="s">
        <v>230</v>
      </c>
      <c r="J307" s="19">
        <v>36955</v>
      </c>
      <c r="K307" s="19">
        <v>36959</v>
      </c>
      <c r="L307" s="20"/>
    </row>
    <row r="308" spans="1:12" x14ac:dyDescent="0.2">
      <c r="A308" s="18">
        <v>38517</v>
      </c>
      <c r="B308" s="1" t="s">
        <v>133</v>
      </c>
      <c r="C308" s="1" t="s">
        <v>134</v>
      </c>
      <c r="D308" s="10"/>
      <c r="E308" s="1" t="s">
        <v>229</v>
      </c>
      <c r="F308" s="1" t="s">
        <v>141</v>
      </c>
      <c r="G308" s="18" t="s">
        <v>136</v>
      </c>
      <c r="H308" s="18" t="s">
        <v>135</v>
      </c>
      <c r="I308" s="18" t="s">
        <v>230</v>
      </c>
      <c r="J308" s="19">
        <v>36962</v>
      </c>
      <c r="K308" s="19">
        <v>36966</v>
      </c>
      <c r="L308" s="20"/>
    </row>
    <row r="309" spans="1:12" x14ac:dyDescent="0.2">
      <c r="A309" s="18">
        <v>38519</v>
      </c>
      <c r="B309" s="1" t="s">
        <v>133</v>
      </c>
      <c r="C309" s="1" t="s">
        <v>134</v>
      </c>
      <c r="D309" s="10"/>
      <c r="E309" s="1" t="s">
        <v>229</v>
      </c>
      <c r="F309" s="1" t="s">
        <v>142</v>
      </c>
      <c r="G309" s="18" t="s">
        <v>136</v>
      </c>
      <c r="H309" s="18" t="s">
        <v>135</v>
      </c>
      <c r="I309" s="18" t="s">
        <v>230</v>
      </c>
      <c r="J309" s="19">
        <v>36969</v>
      </c>
      <c r="K309" s="19">
        <v>36973</v>
      </c>
      <c r="L309" s="20"/>
    </row>
    <row r="310" spans="1:12" x14ac:dyDescent="0.2">
      <c r="A310" s="18"/>
      <c r="D310" s="10"/>
      <c r="G310" s="18"/>
      <c r="H310" s="18"/>
      <c r="I310" s="18"/>
      <c r="J310" s="27"/>
      <c r="K310" s="27"/>
      <c r="L310" s="20"/>
    </row>
    <row r="311" spans="1:12" x14ac:dyDescent="0.2">
      <c r="A311" s="18"/>
      <c r="D311" s="10"/>
      <c r="G311" s="18"/>
      <c r="H311" s="18"/>
      <c r="I311" s="18"/>
      <c r="J311" s="27"/>
      <c r="K311" s="27"/>
      <c r="L311" s="20"/>
    </row>
    <row r="312" spans="1:12" x14ac:dyDescent="0.2">
      <c r="A312" s="18"/>
      <c r="D312" s="10"/>
      <c r="G312" s="18"/>
      <c r="H312" s="18"/>
      <c r="I312" s="18"/>
      <c r="J312" s="27"/>
      <c r="K312" s="27"/>
      <c r="L312" s="20"/>
    </row>
    <row r="313" spans="1:12" x14ac:dyDescent="0.2">
      <c r="A313" s="18"/>
      <c r="D313" s="10"/>
      <c r="G313" s="18"/>
      <c r="H313" s="18"/>
      <c r="I313" s="18"/>
      <c r="J313" s="27"/>
      <c r="K313" s="27"/>
      <c r="L313" s="20"/>
    </row>
    <row r="314" spans="1:12" x14ac:dyDescent="0.2">
      <c r="A314" s="18"/>
      <c r="D314" s="10"/>
      <c r="G314" s="18"/>
      <c r="H314" s="18"/>
      <c r="I314" s="18"/>
      <c r="J314" s="27"/>
      <c r="K314" s="27"/>
      <c r="L314" s="20"/>
    </row>
    <row r="315" spans="1:12" x14ac:dyDescent="0.2">
      <c r="A315" s="18"/>
      <c r="D315" s="10"/>
      <c r="G315" s="18"/>
      <c r="H315" s="18"/>
      <c r="I315" s="18"/>
      <c r="J315" s="27"/>
      <c r="K315" s="27"/>
      <c r="L315" s="20"/>
    </row>
    <row r="316" spans="1:12" x14ac:dyDescent="0.2">
      <c r="A316" s="18"/>
      <c r="D316" s="10"/>
      <c r="G316" s="18"/>
      <c r="H316" s="18"/>
      <c r="I316" s="18"/>
      <c r="J316" s="27"/>
      <c r="K316" s="27"/>
      <c r="L316" s="20"/>
    </row>
    <row r="317" spans="1:12" x14ac:dyDescent="0.2">
      <c r="A317" s="18"/>
      <c r="D317" s="35"/>
      <c r="G317" s="18"/>
      <c r="H317" s="18"/>
      <c r="I317" s="18"/>
      <c r="J317" s="27"/>
      <c r="K317" s="27"/>
      <c r="L317" s="20"/>
    </row>
    <row r="318" spans="1:12" ht="23.25" customHeight="1" x14ac:dyDescent="0.2">
      <c r="A318" s="18">
        <v>29564</v>
      </c>
      <c r="B318" s="1" t="s">
        <v>176</v>
      </c>
      <c r="C318" s="1" t="s">
        <v>231</v>
      </c>
      <c r="D318" s="32"/>
      <c r="E318" s="1" t="s">
        <v>160</v>
      </c>
      <c r="F318" s="1" t="s">
        <v>183</v>
      </c>
      <c r="G318" s="18" t="s">
        <v>232</v>
      </c>
      <c r="H318" s="18"/>
      <c r="I318" s="18"/>
      <c r="J318" s="27"/>
      <c r="K318" s="27"/>
      <c r="L318" s="20"/>
    </row>
    <row r="319" spans="1:12" x14ac:dyDescent="0.2">
      <c r="A319" s="18">
        <v>29565</v>
      </c>
      <c r="B319" s="1" t="s">
        <v>176</v>
      </c>
      <c r="C319" s="1" t="s">
        <v>231</v>
      </c>
      <c r="D319" s="32"/>
      <c r="E319" s="1" t="s">
        <v>160</v>
      </c>
      <c r="F319" s="1" t="s">
        <v>184</v>
      </c>
      <c r="G319" s="18" t="s">
        <v>232</v>
      </c>
      <c r="H319" s="18"/>
      <c r="I319" s="18"/>
      <c r="J319" s="27"/>
      <c r="K319" s="27"/>
      <c r="L319" s="20"/>
    </row>
    <row r="320" spans="1:12" x14ac:dyDescent="0.2">
      <c r="A320" s="18">
        <v>29566</v>
      </c>
      <c r="B320" s="1" t="s">
        <v>176</v>
      </c>
      <c r="C320" s="1" t="s">
        <v>231</v>
      </c>
      <c r="D320" s="32"/>
      <c r="E320" s="1" t="s">
        <v>160</v>
      </c>
      <c r="F320" s="1" t="s">
        <v>185</v>
      </c>
      <c r="G320" s="18" t="s">
        <v>232</v>
      </c>
      <c r="H320" s="18"/>
      <c r="I320" s="18"/>
      <c r="J320" s="27"/>
      <c r="K320" s="27"/>
      <c r="L320" s="20"/>
    </row>
    <row r="321" spans="1:12" x14ac:dyDescent="0.2">
      <c r="A321" s="18">
        <v>36474</v>
      </c>
      <c r="B321" s="1" t="s">
        <v>176</v>
      </c>
      <c r="C321" s="1" t="s">
        <v>231</v>
      </c>
      <c r="D321" s="27"/>
      <c r="E321" s="1" t="s">
        <v>160</v>
      </c>
      <c r="F321" s="1" t="s">
        <v>12</v>
      </c>
      <c r="G321" s="18" t="s">
        <v>232</v>
      </c>
      <c r="H321" s="18"/>
      <c r="I321" s="18"/>
      <c r="J321" s="27"/>
      <c r="K321" s="27"/>
      <c r="L321" s="20"/>
    </row>
    <row r="322" spans="1:12" x14ac:dyDescent="0.2">
      <c r="A322" s="18">
        <v>36475</v>
      </c>
      <c r="B322" s="1" t="s">
        <v>176</v>
      </c>
      <c r="C322" s="1" t="s">
        <v>231</v>
      </c>
      <c r="D322" s="27"/>
      <c r="E322" s="1" t="s">
        <v>160</v>
      </c>
      <c r="F322" s="1" t="s">
        <v>187</v>
      </c>
      <c r="G322" s="18" t="s">
        <v>232</v>
      </c>
      <c r="H322" s="18"/>
      <c r="I322" s="18"/>
      <c r="J322" s="27"/>
      <c r="K322" s="27"/>
      <c r="L322" s="20"/>
    </row>
    <row r="323" spans="1:12" ht="22.5" customHeight="1" x14ac:dyDescent="0.2">
      <c r="A323" s="18">
        <v>36363</v>
      </c>
      <c r="B323" s="1" t="s">
        <v>176</v>
      </c>
      <c r="C323" s="1" t="s">
        <v>233</v>
      </c>
      <c r="D323" s="10" t="s">
        <v>234</v>
      </c>
      <c r="E323" s="1" t="s">
        <v>160</v>
      </c>
      <c r="G323" s="18" t="s">
        <v>232</v>
      </c>
      <c r="H323" s="18"/>
      <c r="I323" s="18"/>
      <c r="J323" s="27"/>
      <c r="K323" s="27"/>
      <c r="L323" s="20"/>
    </row>
    <row r="324" spans="1:12" x14ac:dyDescent="0.2">
      <c r="A324" s="18">
        <v>36352</v>
      </c>
      <c r="B324" s="1" t="s">
        <v>176</v>
      </c>
      <c r="C324" s="1" t="s">
        <v>233</v>
      </c>
      <c r="D324" s="10" t="s">
        <v>235</v>
      </c>
      <c r="E324" s="1" t="s">
        <v>160</v>
      </c>
      <c r="G324" s="18" t="s">
        <v>232</v>
      </c>
      <c r="H324" s="18"/>
      <c r="I324" s="18"/>
      <c r="J324" s="27"/>
      <c r="K324" s="27"/>
      <c r="L324" s="20"/>
    </row>
    <row r="325" spans="1:12" x14ac:dyDescent="0.2">
      <c r="A325" s="18">
        <v>36365</v>
      </c>
      <c r="B325" s="1" t="s">
        <v>176</v>
      </c>
      <c r="C325" s="1" t="s">
        <v>233</v>
      </c>
      <c r="D325" s="10" t="s">
        <v>236</v>
      </c>
      <c r="E325" s="1" t="s">
        <v>160</v>
      </c>
      <c r="G325" s="18" t="s">
        <v>232</v>
      </c>
      <c r="H325" s="18"/>
      <c r="I325" s="18"/>
      <c r="J325" s="27"/>
      <c r="K325" s="27"/>
      <c r="L325" s="20"/>
    </row>
    <row r="326" spans="1:12" x14ac:dyDescent="0.2">
      <c r="A326" s="18">
        <v>36360</v>
      </c>
      <c r="B326" s="1" t="s">
        <v>176</v>
      </c>
      <c r="C326" s="1" t="s">
        <v>233</v>
      </c>
      <c r="D326" s="10" t="s">
        <v>237</v>
      </c>
      <c r="E326" s="1" t="s">
        <v>160</v>
      </c>
      <c r="G326" s="18" t="s">
        <v>232</v>
      </c>
      <c r="H326" s="18"/>
      <c r="I326" s="18"/>
      <c r="J326" s="27"/>
      <c r="K326" s="27"/>
      <c r="L326" s="20"/>
    </row>
    <row r="327" spans="1:12" x14ac:dyDescent="0.2">
      <c r="A327" s="18">
        <v>36366</v>
      </c>
      <c r="B327" s="1" t="s">
        <v>176</v>
      </c>
      <c r="C327" s="1" t="s">
        <v>233</v>
      </c>
      <c r="D327" s="10" t="s">
        <v>238</v>
      </c>
      <c r="E327" s="1" t="s">
        <v>160</v>
      </c>
      <c r="G327" s="18" t="s">
        <v>232</v>
      </c>
      <c r="H327" s="18"/>
      <c r="I327" s="18"/>
      <c r="J327" s="27"/>
      <c r="K327" s="27"/>
      <c r="L327" s="20"/>
    </row>
    <row r="328" spans="1:12" x14ac:dyDescent="0.2">
      <c r="A328" s="18">
        <v>36361</v>
      </c>
      <c r="B328" s="1" t="s">
        <v>176</v>
      </c>
      <c r="C328" s="1" t="s">
        <v>233</v>
      </c>
      <c r="D328" s="10" t="s">
        <v>239</v>
      </c>
      <c r="E328" s="1" t="s">
        <v>160</v>
      </c>
      <c r="G328" s="18" t="s">
        <v>232</v>
      </c>
      <c r="H328" s="18"/>
      <c r="I328" s="18"/>
      <c r="J328" s="27"/>
      <c r="K328" s="27"/>
      <c r="L328" s="20"/>
    </row>
    <row r="329" spans="1:12" x14ac:dyDescent="0.2">
      <c r="A329" s="18">
        <v>36367</v>
      </c>
      <c r="B329" s="1" t="s">
        <v>176</v>
      </c>
      <c r="C329" s="1" t="s">
        <v>233</v>
      </c>
      <c r="D329" s="10" t="s">
        <v>240</v>
      </c>
      <c r="E329" s="1" t="s">
        <v>160</v>
      </c>
      <c r="G329" s="18" t="s">
        <v>232</v>
      </c>
      <c r="H329" s="18"/>
      <c r="I329" s="18"/>
      <c r="J329" s="27"/>
      <c r="K329" s="27"/>
      <c r="L329" s="20"/>
    </row>
    <row r="330" spans="1:12" x14ac:dyDescent="0.2">
      <c r="A330" s="18">
        <v>36362</v>
      </c>
      <c r="B330" s="1" t="s">
        <v>176</v>
      </c>
      <c r="C330" s="1" t="s">
        <v>233</v>
      </c>
      <c r="D330" s="10" t="s">
        <v>241</v>
      </c>
      <c r="E330" s="1" t="s">
        <v>160</v>
      </c>
      <c r="G330" s="18" t="s">
        <v>232</v>
      </c>
      <c r="H330" s="18"/>
      <c r="I330" s="18"/>
      <c r="J330" s="27"/>
      <c r="K330" s="27"/>
      <c r="L330" s="20"/>
    </row>
    <row r="331" spans="1:12" ht="23.25" customHeight="1" x14ac:dyDescent="0.2">
      <c r="A331" s="18">
        <v>36356</v>
      </c>
      <c r="B331" s="1" t="s">
        <v>176</v>
      </c>
      <c r="C331" s="1" t="s">
        <v>242</v>
      </c>
      <c r="D331" s="10" t="s">
        <v>234</v>
      </c>
      <c r="E331" s="1" t="s">
        <v>160</v>
      </c>
      <c r="G331" s="18" t="s">
        <v>232</v>
      </c>
      <c r="H331" s="18"/>
      <c r="I331" s="18"/>
      <c r="J331" s="27"/>
      <c r="K331" s="27"/>
      <c r="L331" s="20"/>
    </row>
    <row r="332" spans="1:12" x14ac:dyDescent="0.2">
      <c r="A332" s="18">
        <v>36351</v>
      </c>
      <c r="B332" s="1" t="s">
        <v>176</v>
      </c>
      <c r="C332" s="1" t="s">
        <v>242</v>
      </c>
      <c r="D332" s="10" t="s">
        <v>235</v>
      </c>
      <c r="E332" s="1" t="s">
        <v>160</v>
      </c>
      <c r="G332" s="18" t="s">
        <v>232</v>
      </c>
      <c r="H332" s="18"/>
      <c r="I332" s="18"/>
      <c r="J332" s="27"/>
      <c r="K332" s="27"/>
      <c r="L332" s="20"/>
    </row>
    <row r="333" spans="1:12" x14ac:dyDescent="0.2">
      <c r="A333" s="18">
        <v>36357</v>
      </c>
      <c r="B333" s="1" t="s">
        <v>176</v>
      </c>
      <c r="C333" s="1" t="s">
        <v>242</v>
      </c>
      <c r="D333" s="10" t="s">
        <v>236</v>
      </c>
      <c r="E333" s="1" t="s">
        <v>160</v>
      </c>
      <c r="G333" s="18" t="s">
        <v>232</v>
      </c>
      <c r="H333" s="18"/>
      <c r="I333" s="18"/>
      <c r="J333" s="27"/>
      <c r="K333" s="27"/>
      <c r="L333" s="20"/>
    </row>
    <row r="334" spans="1:12" x14ac:dyDescent="0.2">
      <c r="A334" s="18">
        <v>36353</v>
      </c>
      <c r="B334" s="1" t="s">
        <v>176</v>
      </c>
      <c r="C334" s="1" t="s">
        <v>242</v>
      </c>
      <c r="D334" s="10" t="s">
        <v>237</v>
      </c>
      <c r="E334" s="1" t="s">
        <v>160</v>
      </c>
      <c r="G334" s="18" t="s">
        <v>232</v>
      </c>
      <c r="H334" s="18"/>
      <c r="I334" s="18"/>
      <c r="J334" s="27"/>
      <c r="K334" s="27"/>
      <c r="L334" s="20"/>
    </row>
    <row r="335" spans="1:12" x14ac:dyDescent="0.2">
      <c r="A335" s="18">
        <v>36358</v>
      </c>
      <c r="B335" s="1" t="s">
        <v>176</v>
      </c>
      <c r="C335" s="1" t="s">
        <v>242</v>
      </c>
      <c r="D335" s="10" t="s">
        <v>238</v>
      </c>
      <c r="E335" s="1" t="s">
        <v>160</v>
      </c>
      <c r="G335" s="18" t="s">
        <v>232</v>
      </c>
      <c r="H335" s="18"/>
      <c r="I335" s="18"/>
      <c r="J335" s="27"/>
      <c r="K335" s="27"/>
      <c r="L335" s="20"/>
    </row>
    <row r="336" spans="1:12" x14ac:dyDescent="0.2">
      <c r="A336" s="18">
        <v>36354</v>
      </c>
      <c r="B336" s="1" t="s">
        <v>176</v>
      </c>
      <c r="C336" s="1" t="s">
        <v>242</v>
      </c>
      <c r="D336" s="10" t="s">
        <v>239</v>
      </c>
      <c r="E336" s="1" t="s">
        <v>160</v>
      </c>
      <c r="G336" s="18" t="s">
        <v>232</v>
      </c>
      <c r="H336" s="18"/>
      <c r="I336" s="18"/>
      <c r="J336" s="27"/>
      <c r="K336" s="27"/>
      <c r="L336" s="20"/>
    </row>
    <row r="337" spans="1:12" x14ac:dyDescent="0.2">
      <c r="A337" s="18">
        <v>36359</v>
      </c>
      <c r="B337" s="1" t="s">
        <v>176</v>
      </c>
      <c r="C337" s="1" t="s">
        <v>242</v>
      </c>
      <c r="D337" s="10" t="s">
        <v>240</v>
      </c>
      <c r="E337" s="1" t="s">
        <v>160</v>
      </c>
      <c r="G337" s="18" t="s">
        <v>232</v>
      </c>
      <c r="H337" s="18"/>
      <c r="I337" s="18"/>
      <c r="J337" s="27"/>
      <c r="K337" s="27"/>
      <c r="L337" s="20"/>
    </row>
    <row r="338" spans="1:12" x14ac:dyDescent="0.2">
      <c r="A338" s="18">
        <v>36355</v>
      </c>
      <c r="B338" s="1" t="s">
        <v>176</v>
      </c>
      <c r="C338" s="1" t="s">
        <v>242</v>
      </c>
      <c r="D338" s="10" t="s">
        <v>241</v>
      </c>
      <c r="E338" s="1" t="s">
        <v>160</v>
      </c>
      <c r="G338" s="18" t="s">
        <v>232</v>
      </c>
      <c r="H338" s="18"/>
      <c r="I338" s="18"/>
      <c r="J338" s="27"/>
      <c r="K338" s="27"/>
      <c r="L338" s="20"/>
    </row>
    <row r="339" spans="1:12" ht="20.25" customHeight="1" x14ac:dyDescent="0.2">
      <c r="A339" s="18">
        <v>29567</v>
      </c>
      <c r="B339" s="1" t="s">
        <v>176</v>
      </c>
      <c r="C339" s="1" t="s">
        <v>243</v>
      </c>
      <c r="D339" s="32"/>
      <c r="E339" s="1" t="s">
        <v>160</v>
      </c>
      <c r="F339" s="1" t="s">
        <v>183</v>
      </c>
      <c r="G339" s="18" t="s">
        <v>232</v>
      </c>
      <c r="H339" s="18"/>
      <c r="I339" s="18"/>
      <c r="J339" s="27"/>
      <c r="K339" s="27"/>
      <c r="L339" s="20"/>
    </row>
    <row r="340" spans="1:12" x14ac:dyDescent="0.2">
      <c r="A340" s="18">
        <v>29568</v>
      </c>
      <c r="B340" s="1" t="s">
        <v>176</v>
      </c>
      <c r="C340" s="1" t="s">
        <v>243</v>
      </c>
      <c r="D340" s="32"/>
      <c r="E340" s="1" t="s">
        <v>160</v>
      </c>
      <c r="F340" s="1" t="s">
        <v>184</v>
      </c>
      <c r="G340" s="18" t="s">
        <v>232</v>
      </c>
      <c r="H340" s="18"/>
      <c r="I340" s="18"/>
      <c r="J340" s="27"/>
      <c r="K340" s="27"/>
      <c r="L340" s="20"/>
    </row>
    <row r="341" spans="1:12" x14ac:dyDescent="0.2">
      <c r="A341" s="18">
        <v>29569</v>
      </c>
      <c r="B341" s="1" t="s">
        <v>176</v>
      </c>
      <c r="C341" s="1" t="s">
        <v>243</v>
      </c>
      <c r="D341" s="32"/>
      <c r="E341" s="1" t="s">
        <v>160</v>
      </c>
      <c r="F341" s="1" t="s">
        <v>185</v>
      </c>
      <c r="G341" s="18" t="s">
        <v>232</v>
      </c>
      <c r="H341" s="18"/>
      <c r="I341" s="18"/>
      <c r="J341" s="27"/>
      <c r="K341" s="27"/>
      <c r="L341" s="20"/>
    </row>
    <row r="342" spans="1:12" x14ac:dyDescent="0.2">
      <c r="A342" s="18">
        <v>36492</v>
      </c>
      <c r="B342" s="1" t="s">
        <v>176</v>
      </c>
      <c r="C342" s="1" t="s">
        <v>243</v>
      </c>
      <c r="D342" s="27"/>
      <c r="E342" s="1" t="s">
        <v>160</v>
      </c>
      <c r="F342" s="1" t="s">
        <v>12</v>
      </c>
      <c r="G342" s="18" t="s">
        <v>232</v>
      </c>
      <c r="H342" s="18"/>
      <c r="I342" s="18"/>
      <c r="J342" s="27"/>
      <c r="K342" s="27"/>
      <c r="L342" s="20"/>
    </row>
    <row r="343" spans="1:12" x14ac:dyDescent="0.2">
      <c r="A343" s="18">
        <v>36493</v>
      </c>
      <c r="B343" s="1" t="s">
        <v>176</v>
      </c>
      <c r="C343" s="1" t="s">
        <v>243</v>
      </c>
      <c r="D343" s="27"/>
      <c r="E343" s="1" t="s">
        <v>160</v>
      </c>
      <c r="F343" s="1" t="s">
        <v>187</v>
      </c>
      <c r="G343" s="18" t="s">
        <v>232</v>
      </c>
      <c r="H343" s="18"/>
      <c r="I343" s="18"/>
      <c r="J343" s="27"/>
      <c r="K343" s="27"/>
      <c r="L343" s="20"/>
    </row>
    <row r="344" spans="1:12" ht="21" customHeight="1" x14ac:dyDescent="0.2">
      <c r="A344" s="18">
        <v>31599</v>
      </c>
      <c r="B344" s="1" t="s">
        <v>244</v>
      </c>
      <c r="C344" s="1" t="s">
        <v>206</v>
      </c>
      <c r="D344" s="10"/>
      <c r="E344" s="1" t="s">
        <v>160</v>
      </c>
      <c r="F344" s="1" t="s">
        <v>200</v>
      </c>
      <c r="G344" s="18" t="s">
        <v>232</v>
      </c>
      <c r="H344" s="33" t="s">
        <v>245</v>
      </c>
      <c r="I344" s="18"/>
      <c r="J344" s="27"/>
      <c r="K344" s="27"/>
      <c r="L344" s="20"/>
    </row>
    <row r="345" spans="1:12" x14ac:dyDescent="0.2">
      <c r="A345" s="18">
        <v>36499</v>
      </c>
      <c r="B345" s="1" t="s">
        <v>244</v>
      </c>
      <c r="C345" s="1" t="s">
        <v>206</v>
      </c>
      <c r="D345" s="27"/>
      <c r="E345" s="1" t="s">
        <v>160</v>
      </c>
      <c r="F345" s="1" t="s">
        <v>12</v>
      </c>
      <c r="G345" s="18" t="s">
        <v>232</v>
      </c>
      <c r="H345" s="33" t="s">
        <v>246</v>
      </c>
      <c r="I345" s="18"/>
      <c r="J345" s="27"/>
      <c r="K345" s="27"/>
      <c r="L345" s="20"/>
    </row>
    <row r="346" spans="1:12" x14ac:dyDescent="0.2">
      <c r="A346" s="18">
        <v>36500</v>
      </c>
      <c r="B346" s="1" t="s">
        <v>244</v>
      </c>
      <c r="C346" s="1" t="s">
        <v>206</v>
      </c>
      <c r="D346" s="27"/>
      <c r="E346" s="1" t="s">
        <v>160</v>
      </c>
      <c r="F346" s="1" t="s">
        <v>187</v>
      </c>
      <c r="G346" s="18" t="s">
        <v>232</v>
      </c>
      <c r="H346" s="33" t="s">
        <v>247</v>
      </c>
      <c r="I346" s="18"/>
      <c r="J346" s="27"/>
      <c r="K346" s="27"/>
      <c r="L346" s="20"/>
    </row>
    <row r="347" spans="1:12" ht="21" customHeight="1" x14ac:dyDescent="0.2">
      <c r="A347" s="18">
        <v>31598</v>
      </c>
      <c r="B347" s="1" t="s">
        <v>244</v>
      </c>
      <c r="C347" s="1" t="s">
        <v>212</v>
      </c>
      <c r="D347" s="10"/>
      <c r="E347" s="1" t="s">
        <v>160</v>
      </c>
      <c r="F347" s="1" t="s">
        <v>200</v>
      </c>
      <c r="G347" s="18" t="s">
        <v>232</v>
      </c>
      <c r="H347" s="33" t="s">
        <v>248</v>
      </c>
      <c r="I347" s="18"/>
      <c r="J347" s="27"/>
      <c r="K347" s="27"/>
      <c r="L347" s="20"/>
    </row>
    <row r="348" spans="1:12" x14ac:dyDescent="0.2">
      <c r="A348" s="18">
        <v>36496</v>
      </c>
      <c r="B348" s="1" t="s">
        <v>244</v>
      </c>
      <c r="C348" s="1" t="s">
        <v>212</v>
      </c>
      <c r="D348" s="27"/>
      <c r="E348" s="1" t="s">
        <v>160</v>
      </c>
      <c r="F348" s="1" t="s">
        <v>12</v>
      </c>
      <c r="G348" s="18" t="s">
        <v>232</v>
      </c>
      <c r="H348" s="33" t="s">
        <v>249</v>
      </c>
      <c r="I348" s="18"/>
      <c r="J348" s="27"/>
      <c r="K348" s="27"/>
      <c r="L348" s="20"/>
    </row>
    <row r="349" spans="1:12" x14ac:dyDescent="0.2">
      <c r="A349" s="18">
        <v>36497</v>
      </c>
      <c r="B349" s="1" t="s">
        <v>244</v>
      </c>
      <c r="C349" s="1" t="s">
        <v>212</v>
      </c>
      <c r="D349" s="27"/>
      <c r="E349" s="1" t="s">
        <v>160</v>
      </c>
      <c r="F349" s="1" t="s">
        <v>187</v>
      </c>
      <c r="G349" s="18" t="s">
        <v>232</v>
      </c>
      <c r="H349" s="33" t="s">
        <v>245</v>
      </c>
      <c r="I349" s="18"/>
      <c r="J349" s="27"/>
      <c r="K349" s="27"/>
      <c r="L349" s="20"/>
    </row>
  </sheetData>
  <pageMargins left="0.75" right="0.75" top="1" bottom="1" header="0.5" footer="0.5"/>
  <pageSetup orientation="landscape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6" activeCellId="1" sqref="A4:IV4 A6:IV6"/>
    </sheetView>
  </sheetViews>
  <sheetFormatPr defaultRowHeight="12.75" x14ac:dyDescent="0.2"/>
  <cols>
    <col min="1" max="1" width="9" bestFit="1" customWidth="1"/>
    <col min="2" max="2" width="14.85546875" bestFit="1" customWidth="1"/>
    <col min="3" max="3" width="7.7109375" bestFit="1" customWidth="1"/>
    <col min="4" max="4" width="11.28515625" bestFit="1" customWidth="1"/>
    <col min="5" max="5" width="13.28515625" bestFit="1" customWidth="1"/>
    <col min="6" max="6" width="14.5703125" bestFit="1" customWidth="1"/>
    <col min="7" max="7" width="6.7109375" bestFit="1" customWidth="1"/>
    <col min="8" max="8" width="10.140625" bestFit="1" customWidth="1"/>
  </cols>
  <sheetData>
    <row r="1" spans="1:8" s="40" customFormat="1" x14ac:dyDescent="0.2">
      <c r="A1" s="36"/>
      <c r="B1" s="37"/>
      <c r="C1" s="37"/>
      <c r="D1" s="37"/>
      <c r="E1" s="37"/>
      <c r="F1" s="37"/>
      <c r="G1" s="38"/>
      <c r="H1" s="39"/>
    </row>
    <row r="2" spans="1:8" x14ac:dyDescent="0.2">
      <c r="A2" s="6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9" t="s">
        <v>8</v>
      </c>
    </row>
    <row r="3" spans="1:8" x14ac:dyDescent="0.2">
      <c r="A3" s="1">
        <v>38505</v>
      </c>
      <c r="B3" s="1" t="s">
        <v>254</v>
      </c>
      <c r="C3" s="1" t="s">
        <v>84</v>
      </c>
      <c r="D3" s="1"/>
      <c r="E3" s="1" t="s">
        <v>255</v>
      </c>
      <c r="F3" s="1"/>
      <c r="G3" s="41">
        <v>36982</v>
      </c>
      <c r="H3" s="1" t="s">
        <v>232</v>
      </c>
    </row>
    <row r="4" spans="1:8" x14ac:dyDescent="0.2">
      <c r="A4" s="1">
        <v>38503</v>
      </c>
      <c r="B4" s="1" t="s">
        <v>254</v>
      </c>
      <c r="C4" s="1" t="s">
        <v>84</v>
      </c>
      <c r="D4" s="1"/>
      <c r="E4" s="1" t="s">
        <v>256</v>
      </c>
      <c r="F4" s="1"/>
      <c r="G4" s="41">
        <v>36982</v>
      </c>
      <c r="H4" s="1" t="s">
        <v>232</v>
      </c>
    </row>
    <row r="5" spans="1:8" x14ac:dyDescent="0.2">
      <c r="A5" s="1"/>
      <c r="B5" s="1"/>
      <c r="C5" s="1"/>
      <c r="D5" s="1"/>
      <c r="E5" s="1"/>
      <c r="F5" s="1"/>
      <c r="G5" s="1"/>
      <c r="H5" s="1"/>
    </row>
    <row r="6" spans="1:8" x14ac:dyDescent="0.2">
      <c r="A6" s="1"/>
      <c r="B6" s="1"/>
      <c r="C6" s="1"/>
      <c r="D6" s="1"/>
      <c r="E6" s="1"/>
      <c r="F6" s="1"/>
      <c r="G6" s="1"/>
      <c r="H6" s="1"/>
    </row>
    <row r="7" spans="1:8" x14ac:dyDescent="0.2">
      <c r="A7" s="1"/>
      <c r="B7" s="1"/>
      <c r="C7" s="1"/>
      <c r="D7" s="1"/>
      <c r="E7" s="1"/>
      <c r="F7" s="1"/>
      <c r="G7" s="1"/>
      <c r="H7" s="1"/>
    </row>
    <row r="8" spans="1:8" x14ac:dyDescent="0.2">
      <c r="A8" s="1"/>
      <c r="B8" s="1"/>
      <c r="C8" s="1"/>
      <c r="D8" s="1"/>
      <c r="E8" s="1"/>
      <c r="F8" s="1"/>
      <c r="G8" s="1"/>
      <c r="H8" s="1"/>
    </row>
    <row r="9" spans="1:8" x14ac:dyDescent="0.2">
      <c r="A9" s="1"/>
      <c r="B9" s="1"/>
      <c r="C9" s="1"/>
      <c r="D9" s="1"/>
      <c r="E9" s="1"/>
      <c r="F9" s="1"/>
      <c r="G9" s="1"/>
      <c r="H9" s="1"/>
    </row>
    <row r="10" spans="1:8" x14ac:dyDescent="0.2">
      <c r="A10" s="1"/>
      <c r="B10" s="1"/>
      <c r="C10" s="1"/>
      <c r="D10" s="1"/>
      <c r="E10" s="1"/>
      <c r="F10" s="1"/>
      <c r="G10" s="1"/>
      <c r="H10" s="1"/>
    </row>
    <row r="11" spans="1:8" x14ac:dyDescent="0.2">
      <c r="A11" s="1"/>
      <c r="B11" s="1"/>
      <c r="C11" s="1"/>
      <c r="D11" s="1"/>
      <c r="E11" s="1"/>
      <c r="F11" s="1"/>
      <c r="G11" s="1"/>
      <c r="H11" s="1"/>
    </row>
    <row r="12" spans="1:8" x14ac:dyDescent="0.2">
      <c r="A12" s="1"/>
      <c r="B12" s="1"/>
      <c r="C12" s="1"/>
      <c r="D12" s="1"/>
      <c r="E12" s="1"/>
      <c r="F12" s="1"/>
      <c r="G12" s="1"/>
      <c r="H12" s="1"/>
    </row>
    <row r="13" spans="1:8" x14ac:dyDescent="0.2">
      <c r="A13" s="1"/>
      <c r="B13" s="1"/>
      <c r="C13" s="1"/>
      <c r="D13" s="1"/>
      <c r="E13" s="1"/>
      <c r="F13" s="1"/>
      <c r="G13" s="1"/>
      <c r="H13" s="1"/>
    </row>
    <row r="14" spans="1:8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/>
      <c r="B16" s="1"/>
      <c r="C16" s="1"/>
      <c r="D16" s="1"/>
      <c r="E16" s="1"/>
      <c r="F16" s="1"/>
      <c r="G16" s="1"/>
      <c r="H16" s="1"/>
    </row>
    <row r="17" spans="1:8" x14ac:dyDescent="0.2">
      <c r="A17" s="1"/>
      <c r="B17" s="1"/>
      <c r="C17" s="1"/>
      <c r="D17" s="1"/>
      <c r="E17" s="1"/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1"/>
      <c r="B20" s="1"/>
      <c r="C20" s="1"/>
      <c r="D20" s="1"/>
      <c r="E20" s="1"/>
      <c r="F20" s="1"/>
      <c r="G20" s="1"/>
      <c r="H20" s="1"/>
    </row>
    <row r="21" spans="1:8" x14ac:dyDescent="0.2">
      <c r="A21" s="1"/>
      <c r="B21" s="1"/>
      <c r="C21" s="1"/>
      <c r="D21" s="1"/>
      <c r="E21" s="1"/>
      <c r="F21" s="1"/>
      <c r="G21" s="1"/>
      <c r="H21" s="1"/>
    </row>
    <row r="22" spans="1:8" x14ac:dyDescent="0.2">
      <c r="A22" s="1"/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G23" sqref="G23"/>
    </sheetView>
  </sheetViews>
  <sheetFormatPr defaultRowHeight="12.75" x14ac:dyDescent="0.2"/>
  <cols>
    <col min="1" max="1" width="14.85546875" bestFit="1" customWidth="1"/>
    <col min="2" max="3" width="14.5703125" bestFit="1" customWidth="1"/>
    <col min="4" max="4" width="16.85546875" bestFit="1" customWidth="1"/>
    <col min="5" max="5" width="16.5703125" bestFit="1" customWidth="1"/>
    <col min="6" max="6" width="14.28515625" bestFit="1" customWidth="1"/>
    <col min="7" max="7" width="13.140625" bestFit="1" customWidth="1"/>
    <col min="8" max="8" width="29.42578125" bestFit="1" customWidth="1"/>
  </cols>
  <sheetData>
    <row r="1" spans="1:8" x14ac:dyDescent="0.2">
      <c r="A1" s="8" t="s">
        <v>2</v>
      </c>
      <c r="B1" s="8" t="s">
        <v>257</v>
      </c>
      <c r="C1" s="8" t="s">
        <v>6</v>
      </c>
      <c r="D1" s="8" t="s">
        <v>271</v>
      </c>
      <c r="E1" s="8" t="s">
        <v>258</v>
      </c>
      <c r="F1" s="8" t="s">
        <v>292</v>
      </c>
      <c r="G1" s="8" t="s">
        <v>293</v>
      </c>
      <c r="H1" s="18"/>
    </row>
    <row r="2" spans="1:8" x14ac:dyDescent="0.2">
      <c r="A2" s="18"/>
      <c r="B2" s="18"/>
      <c r="C2" s="42"/>
      <c r="D2" s="18"/>
      <c r="E2" s="18"/>
      <c r="F2" s="46"/>
      <c r="G2" s="18"/>
      <c r="H2" s="18"/>
    </row>
    <row r="3" spans="1:8" x14ac:dyDescent="0.2">
      <c r="A3" s="18" t="s">
        <v>9</v>
      </c>
      <c r="B3" s="42" t="s">
        <v>28</v>
      </c>
      <c r="C3" s="21" t="s">
        <v>19</v>
      </c>
      <c r="D3" s="21" t="s">
        <v>12</v>
      </c>
      <c r="E3" s="43" t="s">
        <v>280</v>
      </c>
      <c r="F3" s="44">
        <v>35835</v>
      </c>
      <c r="G3" s="18">
        <v>38906</v>
      </c>
      <c r="H3" s="18"/>
    </row>
    <row r="4" spans="1:8" x14ac:dyDescent="0.2">
      <c r="A4" s="18" t="s">
        <v>9</v>
      </c>
      <c r="B4" s="21" t="s">
        <v>41</v>
      </c>
      <c r="C4" s="42" t="s">
        <v>259</v>
      </c>
      <c r="D4" s="21" t="s">
        <v>12</v>
      </c>
      <c r="E4" s="43" t="s">
        <v>281</v>
      </c>
      <c r="F4" s="44">
        <v>34510</v>
      </c>
      <c r="G4" s="18" t="s">
        <v>294</v>
      </c>
      <c r="H4" s="18"/>
    </row>
    <row r="5" spans="1:8" x14ac:dyDescent="0.2">
      <c r="A5" s="18" t="s">
        <v>9</v>
      </c>
      <c r="B5" s="21" t="s">
        <v>48</v>
      </c>
      <c r="C5" s="42" t="s">
        <v>259</v>
      </c>
      <c r="D5" s="21" t="s">
        <v>12</v>
      </c>
      <c r="E5" s="43" t="s">
        <v>282</v>
      </c>
      <c r="F5" s="44">
        <v>35521</v>
      </c>
      <c r="G5" s="18" t="s">
        <v>294</v>
      </c>
      <c r="H5" s="18"/>
    </row>
    <row r="6" spans="1:8" x14ac:dyDescent="0.2">
      <c r="A6" s="18" t="s">
        <v>9</v>
      </c>
      <c r="B6" s="21" t="s">
        <v>55</v>
      </c>
      <c r="C6" s="42" t="s">
        <v>259</v>
      </c>
      <c r="D6" s="21" t="s">
        <v>12</v>
      </c>
      <c r="E6" s="43" t="s">
        <v>283</v>
      </c>
      <c r="F6" s="44">
        <v>35526</v>
      </c>
      <c r="G6" s="18" t="s">
        <v>294</v>
      </c>
      <c r="H6" s="18"/>
    </row>
    <row r="7" spans="1:8" x14ac:dyDescent="0.2">
      <c r="A7" s="18" t="s">
        <v>9</v>
      </c>
      <c r="B7" s="42" t="s">
        <v>260</v>
      </c>
      <c r="C7" s="42" t="s">
        <v>261</v>
      </c>
      <c r="D7" s="21" t="s">
        <v>12</v>
      </c>
      <c r="E7" s="43" t="s">
        <v>284</v>
      </c>
      <c r="F7" s="44">
        <v>32925</v>
      </c>
      <c r="G7" s="18">
        <v>37795</v>
      </c>
      <c r="H7" s="18"/>
    </row>
    <row r="8" spans="1:8" x14ac:dyDescent="0.2">
      <c r="A8" s="18" t="s">
        <v>9</v>
      </c>
      <c r="B8" s="42" t="s">
        <v>20</v>
      </c>
      <c r="C8" s="21" t="s">
        <v>19</v>
      </c>
      <c r="D8" s="21" t="s">
        <v>12</v>
      </c>
      <c r="E8" s="43" t="s">
        <v>285</v>
      </c>
      <c r="F8" s="44">
        <v>33203</v>
      </c>
      <c r="G8" s="18">
        <v>33997</v>
      </c>
      <c r="H8" s="18"/>
    </row>
    <row r="9" spans="1:8" x14ac:dyDescent="0.2">
      <c r="A9" s="18" t="s">
        <v>9</v>
      </c>
      <c r="B9" s="42" t="s">
        <v>14</v>
      </c>
      <c r="C9" s="21" t="s">
        <v>16</v>
      </c>
      <c r="D9" s="21" t="s">
        <v>12</v>
      </c>
      <c r="E9" s="43" t="s">
        <v>286</v>
      </c>
      <c r="F9" s="44">
        <v>30528</v>
      </c>
      <c r="G9" s="18">
        <v>33703</v>
      </c>
      <c r="H9" s="18"/>
    </row>
    <row r="10" spans="1:8" x14ac:dyDescent="0.2">
      <c r="A10" s="18" t="s">
        <v>9</v>
      </c>
      <c r="B10" s="42" t="s">
        <v>262</v>
      </c>
      <c r="C10" s="21" t="s">
        <v>16</v>
      </c>
      <c r="D10" s="21" t="s">
        <v>12</v>
      </c>
      <c r="E10" s="43" t="s">
        <v>287</v>
      </c>
      <c r="F10" s="44">
        <v>35836</v>
      </c>
      <c r="G10" s="18">
        <v>38908</v>
      </c>
      <c r="H10" s="18"/>
    </row>
    <row r="11" spans="1:8" x14ac:dyDescent="0.2">
      <c r="A11" s="18" t="s">
        <v>9</v>
      </c>
      <c r="B11" s="42" t="s">
        <v>22</v>
      </c>
      <c r="C11" s="21" t="s">
        <v>19</v>
      </c>
      <c r="D11" s="21" t="s">
        <v>12</v>
      </c>
      <c r="E11" s="43" t="s">
        <v>288</v>
      </c>
      <c r="F11" s="44">
        <v>35873</v>
      </c>
      <c r="G11" s="18">
        <v>38932</v>
      </c>
      <c r="H11" s="18"/>
    </row>
    <row r="12" spans="1:8" x14ac:dyDescent="0.2">
      <c r="A12" s="18" t="s">
        <v>9</v>
      </c>
      <c r="B12" s="42" t="s">
        <v>32</v>
      </c>
      <c r="C12" s="21" t="s">
        <v>19</v>
      </c>
      <c r="D12" s="21" t="s">
        <v>12</v>
      </c>
      <c r="E12" s="43" t="s">
        <v>289</v>
      </c>
      <c r="F12" s="44">
        <v>35528</v>
      </c>
      <c r="G12" s="18" t="s">
        <v>294</v>
      </c>
      <c r="H12" s="18"/>
    </row>
    <row r="13" spans="1:8" x14ac:dyDescent="0.2">
      <c r="A13" s="18" t="s">
        <v>9</v>
      </c>
      <c r="B13" s="42" t="s">
        <v>38</v>
      </c>
      <c r="C13" s="21" t="s">
        <v>19</v>
      </c>
      <c r="D13" s="21" t="s">
        <v>12</v>
      </c>
      <c r="E13" s="43" t="s">
        <v>290</v>
      </c>
      <c r="F13" s="44">
        <v>35531</v>
      </c>
      <c r="G13" s="18" t="s">
        <v>294</v>
      </c>
      <c r="H13" s="18"/>
    </row>
    <row r="14" spans="1:8" x14ac:dyDescent="0.2">
      <c r="A14" s="18" t="s">
        <v>263</v>
      </c>
      <c r="B14" s="42"/>
      <c r="C14" s="42"/>
      <c r="D14" s="42"/>
      <c r="E14" s="18"/>
      <c r="F14" s="18"/>
      <c r="G14" s="18"/>
      <c r="H14" s="18"/>
    </row>
    <row r="15" spans="1:8" x14ac:dyDescent="0.2">
      <c r="A15" s="18" t="s">
        <v>58</v>
      </c>
      <c r="B15" s="42" t="s">
        <v>17</v>
      </c>
      <c r="C15" s="42" t="s">
        <v>264</v>
      </c>
      <c r="D15" s="21" t="s">
        <v>12</v>
      </c>
      <c r="E15" s="43" t="s">
        <v>291</v>
      </c>
      <c r="F15" s="44">
        <v>33519</v>
      </c>
      <c r="G15" s="18" t="s">
        <v>294</v>
      </c>
      <c r="H15" s="18"/>
    </row>
    <row r="16" spans="1:8" x14ac:dyDescent="0.2">
      <c r="A16" s="18" t="s">
        <v>58</v>
      </c>
      <c r="B16" s="42" t="s">
        <v>38</v>
      </c>
      <c r="C16" s="42" t="s">
        <v>264</v>
      </c>
      <c r="D16" s="21" t="s">
        <v>12</v>
      </c>
      <c r="E16" s="43">
        <v>36624</v>
      </c>
      <c r="F16" s="44" t="s">
        <v>306</v>
      </c>
      <c r="G16" s="18"/>
      <c r="H16" s="18" t="s">
        <v>307</v>
      </c>
    </row>
    <row r="17" spans="1:8" x14ac:dyDescent="0.2">
      <c r="A17" s="18" t="s">
        <v>58</v>
      </c>
      <c r="B17" s="42" t="s">
        <v>265</v>
      </c>
      <c r="C17" s="42" t="s">
        <v>266</v>
      </c>
      <c r="D17" s="42"/>
      <c r="E17" s="43">
        <v>36346</v>
      </c>
      <c r="F17" s="44">
        <v>34401</v>
      </c>
      <c r="G17" s="18">
        <v>38922</v>
      </c>
      <c r="H17" s="33" t="s">
        <v>279</v>
      </c>
    </row>
    <row r="18" spans="1:8" x14ac:dyDescent="0.2">
      <c r="A18" s="18"/>
      <c r="B18" s="42"/>
      <c r="C18" s="42"/>
      <c r="D18" s="42"/>
      <c r="E18" s="18"/>
      <c r="F18" s="18"/>
      <c r="G18" s="18"/>
      <c r="H18" s="18"/>
    </row>
    <row r="19" spans="1:8" x14ac:dyDescent="0.2">
      <c r="A19" s="18" t="s">
        <v>85</v>
      </c>
      <c r="B19" s="42" t="s">
        <v>96</v>
      </c>
      <c r="C19" s="46" t="s">
        <v>267</v>
      </c>
      <c r="D19" s="21" t="s">
        <v>295</v>
      </c>
      <c r="E19" s="43" t="s">
        <v>232</v>
      </c>
      <c r="F19" s="44">
        <v>43788</v>
      </c>
      <c r="G19" s="18"/>
      <c r="H19" s="52" t="s">
        <v>296</v>
      </c>
    </row>
    <row r="20" spans="1:8" x14ac:dyDescent="0.2">
      <c r="A20" s="18"/>
      <c r="B20" s="42"/>
      <c r="C20" s="42"/>
      <c r="D20" s="21"/>
      <c r="E20" s="48"/>
      <c r="F20" s="47"/>
      <c r="G20" s="1"/>
      <c r="H20" s="18"/>
    </row>
    <row r="21" spans="1:8" x14ac:dyDescent="0.2">
      <c r="A21" s="18"/>
      <c r="B21" s="42"/>
      <c r="C21" s="42"/>
      <c r="D21" s="50" t="s">
        <v>272</v>
      </c>
      <c r="E21" s="50" t="s">
        <v>273</v>
      </c>
      <c r="F21" s="28" t="s">
        <v>274</v>
      </c>
      <c r="G21" s="8" t="s">
        <v>293</v>
      </c>
      <c r="H21" s="51" t="s">
        <v>278</v>
      </c>
    </row>
    <row r="22" spans="1:8" x14ac:dyDescent="0.2">
      <c r="A22" s="1"/>
      <c r="B22" s="18"/>
      <c r="C22" s="49"/>
      <c r="D22" s="1"/>
      <c r="E22" s="1"/>
      <c r="F22" s="1"/>
      <c r="G22" s="1"/>
      <c r="H22" s="42"/>
    </row>
    <row r="23" spans="1:8" x14ac:dyDescent="0.2">
      <c r="A23" s="18" t="s">
        <v>158</v>
      </c>
      <c r="B23" s="42" t="s">
        <v>268</v>
      </c>
      <c r="C23" s="42" t="s">
        <v>162</v>
      </c>
      <c r="D23" s="45">
        <v>33528</v>
      </c>
      <c r="E23" s="48">
        <v>36699</v>
      </c>
      <c r="F23" s="44">
        <v>33529</v>
      </c>
      <c r="G23" s="18">
        <v>33530</v>
      </c>
      <c r="H23" s="10" t="s">
        <v>275</v>
      </c>
    </row>
    <row r="24" spans="1:8" x14ac:dyDescent="0.2">
      <c r="A24" s="18" t="s">
        <v>158</v>
      </c>
      <c r="B24" s="42" t="s">
        <v>269</v>
      </c>
      <c r="C24" s="42" t="s">
        <v>162</v>
      </c>
      <c r="D24" s="45">
        <v>33533</v>
      </c>
      <c r="E24" s="48">
        <v>36704</v>
      </c>
      <c r="F24" s="44">
        <v>33534</v>
      </c>
      <c r="G24" s="18">
        <v>33535</v>
      </c>
      <c r="H24" s="10" t="s">
        <v>276</v>
      </c>
    </row>
    <row r="25" spans="1:8" x14ac:dyDescent="0.2">
      <c r="A25" s="18"/>
      <c r="B25" s="42"/>
      <c r="C25" s="42"/>
      <c r="D25" s="47"/>
      <c r="E25" s="47"/>
      <c r="F25" s="47"/>
      <c r="G25" s="18"/>
      <c r="H25" s="10" t="s">
        <v>277</v>
      </c>
    </row>
    <row r="26" spans="1:8" x14ac:dyDescent="0.2">
      <c r="A26" s="18" t="s">
        <v>176</v>
      </c>
      <c r="B26" s="42" t="s">
        <v>199</v>
      </c>
      <c r="C26" s="42" t="s">
        <v>162</v>
      </c>
      <c r="D26" s="45">
        <v>33748</v>
      </c>
      <c r="E26" s="48">
        <v>36464</v>
      </c>
      <c r="F26" s="44">
        <v>33750</v>
      </c>
      <c r="G26" s="18" t="s">
        <v>294</v>
      </c>
      <c r="H26" s="10" t="s">
        <v>297</v>
      </c>
    </row>
    <row r="27" spans="1:8" x14ac:dyDescent="0.2">
      <c r="A27" s="18" t="s">
        <v>176</v>
      </c>
      <c r="B27" s="42" t="s">
        <v>177</v>
      </c>
      <c r="C27" s="42" t="s">
        <v>162</v>
      </c>
      <c r="D27" s="45">
        <v>33287</v>
      </c>
      <c r="E27" s="48">
        <v>36462</v>
      </c>
      <c r="F27" s="44">
        <v>26113</v>
      </c>
      <c r="G27" s="18">
        <v>26114</v>
      </c>
      <c r="H27" s="10" t="s">
        <v>298</v>
      </c>
    </row>
    <row r="28" spans="1:8" x14ac:dyDescent="0.2">
      <c r="A28" s="18" t="s">
        <v>176</v>
      </c>
      <c r="B28" s="42" t="s">
        <v>204</v>
      </c>
      <c r="C28" s="42" t="s">
        <v>162</v>
      </c>
      <c r="D28" s="45">
        <v>33292</v>
      </c>
      <c r="E28" s="48">
        <v>36466</v>
      </c>
      <c r="F28" s="44">
        <v>33293</v>
      </c>
      <c r="G28" s="18">
        <v>33294</v>
      </c>
      <c r="H28" s="18"/>
    </row>
    <row r="29" spans="1:8" x14ac:dyDescent="0.2">
      <c r="A29" s="18" t="s">
        <v>176</v>
      </c>
      <c r="B29" s="42" t="s">
        <v>270</v>
      </c>
      <c r="C29" s="42" t="s">
        <v>162</v>
      </c>
      <c r="D29" s="45">
        <v>33756</v>
      </c>
      <c r="E29" s="48">
        <v>36468</v>
      </c>
      <c r="F29" s="44">
        <v>33757</v>
      </c>
      <c r="G29" s="18">
        <v>33758</v>
      </c>
      <c r="H29" s="18"/>
    </row>
    <row r="30" spans="1:8" x14ac:dyDescent="0.2">
      <c r="A30" s="18" t="s">
        <v>176</v>
      </c>
      <c r="B30" s="42" t="s">
        <v>208</v>
      </c>
      <c r="C30" s="42" t="s">
        <v>162</v>
      </c>
      <c r="D30" s="45">
        <v>7469</v>
      </c>
      <c r="E30" s="48">
        <v>36470</v>
      </c>
      <c r="F30" s="44">
        <v>7470</v>
      </c>
      <c r="G30" s="18">
        <v>7471</v>
      </c>
      <c r="H30" s="18"/>
    </row>
    <row r="31" spans="1:8" x14ac:dyDescent="0.2">
      <c r="A31" s="18" t="s">
        <v>176</v>
      </c>
      <c r="B31" s="42" t="s">
        <v>212</v>
      </c>
      <c r="C31" s="42" t="s">
        <v>162</v>
      </c>
      <c r="D31" s="45">
        <v>31668</v>
      </c>
      <c r="E31" s="48">
        <v>36472</v>
      </c>
      <c r="F31" s="44">
        <v>31669</v>
      </c>
      <c r="G31" s="18">
        <v>31670</v>
      </c>
      <c r="H31" s="18"/>
    </row>
    <row r="32" spans="1:8" x14ac:dyDescent="0.2">
      <c r="A32" s="18" t="s">
        <v>176</v>
      </c>
      <c r="B32" s="42" t="s">
        <v>215</v>
      </c>
      <c r="C32" s="42" t="s">
        <v>162</v>
      </c>
      <c r="D32" s="45">
        <v>33308</v>
      </c>
      <c r="E32" s="48">
        <v>36483</v>
      </c>
      <c r="F32" s="44">
        <v>32887</v>
      </c>
      <c r="G32" s="18">
        <v>32888</v>
      </c>
      <c r="H32" s="18"/>
    </row>
    <row r="33" spans="1:8" x14ac:dyDescent="0.2">
      <c r="A33" s="18" t="s">
        <v>176</v>
      </c>
      <c r="B33" s="42" t="s">
        <v>216</v>
      </c>
      <c r="C33" s="42" t="s">
        <v>162</v>
      </c>
      <c r="D33" s="45">
        <v>33311</v>
      </c>
      <c r="E33" s="48">
        <v>36494</v>
      </c>
      <c r="F33" s="44">
        <v>33312</v>
      </c>
      <c r="G33" s="18">
        <v>33313</v>
      </c>
      <c r="H33" s="18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I22" sqref="I22"/>
    </sheetView>
  </sheetViews>
  <sheetFormatPr defaultRowHeight="12.75" x14ac:dyDescent="0.2"/>
  <cols>
    <col min="1" max="1" width="9" bestFit="1" customWidth="1"/>
    <col min="2" max="2" width="14.85546875" bestFit="1" customWidth="1"/>
    <col min="3" max="3" width="14.5703125" bestFit="1" customWidth="1"/>
    <col min="4" max="5" width="16.28515625" bestFit="1" customWidth="1"/>
    <col min="6" max="6" width="14.5703125" bestFit="1" customWidth="1"/>
    <col min="7" max="7" width="8" bestFit="1" customWidth="1"/>
    <col min="8" max="8" width="19.28515625" bestFit="1" customWidth="1"/>
    <col min="9" max="9" width="14.140625" style="1" bestFit="1" customWidth="1"/>
  </cols>
  <sheetData>
    <row r="1" spans="1:10" x14ac:dyDescent="0.2">
      <c r="A1" s="2" t="s">
        <v>0</v>
      </c>
      <c r="B1" s="3"/>
      <c r="C1" s="3"/>
      <c r="D1" s="3"/>
      <c r="E1" s="3"/>
      <c r="F1" s="3"/>
      <c r="G1" s="4"/>
      <c r="H1" s="5"/>
    </row>
    <row r="2" spans="1:10" x14ac:dyDescent="0.2">
      <c r="A2" s="6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9" t="s">
        <v>8</v>
      </c>
      <c r="I2" s="52" t="s">
        <v>305</v>
      </c>
    </row>
    <row r="3" spans="1:10" x14ac:dyDescent="0.2">
      <c r="A3" s="16">
        <v>43806</v>
      </c>
      <c r="B3" s="23" t="s">
        <v>85</v>
      </c>
      <c r="C3" s="24" t="s">
        <v>301</v>
      </c>
      <c r="D3" s="22" t="s">
        <v>303</v>
      </c>
      <c r="E3" s="24" t="s">
        <v>303</v>
      </c>
      <c r="F3" s="22" t="s">
        <v>267</v>
      </c>
      <c r="G3" s="17"/>
      <c r="H3" s="16" t="s">
        <v>87</v>
      </c>
      <c r="I3" s="57">
        <v>36949</v>
      </c>
    </row>
    <row r="4" spans="1:10" x14ac:dyDescent="0.2">
      <c r="A4" s="16">
        <v>43800</v>
      </c>
      <c r="B4" s="23" t="s">
        <v>85</v>
      </c>
      <c r="C4" s="24" t="s">
        <v>301</v>
      </c>
      <c r="D4" s="22" t="s">
        <v>303</v>
      </c>
      <c r="E4" s="24" t="s">
        <v>303</v>
      </c>
      <c r="F4" s="22" t="s">
        <v>267</v>
      </c>
      <c r="G4" s="14"/>
      <c r="H4" s="16" t="s">
        <v>12</v>
      </c>
      <c r="I4" s="57">
        <v>36949</v>
      </c>
    </row>
    <row r="5" spans="1:10" x14ac:dyDescent="0.2">
      <c r="A5" s="16">
        <v>43804</v>
      </c>
      <c r="B5" s="23" t="s">
        <v>85</v>
      </c>
      <c r="C5" s="24" t="s">
        <v>301</v>
      </c>
      <c r="D5" s="22" t="s">
        <v>303</v>
      </c>
      <c r="E5" s="24" t="s">
        <v>303</v>
      </c>
      <c r="F5" s="22" t="s">
        <v>267</v>
      </c>
      <c r="G5" s="17"/>
      <c r="H5" s="16" t="s">
        <v>86</v>
      </c>
      <c r="I5" s="57">
        <v>36949</v>
      </c>
    </row>
    <row r="6" spans="1:10" x14ac:dyDescent="0.2">
      <c r="A6" s="16">
        <v>43814</v>
      </c>
      <c r="B6" s="23" t="s">
        <v>85</v>
      </c>
      <c r="C6" s="24" t="s">
        <v>302</v>
      </c>
      <c r="D6" s="22" t="s">
        <v>304</v>
      </c>
      <c r="E6" s="24" t="s">
        <v>304</v>
      </c>
      <c r="F6" s="22" t="s">
        <v>267</v>
      </c>
      <c r="G6" s="17"/>
      <c r="H6" s="16" t="s">
        <v>87</v>
      </c>
      <c r="I6" s="57">
        <v>36949</v>
      </c>
    </row>
    <row r="7" spans="1:10" x14ac:dyDescent="0.2">
      <c r="A7" s="16">
        <v>43810</v>
      </c>
      <c r="B7" s="23" t="s">
        <v>85</v>
      </c>
      <c r="C7" s="24" t="s">
        <v>302</v>
      </c>
      <c r="D7" s="22" t="s">
        <v>304</v>
      </c>
      <c r="E7" s="24" t="s">
        <v>304</v>
      </c>
      <c r="F7" s="22" t="s">
        <v>267</v>
      </c>
      <c r="G7" s="14"/>
      <c r="H7" s="16" t="s">
        <v>12</v>
      </c>
      <c r="I7" s="57">
        <v>36949</v>
      </c>
    </row>
    <row r="8" spans="1:10" x14ac:dyDescent="0.2">
      <c r="A8" s="16">
        <v>43816</v>
      </c>
      <c r="B8" s="23" t="s">
        <v>85</v>
      </c>
      <c r="C8" s="24" t="s">
        <v>302</v>
      </c>
      <c r="D8" s="22" t="s">
        <v>304</v>
      </c>
      <c r="E8" s="24" t="s">
        <v>304</v>
      </c>
      <c r="F8" s="22" t="s">
        <v>267</v>
      </c>
      <c r="G8" s="17"/>
      <c r="H8" s="16" t="s">
        <v>86</v>
      </c>
      <c r="I8" s="57">
        <v>36949</v>
      </c>
    </row>
    <row r="9" spans="1:10" x14ac:dyDescent="0.2">
      <c r="A9" s="16">
        <v>27873</v>
      </c>
      <c r="B9" s="23" t="s">
        <v>85</v>
      </c>
      <c r="C9" s="24" t="s">
        <v>253</v>
      </c>
      <c r="D9" s="22"/>
      <c r="E9" s="24" t="s">
        <v>253</v>
      </c>
      <c r="F9" s="22" t="s">
        <v>267</v>
      </c>
      <c r="G9" s="17"/>
      <c r="H9" s="16" t="s">
        <v>86</v>
      </c>
      <c r="I9" s="52" t="s">
        <v>309</v>
      </c>
    </row>
    <row r="10" spans="1:10" x14ac:dyDescent="0.2">
      <c r="A10" s="16">
        <v>27784</v>
      </c>
      <c r="B10" s="23" t="s">
        <v>85</v>
      </c>
      <c r="C10" s="24" t="s">
        <v>97</v>
      </c>
      <c r="D10" s="22"/>
      <c r="E10" s="24" t="s">
        <v>98</v>
      </c>
      <c r="F10" s="22" t="s">
        <v>267</v>
      </c>
      <c r="G10" s="17"/>
      <c r="H10" s="16" t="s">
        <v>86</v>
      </c>
      <c r="I10" s="52" t="s">
        <v>309</v>
      </c>
    </row>
    <row r="11" spans="1:10" x14ac:dyDescent="0.2">
      <c r="A11" s="54">
        <v>43788</v>
      </c>
      <c r="B11" s="23" t="s">
        <v>85</v>
      </c>
      <c r="C11" s="56" t="s">
        <v>96</v>
      </c>
      <c r="D11" s="22"/>
      <c r="E11" s="55" t="s">
        <v>299</v>
      </c>
      <c r="F11" s="53" t="s">
        <v>267</v>
      </c>
      <c r="G11" s="18"/>
      <c r="H11" s="16" t="s">
        <v>87</v>
      </c>
      <c r="I11" s="57">
        <v>36949</v>
      </c>
    </row>
    <row r="12" spans="1:10" s="1" customFormat="1" ht="11.25" x14ac:dyDescent="0.2">
      <c r="A12" s="54">
        <v>43786</v>
      </c>
      <c r="B12" s="23" t="s">
        <v>85</v>
      </c>
      <c r="C12" s="56" t="s">
        <v>96</v>
      </c>
      <c r="D12" s="22"/>
      <c r="E12" s="55" t="s">
        <v>299</v>
      </c>
      <c r="F12" s="53" t="s">
        <v>267</v>
      </c>
      <c r="G12" s="18"/>
      <c r="H12" s="16" t="s">
        <v>86</v>
      </c>
      <c r="I12" s="57">
        <v>36949</v>
      </c>
      <c r="J12" s="58"/>
    </row>
    <row r="13" spans="1:10" s="1" customFormat="1" ht="11.25" x14ac:dyDescent="0.2">
      <c r="A13" s="16">
        <v>44317</v>
      </c>
      <c r="B13" s="11" t="s">
        <v>100</v>
      </c>
      <c r="C13" s="12" t="s">
        <v>31</v>
      </c>
      <c r="D13" s="22" t="s">
        <v>32</v>
      </c>
      <c r="E13" s="25" t="s">
        <v>101</v>
      </c>
      <c r="F13" s="22" t="str">
        <f>VLOOKUP(B13,ProdCrossRef,2,FALSE)</f>
        <v>Phys GD/D</v>
      </c>
      <c r="H13" s="16" t="s">
        <v>87</v>
      </c>
      <c r="I13" s="57">
        <v>36952</v>
      </c>
    </row>
    <row r="14" spans="1:10" s="1" customFormat="1" ht="11.25" x14ac:dyDescent="0.2">
      <c r="A14" s="16">
        <v>44293</v>
      </c>
      <c r="B14" s="11" t="s">
        <v>100</v>
      </c>
      <c r="C14" s="12" t="s">
        <v>31</v>
      </c>
      <c r="D14" s="22" t="s">
        <v>32</v>
      </c>
      <c r="E14" s="25" t="s">
        <v>101</v>
      </c>
      <c r="F14" s="22" t="str">
        <f>VLOOKUP(B14,ProdCrossRef,2,FALSE)</f>
        <v>Phys GD/D</v>
      </c>
      <c r="H14" s="16" t="s">
        <v>86</v>
      </c>
      <c r="I14" s="57">
        <v>36953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TQ Gas Products</vt:lpstr>
      <vt:lpstr>TQ Power Products</vt:lpstr>
      <vt:lpstr>Other Products</vt:lpstr>
      <vt:lpstr>April Updates</vt:lpstr>
      <vt:lpstr>New Additions</vt:lpstr>
      <vt:lpstr>'TQ Power Products'!Print_Area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kmeredi</dc:creator>
  <cp:lastModifiedBy>Jan Havlíček</cp:lastModifiedBy>
  <cp:lastPrinted>2001-02-23T15:09:26Z</cp:lastPrinted>
  <dcterms:created xsi:type="dcterms:W3CDTF">2001-02-13T16:50:53Z</dcterms:created>
  <dcterms:modified xsi:type="dcterms:W3CDTF">2023-09-10T14:56:06Z</dcterms:modified>
</cp:coreProperties>
</file>