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673EAFF-BF6E-4992-80BA-E01C92E75D0D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<sst xmlns="http://schemas.openxmlformats.org/spreadsheetml/2006/main" count="54" uniqueCount="43">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</sst>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48">
          <cell r="H48">
            <v>543</v>
          </cell>
          <cell r="J48">
            <v>475</v>
          </cell>
          <cell r="L48">
            <v>503</v>
          </cell>
          <cell r="N48">
            <v>791</v>
          </cell>
          <cell r="P48">
            <v>715</v>
          </cell>
          <cell r="AD48">
            <v>1081</v>
          </cell>
          <cell r="AF48">
            <v>1292</v>
          </cell>
          <cell r="AH48">
            <v>1280</v>
          </cell>
          <cell r="AJ48">
            <v>1469</v>
          </cell>
          <cell r="AL48">
            <v>1339</v>
          </cell>
          <cell r="AZ48">
            <v>356</v>
          </cell>
          <cell r="BB48">
            <v>282</v>
          </cell>
          <cell r="BD48">
            <v>263</v>
          </cell>
          <cell r="BF48">
            <v>385</v>
          </cell>
          <cell r="BH48">
            <v>383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</row>
        <row r="17">
          <cell r="D17">
            <v>1339</v>
          </cell>
        </row>
        <row r="21">
          <cell r="D21">
            <v>383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36889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473</v>
      </c>
      <c r="D13" s="25">
        <v>410</v>
      </c>
      <c r="E13" s="25">
        <f>+D13-C13</f>
        <v>-63</v>
      </c>
      <c r="F13" s="4">
        <f>E13/C13</f>
        <v>-0.1331923890063425</v>
      </c>
      <c r="G13" s="4">
        <f>D13/953</f>
        <v>0.43022035676810072</v>
      </c>
      <c r="H13" s="4"/>
      <c r="I13" s="16"/>
      <c r="J13" s="17"/>
      <c r="L13" s="25">
        <f>[2]STOR951!$D$13</f>
        <v>715</v>
      </c>
      <c r="M13" s="25">
        <f>AVERAGE('[1]AGA Storage'!$L$48,'[1]AGA Storage'!$N$48,'[1]AGA Storage'!$P$48)</f>
        <v>669.66666666666663</v>
      </c>
      <c r="N13" s="25">
        <f>AVERAGE('[1]AGA Storage'!$H$48,'[1]AGA Storage'!$J$48,'[1]AGA Storage'!$L$48,'[1]AGA Storage'!$N$48,'[1]AGA Storage'!$P$48)</f>
        <v>605.4</v>
      </c>
      <c r="O13" s="25">
        <f>D13-L13</f>
        <v>-305</v>
      </c>
      <c r="P13" s="25">
        <f>D13-M13</f>
        <v>-259.66666666666663</v>
      </c>
      <c r="Q13" s="25">
        <f>D13-N13</f>
        <v>-195.39999999999998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1175</v>
      </c>
      <c r="D17" s="25">
        <v>1033</v>
      </c>
      <c r="E17" s="25">
        <f>+D17-C17</f>
        <v>-142</v>
      </c>
      <c r="F17" s="4">
        <f>E17/C17</f>
        <v>-0.12085106382978723</v>
      </c>
      <c r="G17" s="4">
        <f>D17/1835</f>
        <v>0.56294277929155312</v>
      </c>
      <c r="H17" s="4"/>
      <c r="I17" s="16"/>
      <c r="J17" s="18"/>
      <c r="L17" s="25">
        <f>[2]STOR951!$D$17</f>
        <v>1339</v>
      </c>
      <c r="M17" s="25">
        <f>AVERAGE('[1]AGA Storage'!$AH$48,'[1]AGA Storage'!$AJ$48,'[1]AGA Storage'!$AL$48)</f>
        <v>1362.6666666666667</v>
      </c>
      <c r="N17" s="25">
        <f>AVERAGE('[1]AGA Storage'!$AD$48,'[1]AGA Storage'!$AF$48,'[1]AGA Storage'!$AH$48,'[1]AGA Storage'!$AJ$48,'[1]AGA Storage'!$AL$48)</f>
        <v>1292.2</v>
      </c>
      <c r="O17" s="25">
        <f>D17-L17</f>
        <v>-306</v>
      </c>
      <c r="P17" s="25">
        <f>D17-M17</f>
        <v>-329.66666666666674</v>
      </c>
      <c r="Q17" s="25">
        <f>D17-N17</f>
        <v>-259.20000000000005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290</v>
      </c>
      <c r="D21" s="25">
        <v>286</v>
      </c>
      <c r="E21" s="25">
        <f>+D21-C21</f>
        <v>-4</v>
      </c>
      <c r="F21" s="4">
        <f>E21/C21</f>
        <v>-1.3793103448275862E-2</v>
      </c>
      <c r="G21" s="4">
        <f>D21/506</f>
        <v>0.56521739130434778</v>
      </c>
      <c r="H21" s="4"/>
      <c r="I21" s="16"/>
      <c r="J21" s="18"/>
      <c r="L21" s="25">
        <f>[2]STOR951!$D$21</f>
        <v>383</v>
      </c>
      <c r="M21" s="25">
        <f>AVERAGE('[1]AGA Storage'!$BD$48,'[1]AGA Storage'!$BF$48,'[1]AGA Storage'!$BH$48)</f>
        <v>343.66666666666669</v>
      </c>
      <c r="N21" s="25">
        <f>AVERAGE('[1]AGA Storage'!$AZ$48,'[1]AGA Storage'!$BB$48,'[1]AGA Storage'!$BD$48,'[1]AGA Storage'!$BF$48,'[1]AGA Storage'!$H$48)</f>
        <v>365.8</v>
      </c>
      <c r="O21" s="25">
        <f>D21-L21</f>
        <v>-97</v>
      </c>
      <c r="P21" s="25">
        <f>D21-M21</f>
        <v>-57.666666666666686</v>
      </c>
      <c r="Q21" s="25">
        <f>D21-N21</f>
        <v>-79.800000000000011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1938</v>
      </c>
      <c r="D25" s="21">
        <f>SUM(D12:D24)</f>
        <v>1729</v>
      </c>
      <c r="E25" s="21">
        <f>SUM(E12:E24)</f>
        <v>-209</v>
      </c>
      <c r="F25" s="4">
        <f>E25/C25</f>
        <v>-0.10784313725490197</v>
      </c>
      <c r="G25" s="27">
        <f>D25/3294</f>
        <v>0.52489374620522167</v>
      </c>
      <c r="H25" s="22"/>
      <c r="I25" s="23"/>
      <c r="J25" s="24"/>
      <c r="L25" s="21">
        <f t="shared" ref="L25:Q25" si="0">SUM(L12:L24)</f>
        <v>2437</v>
      </c>
      <c r="M25" s="21">
        <f t="shared" si="0"/>
        <v>2376</v>
      </c>
      <c r="N25" s="21">
        <f t="shared" si="0"/>
        <v>2263.4</v>
      </c>
      <c r="O25" s="21">
        <f t="shared" si="0"/>
        <v>-708</v>
      </c>
      <c r="P25" s="21">
        <f t="shared" si="0"/>
        <v>-647</v>
      </c>
      <c r="Q25" s="21">
        <f t="shared" si="0"/>
        <v>-534.40000000000009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2001-01-03T18:58:37Z</cp:lastPrinted>
  <dcterms:created xsi:type="dcterms:W3CDTF">1997-01-20T19:39:22Z</dcterms:created>
  <dcterms:modified xsi:type="dcterms:W3CDTF">2023-09-10T15:00:03Z</dcterms:modified>
</cp:coreProperties>
</file>