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D4B9FC-65AD-455E-9CB8-0CBE2C3DAAE6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4" r:id="rId3"/>
    <sheet name="CRUDE TRADERS" sheetId="5" r:id="rId4"/>
    <sheet name="GLOBAL PRODUCTS TRADERS" sheetId="6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<sst xmlns="http://schemas.openxmlformats.org/spreadsheetml/2006/main" count="29" uniqueCount="18">
  <si>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</si>
  <si>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11/21/01</t>
  </si>
  <si>
    <t>N/A</t>
  </si>
  <si>
    <t>ENRON'S ACTIVITY ON OTHER EXTERNAL PLATFORMS</t>
  </si>
  <si>
    <t>AS OF NOVEMBER 21 2001</t>
  </si>
  <si>
    <t>Average Transactions and Volumes per Day for November,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</si>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</sst>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8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59271546266232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DEALS'!$AB$72:$AB$79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8-4631-9C88-02617984AE3C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358-4631-9C88-02617984AE3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358-4631-9C88-02617984AE3C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358-4631-9C88-02617984AE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DEALS'!$AA$72:$AA$79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8-4631-9C88-02617984AE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7580160"/>
        <c:axId val="1"/>
      </c:barChart>
      <c:dateAx>
        <c:axId val="190758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428028462946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580160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1069481668629"/>
          <c:y val="0.89890496707082979"/>
          <c:w val="0.186181927978818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11/21/01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50709939148072E-2"/>
          <c:y val="0.12234910277324633"/>
          <c:w val="0.9148073022312373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40567951318459"/>
                  <c:y val="0.28874388254486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AF-4756-A3C6-CA2841397C4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1156186612576069"/>
                  <c:y val="0.838499184339314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AF-4756-A3C6-CA2841397C4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399594320486814"/>
                  <c:y val="0.84013050570962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AF-4756-A3C6-CA2841397C4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1541582150101422"/>
                  <c:y val="0.83523654159869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AF-4756-A3C6-CA2841397C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PRODS'!$G$6:$G$14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F-4756-A3C6-CA2841397C43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5AF-4756-A3C6-CA2841397C4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AF-4756-A3C6-CA2841397C43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5AF-4756-A3C6-CA2841397C4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AF-4756-A3C6-CA2841397C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PRODS'!$C$6:$C$14</c:f>
              <c:strCache>
                <c:ptCount val="9"/>
                <c:pt idx="0">
                  <c:v>Chris Mahoney</c:v>
                </c:pt>
                <c:pt idx="1">
                  <c:v>Bill White</c:v>
                </c:pt>
                <c:pt idx="2">
                  <c:v>Mark Haynes</c:v>
                </c:pt>
                <c:pt idx="3">
                  <c:v>Frank Economou</c:v>
                </c:pt>
                <c:pt idx="4">
                  <c:v>Sarah Mulholland</c:v>
                </c:pt>
                <c:pt idx="5">
                  <c:v>Philip Berry</c:v>
                </c:pt>
                <c:pt idx="6">
                  <c:v>Hans Wong</c:v>
                </c:pt>
                <c:pt idx="7">
                  <c:v>Chris Glaas</c:v>
                </c:pt>
                <c:pt idx="8">
                  <c:v>Patrick Danaher</c:v>
                </c:pt>
              </c:strCache>
            </c:strRef>
          </c:cat>
          <c:val>
            <c:numRef>
              <c:f>'[3]Trader- CRUDE &amp; PRODS'!$I$6:$I$14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AF-4756-A3C6-CA2841397C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7575984"/>
        <c:axId val="1"/>
      </c:barChart>
      <c:catAx>
        <c:axId val="19075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283975659229209E-3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575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843813387423937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11/21/01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25354969574036E-2"/>
          <c:y val="0.12234910277324633"/>
          <c:w val="0.96044624746450302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PRODS'!$G$51:$G$61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F7B-8FA9-D010662F6AE4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PRODS'!$C$51:$C$61</c:f>
              <c:strCache>
                <c:ptCount val="11"/>
                <c:pt idx="0">
                  <c:v>Lee Jackson</c:v>
                </c:pt>
                <c:pt idx="1">
                  <c:v>Chad South</c:v>
                </c:pt>
                <c:pt idx="2">
                  <c:v>Steve Elliott</c:v>
                </c:pt>
                <c:pt idx="3">
                  <c:v>Peter Bradley</c:v>
                </c:pt>
                <c:pt idx="4">
                  <c:v>Wade Hicks</c:v>
                </c:pt>
                <c:pt idx="5">
                  <c:v>Bo Petersen</c:v>
                </c:pt>
                <c:pt idx="6">
                  <c:v>Lisa Vitali</c:v>
                </c:pt>
                <c:pt idx="7">
                  <c:v>Craig Story</c:v>
                </c:pt>
                <c:pt idx="8">
                  <c:v>Chad Pennix</c:v>
                </c:pt>
                <c:pt idx="9">
                  <c:v>Adam Metry</c:v>
                </c:pt>
                <c:pt idx="10">
                  <c:v>Patrick Danaher</c:v>
                </c:pt>
              </c:strCache>
            </c:strRef>
          </c:cat>
          <c:val>
            <c:numRef>
              <c:f>'[3]Trader- CRUDE &amp; PRODS'!$I$51:$I$61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9-4F7B-8FA9-D010662F6A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11012976"/>
        <c:axId val="1"/>
      </c:barChart>
      <c:catAx>
        <c:axId val="191101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012976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829614604462475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855945796013"/>
          <c:y val="0.19048275799968531"/>
          <c:w val="0.82276804100818968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'[1]ENA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VOLUME'!$AB$79:$AB$86</c:f>
              <c:numCache>
                <c:formatCode>General</c:formatCode>
                <c:ptCount val="8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  <c:pt idx="6">
                  <c:v>157217.39130434784</c:v>
                </c:pt>
                <c:pt idx="7">
                  <c:v>39400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2FB-8B2C-3193A702FF7D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VOLUME'!$AA$79:$AA$86</c:f>
              <c:numCache>
                <c:formatCode>General</c:formatCode>
                <c:ptCount val="8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  <c:pt idx="6">
                  <c:v>33130.434782608696</c:v>
                </c:pt>
                <c:pt idx="7">
                  <c:v>10366.666666666666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4-42FB-8B2C-3193A702FF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7577840"/>
        <c:axId val="1"/>
      </c:barChart>
      <c:dateAx>
        <c:axId val="190757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577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151904689473821"/>
          <c:y val="0.89919066643969092"/>
          <c:w val="0.186181927978818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596119129430926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DEALS'!$AF$72:$AF$79</c:f>
              <c:numCache>
                <c:formatCode>General</c:formatCode>
                <c:ptCount val="8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  <c:pt idx="6">
                  <c:v>62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8-4D0F-9492-24660B2214DE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5321164185245"/>
                  <c:y val="0.73539929985871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18-4D0F-9492-24660B2214D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56225588713262"/>
                  <c:y val="0.73261369645015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18-4D0F-9492-24660B2214D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662253482434886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18-4D0F-9492-24660B2214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9153656756170847"/>
                  <c:y val="0.71590007599882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18-4D0F-9492-24660B2214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9979892049281367"/>
                  <c:y val="0.6713304214619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18-4D0F-9492-24660B2214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DEALS'!$AE$72:$AE$79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  <c:pt idx="6">
                  <c:v>17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8-4D0F-9492-24660B2214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0415424"/>
        <c:axId val="1"/>
      </c:barChart>
      <c:dateAx>
        <c:axId val="191041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44960581236559E-2"/>
              <c:y val="0.378842063563579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15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621788959321985"/>
          <c:y val="0.89974990096350183"/>
          <c:w val="0.25558844145590798"/>
          <c:h val="7.5211292031004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9101730550255133"/>
          <c:w val="0.81901943582424397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VOLUME'!$AD$79:$AD$86</c:f>
              <c:numCache>
                <c:formatCode>General</c:formatCode>
                <c:ptCount val="8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  <c:pt idx="6">
                  <c:v>1076691.3043478262</c:v>
                </c:pt>
                <c:pt idx="7">
                  <c:v>1118549.3333333333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56F-B54B-B9D6D9D192F8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VOLUME'!$AC$79:$AC$86</c:f>
              <c:numCache>
                <c:formatCode>General</c:formatCode>
                <c:ptCount val="8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  <c:pt idx="6">
                  <c:v>169130.4347826087</c:v>
                </c:pt>
                <c:pt idx="7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56F-B54B-B9D6D9D19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0410784"/>
        <c:axId val="1"/>
      </c:barChart>
      <c:dateAx>
        <c:axId val="191041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6643405513318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10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235927249872335"/>
          <c:y val="0.89890496707082979"/>
          <c:w val="0.25587373915927947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899063846402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D8A-ACED-93297A8BA5B1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VOLUME'!$AG$79:$AG$86</c:f>
              <c:numCache>
                <c:formatCode>General</c:formatCode>
                <c:ptCount val="8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  <c:pt idx="6">
                  <c:v>4540304.3478260869</c:v>
                </c:pt>
                <c:pt idx="7">
                  <c:v>3888800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1-4D8A-ACED-93297A8BA5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0414960"/>
        <c:axId val="1"/>
      </c:barChart>
      <c:dateAx>
        <c:axId val="191041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97889373807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14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169130516382743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8613121776717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VOLUME'!$AJ$79:$AJ$86</c:f>
              <c:numCache>
                <c:formatCode>General</c:formatCode>
                <c:ptCount val="8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  <c:pt idx="6">
                  <c:v>120769826.08695652</c:v>
                </c:pt>
                <c:pt idx="7">
                  <c:v>174602600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245-84BF-CB8B5011C2A5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VOLUME'!$AI$79:$AI$86</c:f>
              <c:numCache>
                <c:formatCode>General</c:formatCode>
                <c:ptCount val="8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  <c:pt idx="6">
                  <c:v>3759347.8260869565</c:v>
                </c:pt>
                <c:pt idx="7">
                  <c:v>4923333.333333333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D-4245-84BF-CB8B5011C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0408928"/>
        <c:axId val="1"/>
      </c:barChart>
      <c:dateAx>
        <c:axId val="191040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25014579707951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08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163513200909592"/>
          <c:y val="0.9000308746756619"/>
          <c:w val="0.15419465503921645"/>
          <c:h val="7.500257288963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9048275799968531"/>
          <c:w val="0.8150473691559843"/>
          <c:h val="0.591056793204905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VOLUME'!$AF$79:$AF$86</c:f>
              <c:numCache>
                <c:formatCode>General</c:formatCode>
                <c:ptCount val="8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  <c:pt idx="6">
                  <c:v>57440913.043478258</c:v>
                </c:pt>
                <c:pt idx="7">
                  <c:v>43196660.117647059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3-4E3F-AE89-2D6352849871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VOLUME'!$AE$79:$AE$86</c:f>
              <c:numCache>
                <c:formatCode>General</c:formatCode>
                <c:ptCount val="8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  <c:pt idx="6">
                  <c:v>251217.39130434784</c:v>
                </c:pt>
                <c:pt idx="7">
                  <c:v>106666.66666666667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3-4E3F-AE89-2D6352849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0409856"/>
        <c:axId val="1"/>
      </c:barChart>
      <c:dateAx>
        <c:axId val="1910409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28586205499291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09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50562085761946207"/>
          <c:y val="0.89919066643969092"/>
          <c:w val="0.1210799392969"/>
          <c:h val="7.56328597939926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3131031412447132"/>
          <c:h val="0.59552454068442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VOLUME'!$AH$79:$AH$86</c:f>
              <c:numCache>
                <c:formatCode>General</c:formatCode>
                <c:ptCount val="8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  <c:pt idx="6">
                  <c:v>5258695.6521739131</c:v>
                </c:pt>
                <c:pt idx="7">
                  <c:v>12741466.666666666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1-4B09-8550-C10E614B8767}"/>
            </c:ext>
          </c:extLst>
        </c:ser>
        <c:ser>
          <c:idx val="0"/>
          <c:order val="1"/>
          <c:tx>
            <c:strRef>
              <c:f>'[1]ENA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DEALS'!$B$72:$B$79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'[1]YTD - VOLUME'!$AH$91:$AH$98</c:f>
              <c:numCache>
                <c:formatCode>General</c:formatCode>
                <c:ptCount val="8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  <c:pt idx="6">
                  <c:v>51739.130434782608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1-4B09-8550-C10E614B8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014368"/>
        <c:axId val="1"/>
      </c:barChart>
      <c:dateAx>
        <c:axId val="191101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014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9945660001833159"/>
          <c:y val="0.89890496707082979"/>
          <c:w val="0.12179143042952605"/>
          <c:h val="7.58451065966012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Robert Fuller Crude Book - Average Daily EOL Transactions
For week ending 11/21/01</a:t>
            </a:r>
          </a:p>
        </c:rich>
      </c:tx>
      <c:layout>
        <c:manualLayout>
          <c:xMode val="edge"/>
          <c:yMode val="edge"/>
          <c:x val="0.2667342799188641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95740365111561E-2"/>
          <c:y val="0.14681892332789559"/>
          <c:w val="0.94016227180527379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045-4282-B3B3-E0426FC7BC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PRODS'!$G$5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5-4282-B3B3-E0426FC7BCA2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</c:f>
              <c:strCache>
                <c:ptCount val="1"/>
                <c:pt idx="0">
                  <c:v>Robert Fuller</c:v>
                </c:pt>
              </c:strCache>
            </c:strRef>
          </c:cat>
          <c:val>
            <c:numRef>
              <c:f>'[3]Trader- CRUDE &amp; PRODS'!$I$5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5-4282-B3B3-E0426FC7BC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1911017152"/>
        <c:axId val="1"/>
      </c:barChart>
      <c:catAx>
        <c:axId val="19110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017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525354969574037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19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0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F427B56-1CBF-2F52-AED5-EF3AACF16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2733F8B-2990-8B71-3489-47B93657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FB7A2D9-D976-4B12-C242-92506B82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92A6F61-8033-3DE3-2144-9D5E88222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28575</xdr:rowOff>
    </xdr:from>
    <xdr:to>
      <xdr:col>13</xdr:col>
      <xdr:colOff>600075</xdr:colOff>
      <xdr:row>115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24368AE-60A9-468B-80EB-AD4D8E4A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13</xdr:col>
      <xdr:colOff>600075</xdr:colOff>
      <xdr:row>159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D94973B-9E72-8F41-4614-AED225B1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28575</xdr:rowOff>
    </xdr:from>
    <xdr:to>
      <xdr:col>13</xdr:col>
      <xdr:colOff>571500</xdr:colOff>
      <xdr:row>181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86331C0-77BD-A007-5685-EE1BDD47B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600075</xdr:colOff>
      <xdr:row>136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E2334EB-BA53-676C-B80A-CA99509A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132221-DAEA-9A3D-61C5-4C40C3A593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7A6CE28-110E-9D8C-1CF8-178BEB459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3A5CAC-4381-7869-EE12-8FDDBE7AC1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0.34475</cdr:x>
      <cdr:y>0.14475</cdr:y>
    </cdr:from>
    <cdr:to>
      <cdr:x>0.72525</cdr:x>
      <cdr:y>0.171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05E725C-6F72-0FA5-23A4-2A84879110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7771" y="845170"/>
          <a:ext cx="3573523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L DATA"/>
      <sheetName val="ENA DATA"/>
      <sheetName val="METALS DATA"/>
      <sheetName val="ENRON EUROPE GRAPHS"/>
      <sheetName val="ENRON METALS VS COMPETITORS"/>
      <sheetName val="ENRON METALS VS LME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  <row r="78">
          <cell r="B78">
            <v>37165</v>
          </cell>
          <cell r="AA78">
            <v>4</v>
          </cell>
          <cell r="AB78">
            <v>2</v>
          </cell>
          <cell r="AE78">
            <v>17</v>
          </cell>
          <cell r="AF78">
            <v>62</v>
          </cell>
        </row>
        <row r="79">
          <cell r="B79">
            <v>37196</v>
          </cell>
          <cell r="AA79">
            <v>2</v>
          </cell>
          <cell r="AB79">
            <v>2</v>
          </cell>
          <cell r="AE79">
            <v>7</v>
          </cell>
          <cell r="AF79">
            <v>62</v>
          </cell>
        </row>
      </sheetData>
      <sheetData sheetId="9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85">
          <cell r="AA85">
            <v>33130.434782608696</v>
          </cell>
          <cell r="AB85">
            <v>157217.39130434784</v>
          </cell>
          <cell r="AC85">
            <v>169130.4347826087</v>
          </cell>
          <cell r="AD85">
            <v>1076691.3043478262</v>
          </cell>
          <cell r="AE85">
            <v>251217.39130434784</v>
          </cell>
          <cell r="AF85">
            <v>57440913.043478258</v>
          </cell>
          <cell r="AG85">
            <v>4540304.3478260869</v>
          </cell>
          <cell r="AH85">
            <v>5258695.6521739131</v>
          </cell>
          <cell r="AI85">
            <v>3759347.8260869565</v>
          </cell>
          <cell r="AJ85">
            <v>120769826.08695652</v>
          </cell>
        </row>
        <row r="86">
          <cell r="AA86">
            <v>10366.666666666666</v>
          </cell>
          <cell r="AB86">
            <v>39400</v>
          </cell>
          <cell r="AC86">
            <v>168000</v>
          </cell>
          <cell r="AD86">
            <v>1118549.3333333333</v>
          </cell>
          <cell r="AE86">
            <v>106666.66666666667</v>
          </cell>
          <cell r="AF86">
            <v>43196660.117647059</v>
          </cell>
          <cell r="AG86">
            <v>3888800</v>
          </cell>
          <cell r="AH86">
            <v>12741466.666666666</v>
          </cell>
          <cell r="AI86">
            <v>4923333.333333333</v>
          </cell>
          <cell r="AJ86">
            <v>174602600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  <row r="97">
          <cell r="AH97">
            <v>51739.130434782608</v>
          </cell>
        </row>
        <row r="98">
          <cell r="AH98">
            <v>0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NGX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Q1">
            <v>16</v>
          </cell>
          <cell r="U1">
            <v>890000</v>
          </cell>
          <cell r="AA1">
            <v>7</v>
          </cell>
          <cell r="AB1">
            <v>6</v>
          </cell>
          <cell r="AF1">
            <v>1312500</v>
          </cell>
          <cell r="AG1">
            <v>150000</v>
          </cell>
          <cell r="AJ1">
            <v>5032000</v>
          </cell>
        </row>
        <row r="2">
          <cell r="C2">
            <v>15</v>
          </cell>
        </row>
      </sheetData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SLEEVES"/>
      <sheetName val="VERIFY TRADERS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Robert Fuller</v>
          </cell>
          <cell r="G5">
            <v>162</v>
          </cell>
          <cell r="I5">
            <v>126</v>
          </cell>
        </row>
        <row r="6">
          <cell r="C6" t="str">
            <v>Chris Mahoney</v>
          </cell>
          <cell r="G6">
            <v>11</v>
          </cell>
          <cell r="I6">
            <v>2</v>
          </cell>
        </row>
        <row r="7">
          <cell r="C7" t="str">
            <v>Bill White</v>
          </cell>
          <cell r="G7">
            <v>12</v>
          </cell>
          <cell r="I7">
            <v>2</v>
          </cell>
        </row>
        <row r="8">
          <cell r="C8" t="str">
            <v>Mark Haynes</v>
          </cell>
          <cell r="G8">
            <v>5</v>
          </cell>
          <cell r="I8">
            <v>1</v>
          </cell>
        </row>
        <row r="9">
          <cell r="C9" t="str">
            <v>Frank Economou</v>
          </cell>
          <cell r="G9">
            <v>1</v>
          </cell>
          <cell r="I9">
            <v>1</v>
          </cell>
        </row>
        <row r="10">
          <cell r="C10" t="str">
            <v>Sarah Mulholland</v>
          </cell>
          <cell r="G10">
            <v>0</v>
          </cell>
          <cell r="I10">
            <v>0</v>
          </cell>
        </row>
        <row r="11">
          <cell r="C11" t="str">
            <v>Philip Berry</v>
          </cell>
          <cell r="G11">
            <v>1</v>
          </cell>
          <cell r="I11">
            <v>0</v>
          </cell>
        </row>
        <row r="12">
          <cell r="C12" t="str">
            <v>Hans Wong</v>
          </cell>
          <cell r="G12">
            <v>1</v>
          </cell>
          <cell r="I12">
            <v>0</v>
          </cell>
        </row>
        <row r="13">
          <cell r="C13" t="str">
            <v>Chris Glaas</v>
          </cell>
          <cell r="G13">
            <v>1</v>
          </cell>
          <cell r="I13">
            <v>0</v>
          </cell>
        </row>
        <row r="14">
          <cell r="C14" t="str">
            <v>Patrick Danaher</v>
          </cell>
          <cell r="G14">
            <v>1</v>
          </cell>
          <cell r="I14">
            <v>0</v>
          </cell>
        </row>
        <row r="51">
          <cell r="C51" t="str">
            <v>Lee Jackson</v>
          </cell>
          <cell r="G51">
            <v>4</v>
          </cell>
          <cell r="I51">
            <v>3</v>
          </cell>
        </row>
        <row r="52">
          <cell r="C52" t="str">
            <v>Chad South</v>
          </cell>
          <cell r="G52">
            <v>3</v>
          </cell>
          <cell r="I52">
            <v>2</v>
          </cell>
        </row>
        <row r="53">
          <cell r="C53" t="str">
            <v>Steve Elliott</v>
          </cell>
          <cell r="G53">
            <v>2</v>
          </cell>
          <cell r="I53">
            <v>1</v>
          </cell>
        </row>
        <row r="54">
          <cell r="C54" t="str">
            <v>Peter Bradley</v>
          </cell>
          <cell r="G54">
            <v>1</v>
          </cell>
          <cell r="I54">
            <v>1</v>
          </cell>
        </row>
        <row r="55">
          <cell r="C55" t="str">
            <v>Wade Hicks</v>
          </cell>
          <cell r="G55">
            <v>3</v>
          </cell>
          <cell r="I55">
            <v>1</v>
          </cell>
        </row>
        <row r="56">
          <cell r="C56" t="str">
            <v>Bo Petersen</v>
          </cell>
          <cell r="G56">
            <v>6</v>
          </cell>
          <cell r="I56">
            <v>1</v>
          </cell>
        </row>
        <row r="57">
          <cell r="C57" t="str">
            <v>Lisa Vitali</v>
          </cell>
          <cell r="G57">
            <v>1</v>
          </cell>
          <cell r="I57">
            <v>1</v>
          </cell>
        </row>
        <row r="58">
          <cell r="C58" t="str">
            <v>Craig Story</v>
          </cell>
          <cell r="G58">
            <v>1</v>
          </cell>
          <cell r="I58">
            <v>1</v>
          </cell>
        </row>
        <row r="59">
          <cell r="C59" t="str">
            <v>Chad Pennix</v>
          </cell>
          <cell r="G59">
            <v>1</v>
          </cell>
          <cell r="I59">
            <v>1</v>
          </cell>
        </row>
        <row r="60">
          <cell r="C60" t="str">
            <v>Adam Metry</v>
          </cell>
          <cell r="G60">
            <v>1</v>
          </cell>
          <cell r="I60">
            <v>0</v>
          </cell>
        </row>
        <row r="61">
          <cell r="C61" t="str">
            <v>Patrick Danaher</v>
          </cell>
          <cell r="G61">
            <v>1</v>
          </cell>
          <cell r="I61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6"/>
  <sheetViews>
    <sheetView showGridLines="0" tabSelected="1" zoomScale="75" zoomScaleNormal="75" workbookViewId="0">
      <selection activeCell="F1" sqref="F1"/>
    </sheetView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40" spans="1:1" x14ac:dyDescent="0.2">
      <c r="A140" s="2"/>
    </row>
    <row r="161" spans="1:1" ht="13.5" customHeight="1" x14ac:dyDescent="0.25">
      <c r="A161" s="1"/>
    </row>
    <row r="162" spans="1:1" x14ac:dyDescent="0.2">
      <c r="A162" s="2"/>
    </row>
    <row r="195" spans="1:1" x14ac:dyDescent="0.2">
      <c r="A195" s="3"/>
    </row>
    <row r="197" spans="1:1" ht="15.75" x14ac:dyDescent="0.25">
      <c r="A197" s="1"/>
    </row>
    <row r="198" spans="1:1" x14ac:dyDescent="0.2">
      <c r="A198" s="2"/>
    </row>
    <row r="232" spans="1:1" ht="15.75" x14ac:dyDescent="0.25">
      <c r="A232" s="1"/>
    </row>
    <row r="233" spans="1:1" x14ac:dyDescent="0.2">
      <c r="A233" s="2"/>
    </row>
    <row r="266" spans="1:1" x14ac:dyDescent="0.2">
      <c r="A266" s="3"/>
    </row>
  </sheetData>
  <phoneticPr fontId="0" type="noConversion"/>
  <pageMargins left="0.75" right="0.75" top="1" bottom="1" header="0.5" footer="0.5"/>
  <pageSetup scale="55" firstPageNumber="16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/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ht="15.75" customHeight="1" thickBot="1" x14ac:dyDescent="0.25">
      <c r="B8" s="13" t="s">
        <v>11</v>
      </c>
      <c r="C8" s="14" t="s">
        <v>12</v>
      </c>
      <c r="D8" s="15">
        <f>'[2]Historical Volumes'!Q1/'[2]Historical Volumes'!C2</f>
        <v>1.0666666666666667</v>
      </c>
      <c r="E8" s="16">
        <f>'[2]Historical Volumes'!U1/'[2]Historical Volumes'!C2</f>
        <v>59333.333333333336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7" t="s">
        <v>11</v>
      </c>
      <c r="C12" s="18" t="s">
        <v>14</v>
      </c>
      <c r="D12" s="19">
        <f>ROUND('[2]Historical Volumes'!AA1/'[2]Historical Volumes'!C2,0)</f>
        <v>0</v>
      </c>
      <c r="E12" s="20">
        <f>'[2]Historical Volumes'!AF1/'[2]Historical Volumes'!C2</f>
        <v>87500</v>
      </c>
    </row>
    <row r="13" spans="2:10" ht="17.25" customHeight="1" thickBot="1" x14ac:dyDescent="0.25">
      <c r="B13" s="13" t="s">
        <v>15</v>
      </c>
      <c r="C13" s="14" t="s">
        <v>16</v>
      </c>
      <c r="D13" s="15">
        <f>ROUND('[2]Historical Volumes'!AB1/'[2]Historical Volumes'!C2,0)</f>
        <v>0</v>
      </c>
      <c r="E13" s="16">
        <f>'[2]Historical Volumes'!AG1/'[2]Historical Volumes'!C2</f>
        <v>10000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3" t="s">
        <v>11</v>
      </c>
      <c r="C17" s="14" t="s">
        <v>12</v>
      </c>
      <c r="D17" s="21" t="s">
        <v>2</v>
      </c>
      <c r="E17" s="16">
        <f>'[2]Historical Volumes'!AJ1/'[2]Historical Volumes'!C2</f>
        <v>335466.66666666669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18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2001-11-27T14:23:43Z</dcterms:created>
  <dcterms:modified xsi:type="dcterms:W3CDTF">2023-09-10T15:13:51Z</dcterms:modified>
</cp:coreProperties>
</file>