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63B33C-F62B-4F39-8CBA-24ED9295F050}" xr6:coauthVersionLast="47" xr6:coauthVersionMax="47" xr10:uidLastSave="{00000000-0000-0000-0000-000000000000}"/>
  <bookViews>
    <workbookView xWindow="-120" yWindow="-120" windowWidth="38640" windowHeight="15720" tabRatio="875"/>
  </bookViews>
  <sheets>
    <sheet name="ENRON GLOBAL MARKETS GRAPHS" sheetId="2" r:id="rId1"/>
    <sheet name="DYNEGY-ICE EGM" sheetId="3" r:id="rId2"/>
    <sheet name="Trader GW" sheetId="4" r:id="rId3"/>
    <sheet name="CRUDE TRADERS" sheetId="5" r:id="rId4"/>
    <sheet name="GLOBAL PRODUCTS TRADERS" sheetId="6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<sst xmlns="http://schemas.openxmlformats.org/spreadsheetml/2006/main" count="29" uniqueCount="18">
  <si>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</si>
  <si>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10/19/01</t>
  </si>
  <si>
    <t>N/A</t>
  </si>
  <si>
    <t>ENRON'S ACTIVITY ON OTHER EXTERNAL PLATFORMS</t>
  </si>
  <si>
    <t>AS OF OCTOBER 19, 2001</t>
  </si>
  <si>
    <t>Average Transactions and Volumes per Day for October,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</si>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</sst>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8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455982304834422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9223846394026E-2"/>
          <c:y val="0.18820822748045499"/>
          <c:w val="0.86847737661975577"/>
          <c:h val="0.592715462662328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DEALS'!$AB$72:$AB$78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2-48E7-9C3E-FE87CE304042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72-48E7-9C3E-FE87CE30404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A72-48E7-9C3E-FE87CE30404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72-48E7-9C3E-FE87CE3040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DEALS'!$AA$72:$AA$78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2-48E7-9C3E-FE87CE304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5309583"/>
        <c:axId val="1"/>
      </c:barChart>
      <c:dateAx>
        <c:axId val="475309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33428028462946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309583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81069481668629"/>
          <c:y val="0.89890496707082979"/>
          <c:w val="0.186181927978818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10/19/01
</a:t>
            </a:r>
          </a:p>
        </c:rich>
      </c:tx>
      <c:layout>
        <c:manualLayout>
          <c:xMode val="edge"/>
          <c:yMode val="edge"/>
          <c:x val="0.283975659229208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036511156186618E-2"/>
          <c:y val="0.12234910277324633"/>
          <c:w val="0.91582150101419879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43407707910751"/>
                  <c:y val="0.85318107667210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17-442F-A671-918FE459AE2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1156186612576069"/>
                  <c:y val="0.80750407830342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17-442F-A671-918FE459AE2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399594320486814"/>
                  <c:y val="0.85318107667210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17-442F-A671-918FE459AE2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1440162271805272"/>
                  <c:y val="0.84828711256117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17-442F-A671-918FE459AE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Bill White</c:v>
                </c:pt>
                <c:pt idx="1">
                  <c:v>Chris Mahoney</c:v>
                </c:pt>
                <c:pt idx="2">
                  <c:v>Mark Haynes</c:v>
                </c:pt>
                <c:pt idx="3">
                  <c:v>Philip Berry</c:v>
                </c:pt>
                <c:pt idx="4">
                  <c:v>Frank Economou</c:v>
                </c:pt>
                <c:pt idx="5">
                  <c:v>Hans Wong</c:v>
                </c:pt>
                <c:pt idx="6">
                  <c:v>Chris Glaas</c:v>
                </c:pt>
                <c:pt idx="7">
                  <c:v>Sarah Mulholland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PRODS'!$G$6:$G$14</c:f>
              <c:numCache>
                <c:formatCode>General</c:formatCode>
                <c:ptCount val="9"/>
                <c:pt idx="0">
                  <c:v>1</c:v>
                </c:pt>
                <c:pt idx="1">
                  <c:v>11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17-442F-A671-918FE459AE25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44219066937119678"/>
                  <c:y val="0.85154975530179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17-442F-A671-918FE459AE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361054766734285"/>
                  <c:y val="0.85318107667210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17-442F-A671-918FE459AE2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4503042596348881"/>
                  <c:y val="0.84828711256117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17-442F-A671-918FE459AE2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4645030425963488"/>
                  <c:y val="0.84828711256117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17-442F-A671-918FE459AE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Bill White</c:v>
                </c:pt>
                <c:pt idx="1">
                  <c:v>Chris Mahoney</c:v>
                </c:pt>
                <c:pt idx="2">
                  <c:v>Mark Haynes</c:v>
                </c:pt>
                <c:pt idx="3">
                  <c:v>Philip Berry</c:v>
                </c:pt>
                <c:pt idx="4">
                  <c:v>Frank Economou</c:v>
                </c:pt>
                <c:pt idx="5">
                  <c:v>Hans Wong</c:v>
                </c:pt>
                <c:pt idx="6">
                  <c:v>Chris Glaas</c:v>
                </c:pt>
                <c:pt idx="7">
                  <c:v>Sarah Mulholland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PRODS'!$I$6:$I$14</c:f>
              <c:numCache>
                <c:formatCode>General</c:formatCode>
                <c:ptCount val="9"/>
                <c:pt idx="0">
                  <c:v>17</c:v>
                </c:pt>
                <c:pt idx="1">
                  <c:v>12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17-442F-A671-918FE459AE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4766959"/>
        <c:axId val="1"/>
      </c:barChart>
      <c:catAx>
        <c:axId val="4747669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0283975659229209E-3"/>
              <c:y val="0.445350734094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476695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843813387423937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10/19/01
</a:t>
            </a:r>
          </a:p>
        </c:rich>
      </c:tx>
      <c:layout>
        <c:manualLayout>
          <c:xMode val="edge"/>
          <c:yMode val="edge"/>
          <c:x val="0.3002028397565922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24137931034482E-2"/>
          <c:y val="0.12234910277324633"/>
          <c:w val="0.94624746450304265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Bo Petersen</c:v>
                </c:pt>
                <c:pt idx="1">
                  <c:v>Lee Jackson</c:v>
                </c:pt>
                <c:pt idx="2">
                  <c:v>Wade Hicks</c:v>
                </c:pt>
                <c:pt idx="3">
                  <c:v>Chad South</c:v>
                </c:pt>
                <c:pt idx="4">
                  <c:v>Chad Pennix</c:v>
                </c:pt>
                <c:pt idx="5">
                  <c:v>Steve Elliott</c:v>
                </c:pt>
                <c:pt idx="6">
                  <c:v>Lisa Vitali</c:v>
                </c:pt>
                <c:pt idx="7">
                  <c:v>Peter Bradley</c:v>
                </c:pt>
                <c:pt idx="8">
                  <c:v>Adam Metry</c:v>
                </c:pt>
                <c:pt idx="9">
                  <c:v>Craig Story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PRODS'!$G$51:$G$61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A-4537-8E27-431DAEF839AC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Bo Petersen</c:v>
                </c:pt>
                <c:pt idx="1">
                  <c:v>Lee Jackson</c:v>
                </c:pt>
                <c:pt idx="2">
                  <c:v>Wade Hicks</c:v>
                </c:pt>
                <c:pt idx="3">
                  <c:v>Chad South</c:v>
                </c:pt>
                <c:pt idx="4">
                  <c:v>Chad Pennix</c:v>
                </c:pt>
                <c:pt idx="5">
                  <c:v>Steve Elliott</c:v>
                </c:pt>
                <c:pt idx="6">
                  <c:v>Lisa Vitali</c:v>
                </c:pt>
                <c:pt idx="7">
                  <c:v>Peter Bradley</c:v>
                </c:pt>
                <c:pt idx="8">
                  <c:v>Adam Metry</c:v>
                </c:pt>
                <c:pt idx="9">
                  <c:v>Craig Story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PRODS'!$I$51:$I$61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A-4537-8E27-431DAEF83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7145359"/>
        <c:axId val="1"/>
      </c:barChart>
      <c:catAx>
        <c:axId val="4771453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145359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931034482758619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020164546458858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6855945796013"/>
          <c:y val="0.19048275799968531"/>
          <c:w val="0.82276804100818968"/>
          <c:h val="0.591056793204905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VOLUME'!$AB$79:$AB$85</c:f>
              <c:numCache>
                <c:formatCode>General</c:formatCode>
                <c:ptCount val="7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224733.33333333334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A-4162-9759-C8FE014A8053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VOLUME'!$AA$79:$AA$85</c:f>
              <c:numCache>
                <c:formatCode>General</c:formatCode>
                <c:ptCount val="7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34733.333333333336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A-4162-9759-C8FE014A80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5307263"/>
        <c:axId val="1"/>
      </c:barChart>
      <c:dateAx>
        <c:axId val="4753072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428586205499291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30726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374877058310731"/>
          <c:y val="0.89919066643969092"/>
          <c:w val="0.186181927978818"/>
          <c:h val="7.56328597939926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385079438701312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85178887371569E-2"/>
          <c:y val="0.18942103178178987"/>
          <c:w val="0.85940218306135008"/>
          <c:h val="0.596119129430926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DEALS'!$AF$72:$AF$78</c:f>
              <c:numCache>
                <c:formatCode>General</c:formatCode>
                <c:ptCount val="7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D-4E60-8D50-49EB2F047972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080929046225808"/>
                  <c:y val="0.73539929985871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4D-4E60-8D50-49EB2F04797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134881743709679"/>
                  <c:y val="0.73261369645015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4D-4E60-8D50-49EB2F04797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46600848492712"/>
                  <c:y val="0.71590007599882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4D-4E60-8D50-49EB2F04797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519961182410992"/>
                  <c:y val="0.71590007599882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4D-4E60-8D50-49EB2F04797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8797135226144566"/>
                  <c:y val="0.67133042146193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4D-4E60-8D50-49EB2F0479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DEALS'!$AE$72:$AE$78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4D-4E60-8D50-49EB2F0479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5310975"/>
        <c:axId val="1"/>
      </c:barChart>
      <c:dateAx>
        <c:axId val="475310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044960581236559E-2"/>
              <c:y val="0.378842063563579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31097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621788959321985"/>
          <c:y val="0.89974990096350183"/>
          <c:w val="0.25558844145590798"/>
          <c:h val="7.5211292031004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9101730550255133"/>
          <c:w val="0.81901943582424397"/>
          <c:h val="0.5899063846402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VOLUME'!$AD$79:$AD$85</c:f>
              <c:numCache>
                <c:formatCode>General</c:formatCode>
                <c:ptCount val="7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1339926.6666666667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689-8F2E-791F47FA0E1C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VOLUME'!$AC$79:$AC$85</c:f>
              <c:numCache>
                <c:formatCode>General</c:formatCode>
                <c:ptCount val="7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213666.66666666666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D-4689-8F2E-791F47FA0E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5308191"/>
        <c:axId val="1"/>
      </c:barChart>
      <c:dateAx>
        <c:axId val="475308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466434055133185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30819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235927249872335"/>
          <c:y val="0.89890496707082979"/>
          <c:w val="0.25587373915927947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3848188448494"/>
          <c:y val="0.19101730550255133"/>
          <c:w val="0.82348884611523576"/>
          <c:h val="0.5899063846402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5526466.666666667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4-46C9-960B-0849A9CA53E0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VOLUME'!$AG$79:$AG$85</c:f>
              <c:numCache>
                <c:formatCode>General</c:formatCode>
                <c:ptCount val="7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5597666.666666667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4-46C9-960B-0849A9CA5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5306335"/>
        <c:axId val="1"/>
      </c:barChart>
      <c:dateAx>
        <c:axId val="475306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2978893738074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30633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169130516382743"/>
          <c:y val="0.89890496707082979"/>
          <c:w val="0.12179143042952605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8995604788903293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5994989372055"/>
          <c:y val="0.18889536875908952"/>
          <c:w val="0.8156673781060001"/>
          <c:h val="0.58613121776717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VOLUME'!$AJ$79:$AJ$85</c:f>
              <c:numCache>
                <c:formatCode>General</c:formatCode>
                <c:ptCount val="7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146178400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9-4CA6-9A5A-6BC6B8176968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VOLUME'!$AI$79:$AI$85</c:f>
              <c:numCache>
                <c:formatCode>General</c:formatCode>
                <c:ptCount val="7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4535333.333333333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9-4CA6-9A5A-6BC6B81769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5305871"/>
        <c:axId val="1"/>
      </c:barChart>
      <c:dateAx>
        <c:axId val="475305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25014579707951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30587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9163513200909592"/>
          <c:y val="0.9000308746756619"/>
          <c:w val="0.15419465503921645"/>
          <c:h val="7.5002572889638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8902536051874353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103467017037"/>
          <c:y val="0.19048275799968531"/>
          <c:w val="0.8150473691559843"/>
          <c:h val="0.591056793204905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VOLUME'!$AF$79:$AF$85</c:f>
              <c:numCache>
                <c:formatCode>General</c:formatCode>
                <c:ptCount val="7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69127200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E-40C8-B53E-432216A2B611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VOLUME'!$AE$79:$AE$85</c:f>
              <c:numCache>
                <c:formatCode>General</c:formatCode>
                <c:ptCount val="7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311666.66666666669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E-40C8-B53E-432216A2B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7143039"/>
        <c:axId val="1"/>
      </c:barChart>
      <c:dateAx>
        <c:axId val="477143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768784725926E-2"/>
              <c:y val="0.428586205499291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14303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562085761946207"/>
          <c:y val="0.89919066643969092"/>
          <c:w val="0.1210799392969"/>
          <c:h val="7.56328597939926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509342551492059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9053960272879"/>
          <c:y val="0.18820822748045499"/>
          <c:w val="0.82013678839699189"/>
          <c:h val="0.595524540684424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5526466.666666667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6-4EDC-905F-54690D368E2C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VOLUME'!$AH$91:$AH$97</c:f>
              <c:numCache>
                <c:formatCode>General</c:formatCode>
                <c:ptCount val="7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79333.333333333328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6-4EDC-905F-54690D368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77144895"/>
        <c:axId val="1"/>
      </c:barChart>
      <c:dateAx>
        <c:axId val="477144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229698882210962E-2"/>
              <c:y val="0.42978893738074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14489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057395259107951"/>
          <c:y val="0.89890496707082979"/>
          <c:w val="0.12179143042952605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10/19/01</a:t>
            </a:r>
          </a:p>
        </c:rich>
      </c:tx>
      <c:layout>
        <c:manualLayout>
          <c:xMode val="edge"/>
          <c:yMode val="edge"/>
          <c:x val="0.266734279918864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22920892494935E-2"/>
          <c:y val="0.14681892332789559"/>
          <c:w val="0.92393509127789042"/>
          <c:h val="0.7487765089722675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199-46AA-BC4B-85B0A2E201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PRODS'!$G$5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9-46AA-BC4B-85B0A2E20114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PRODS'!$I$5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9-46AA-BC4B-85B0A2E20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477147679"/>
        <c:axId val="1"/>
      </c:barChart>
      <c:catAx>
        <c:axId val="47714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14767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336713995943206"/>
          <c:y val="0.9559543230016313"/>
          <c:w val="0.2758620689655172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14</xdr:col>
      <xdr:colOff>9525</xdr:colOff>
      <xdr:row>24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1431E1D-5EAC-BAE2-9CA5-18BB6D989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9525</xdr:colOff>
      <xdr:row>46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D5EA1C0-A539-F179-C588-6150AC06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EB6B6A1-FE4C-D313-88A2-4F2D6F9AF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9525</xdr:rowOff>
    </xdr:from>
    <xdr:to>
      <xdr:col>13</xdr:col>
      <xdr:colOff>600075</xdr:colOff>
      <xdr:row>90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268D741-2C14-7B7D-1FBE-9E2095E5F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28575</xdr:rowOff>
    </xdr:from>
    <xdr:to>
      <xdr:col>13</xdr:col>
      <xdr:colOff>600075</xdr:colOff>
      <xdr:row>115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926ECB6-DB1B-44A5-47B4-C44D9EDBB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13</xdr:col>
      <xdr:colOff>600075</xdr:colOff>
      <xdr:row>159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3FBD4B7-090A-B697-6A3B-DE727A80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160</xdr:row>
      <xdr:rowOff>28575</xdr:rowOff>
    </xdr:from>
    <xdr:to>
      <xdr:col>13</xdr:col>
      <xdr:colOff>571500</xdr:colOff>
      <xdr:row>181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2973E167-6091-BD82-2E42-8E08E2CE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600075</xdr:colOff>
      <xdr:row>136</xdr:row>
      <xdr:rowOff>152400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3070080-129C-DF63-BF6A-976181903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8FBFE48-CC3C-906E-636E-A8694F65A5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60ED375-3A4D-C2ED-55F3-6353DC21D8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CC4E3F2-8D59-FB34-CEF0-4194A745AD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0.347</cdr:x>
      <cdr:y>0.14475</cdr:y>
    </cdr:from>
    <cdr:to>
      <cdr:x>0.7255</cdr:x>
      <cdr:y>0.171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75CDD8A-9C27-7679-A263-C33606C03E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58903" y="845170"/>
          <a:ext cx="3554739" cy="153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L DATA"/>
      <sheetName val="ENA DATA"/>
      <sheetName val="METALS DATA"/>
      <sheetName val="ENRON EUROPE GRAPHS"/>
      <sheetName val="ENRON METALS VS COMPETITORS"/>
      <sheetName val="ENRON METALS VS LME"/>
      <sheetName val="ENRON EUROPE METALS GRAPHS-VOL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/>
      <sheetData sheetId="9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4</v>
          </cell>
          <cell r="AB78">
            <v>2</v>
          </cell>
          <cell r="AE78">
            <v>19</v>
          </cell>
          <cell r="AF78">
            <v>79</v>
          </cell>
        </row>
      </sheetData>
      <sheetData sheetId="10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34733.333333333336</v>
          </cell>
          <cell r="AB85">
            <v>224733.33333333334</v>
          </cell>
          <cell r="AC85">
            <v>213666.66666666666</v>
          </cell>
          <cell r="AD85">
            <v>1339926.6666666667</v>
          </cell>
          <cell r="AE85">
            <v>311666.66666666669</v>
          </cell>
          <cell r="AF85">
            <v>69127200</v>
          </cell>
          <cell r="AG85">
            <v>5597666.666666667</v>
          </cell>
          <cell r="AH85">
            <v>5526466.666666667</v>
          </cell>
          <cell r="AI85">
            <v>4535333.333333333</v>
          </cell>
          <cell r="AJ85">
            <v>146178400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79333.333333333328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NGX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Q1">
            <v>14</v>
          </cell>
          <cell r="U1">
            <v>1782000</v>
          </cell>
          <cell r="AA1">
            <v>23</v>
          </cell>
          <cell r="AB1">
            <v>9</v>
          </cell>
          <cell r="AF1">
            <v>4162500</v>
          </cell>
          <cell r="AG1">
            <v>165000</v>
          </cell>
          <cell r="AJ1">
            <v>6945000</v>
          </cell>
        </row>
        <row r="2">
          <cell r="C2">
            <v>15</v>
          </cell>
        </row>
      </sheetData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D"/>
      <sheetName val="MTD"/>
      <sheetName val="Prev Month"/>
      <sheetName val="SLEEVES"/>
      <sheetName val="UK SLEEVES"/>
      <sheetName val="NA Power Traders New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C5" t="str">
            <v>Robert Fuller</v>
          </cell>
          <cell r="G5">
            <v>154</v>
          </cell>
          <cell r="I5">
            <v>177</v>
          </cell>
        </row>
        <row r="6">
          <cell r="C6" t="str">
            <v>Bill White</v>
          </cell>
          <cell r="G6">
            <v>1</v>
          </cell>
          <cell r="I6">
            <v>17</v>
          </cell>
        </row>
        <row r="7">
          <cell r="C7" t="str">
            <v>Chris Mahoney</v>
          </cell>
          <cell r="G7">
            <v>11</v>
          </cell>
          <cell r="I7">
            <v>12</v>
          </cell>
        </row>
        <row r="8">
          <cell r="C8" t="str">
            <v>Mark Haynes</v>
          </cell>
          <cell r="G8">
            <v>11</v>
          </cell>
          <cell r="I8">
            <v>6</v>
          </cell>
        </row>
        <row r="9">
          <cell r="C9" t="str">
            <v>Philip Berry</v>
          </cell>
          <cell r="G9">
            <v>3</v>
          </cell>
          <cell r="I9">
            <v>1</v>
          </cell>
        </row>
        <row r="10">
          <cell r="C10" t="str">
            <v>Frank Economou</v>
          </cell>
          <cell r="G10">
            <v>2</v>
          </cell>
          <cell r="I10">
            <v>1</v>
          </cell>
        </row>
        <row r="11">
          <cell r="C11" t="str">
            <v>Hans Wong</v>
          </cell>
          <cell r="G11">
            <v>2</v>
          </cell>
          <cell r="I11">
            <v>1</v>
          </cell>
        </row>
        <row r="12">
          <cell r="C12" t="str">
            <v>Chris Glaas</v>
          </cell>
          <cell r="G12">
            <v>1</v>
          </cell>
          <cell r="I12">
            <v>1</v>
          </cell>
        </row>
        <row r="13">
          <cell r="C13" t="str">
            <v>Sarah Mulholland</v>
          </cell>
          <cell r="G13">
            <v>1</v>
          </cell>
          <cell r="I13">
            <v>1</v>
          </cell>
        </row>
        <row r="14">
          <cell r="C14" t="str">
            <v>Patrick Danaher</v>
          </cell>
          <cell r="G14">
            <v>0</v>
          </cell>
          <cell r="I14">
            <v>1</v>
          </cell>
        </row>
        <row r="51">
          <cell r="C51" t="str">
            <v>Bo Petersen</v>
          </cell>
          <cell r="G51">
            <v>6</v>
          </cell>
          <cell r="I51">
            <v>7</v>
          </cell>
        </row>
        <row r="52">
          <cell r="C52" t="str">
            <v>Lee Jackson</v>
          </cell>
          <cell r="G52">
            <v>7</v>
          </cell>
          <cell r="I52">
            <v>4</v>
          </cell>
        </row>
        <row r="53">
          <cell r="C53" t="str">
            <v>Wade Hicks</v>
          </cell>
          <cell r="G53">
            <v>3</v>
          </cell>
          <cell r="I53">
            <v>4</v>
          </cell>
        </row>
        <row r="54">
          <cell r="C54" t="str">
            <v>Chad South</v>
          </cell>
          <cell r="G54">
            <v>5</v>
          </cell>
          <cell r="I54">
            <v>3</v>
          </cell>
        </row>
        <row r="55">
          <cell r="C55" t="str">
            <v>Chad Pennix</v>
          </cell>
          <cell r="G55">
            <v>5</v>
          </cell>
          <cell r="I55">
            <v>2</v>
          </cell>
        </row>
        <row r="56">
          <cell r="C56" t="str">
            <v>Steve Elliott</v>
          </cell>
          <cell r="G56">
            <v>3</v>
          </cell>
          <cell r="I56">
            <v>2</v>
          </cell>
        </row>
        <row r="57">
          <cell r="C57" t="str">
            <v>Lisa Vitali</v>
          </cell>
          <cell r="G57">
            <v>0</v>
          </cell>
          <cell r="I57">
            <v>1</v>
          </cell>
        </row>
        <row r="58">
          <cell r="C58" t="str">
            <v>Peter Bradley</v>
          </cell>
          <cell r="G58">
            <v>1</v>
          </cell>
          <cell r="I58">
            <v>1</v>
          </cell>
        </row>
        <row r="59">
          <cell r="C59" t="str">
            <v>Adam Metry</v>
          </cell>
          <cell r="G59">
            <v>1</v>
          </cell>
          <cell r="I59">
            <v>1</v>
          </cell>
        </row>
        <row r="60">
          <cell r="C60" t="str">
            <v>Craig Story</v>
          </cell>
          <cell r="G60">
            <v>2</v>
          </cell>
          <cell r="I60">
            <v>1</v>
          </cell>
        </row>
        <row r="61">
          <cell r="C61" t="str">
            <v>Patrick Danaher</v>
          </cell>
          <cell r="G61">
            <v>0</v>
          </cell>
          <cell r="I61">
            <v>1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6"/>
  <sheetViews>
    <sheetView showGridLines="0" tabSelected="1" zoomScale="75" zoomScaleNormal="75" workbookViewId="0"/>
  </sheetViews>
  <sheetFormatPr defaultRowHeight="12.75" x14ac:dyDescent="0.2"/>
  <sheetData>
    <row r="1" spans="1:1" ht="15.75" x14ac:dyDescent="0.25">
      <c r="A1" s="1" t="s">
        <v>0</v>
      </c>
    </row>
    <row r="2" spans="1:1" x14ac:dyDescent="0.2">
      <c r="A2" s="2" t="str">
        <f>'[1]ENRON EUROPE GRAPHS'!A2</f>
        <v>AVERAGE TRANSACTIONS &amp; VOLUME PER DAY</v>
      </c>
    </row>
    <row r="3" spans="1:1" x14ac:dyDescent="0.2">
      <c r="A3" s="2" t="s">
        <v>1</v>
      </c>
    </row>
    <row r="67" spans="1:1" ht="15.75" x14ac:dyDescent="0.25">
      <c r="A67" s="1"/>
    </row>
    <row r="68" spans="1:1" x14ac:dyDescent="0.2">
      <c r="A68" s="2"/>
    </row>
    <row r="140" spans="1:1" x14ac:dyDescent="0.2">
      <c r="A140" s="2"/>
    </row>
    <row r="161" spans="1:1" ht="13.5" customHeight="1" x14ac:dyDescent="0.25">
      <c r="A161" s="1"/>
    </row>
    <row r="162" spans="1:1" x14ac:dyDescent="0.2">
      <c r="A162" s="2"/>
    </row>
    <row r="195" spans="1:1" x14ac:dyDescent="0.2">
      <c r="A195" s="3"/>
    </row>
    <row r="197" spans="1:1" ht="15.75" x14ac:dyDescent="0.25">
      <c r="A197" s="1"/>
    </row>
    <row r="198" spans="1:1" x14ac:dyDescent="0.2">
      <c r="A198" s="2"/>
    </row>
    <row r="232" spans="1:1" ht="15.75" x14ac:dyDescent="0.25">
      <c r="A232" s="1"/>
    </row>
    <row r="233" spans="1:1" x14ac:dyDescent="0.2">
      <c r="A233" s="2"/>
    </row>
    <row r="266" spans="1:1" x14ac:dyDescent="0.2">
      <c r="A266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/>
  </sheetViews>
  <sheetFormatPr defaultRowHeight="14.25" x14ac:dyDescent="0.2"/>
  <cols>
    <col min="1" max="1" width="5" style="4" customWidth="1"/>
    <col min="2" max="2" width="14.85546875" style="4" customWidth="1"/>
    <col min="3" max="3" width="26" style="4" bestFit="1" customWidth="1"/>
    <col min="4" max="4" width="10.85546875" style="4" customWidth="1"/>
    <col min="5" max="5" width="14.5703125" style="4" customWidth="1"/>
    <col min="6" max="6" width="7.140625" style="4" customWidth="1"/>
    <col min="7" max="7" width="13.5703125" style="4" bestFit="1" customWidth="1"/>
    <col min="8" max="8" width="25.85546875" style="4" bestFit="1" customWidth="1"/>
    <col min="9" max="9" width="7.5703125" style="4" customWidth="1"/>
    <col min="10" max="10" width="11" style="4" bestFit="1" customWidth="1"/>
    <col min="11" max="11" width="2.7109375" style="4" customWidth="1"/>
    <col min="12" max="16384" width="9.140625" style="4"/>
  </cols>
  <sheetData>
    <row r="1" spans="2:10" x14ac:dyDescent="0.2">
      <c r="B1" s="2" t="s">
        <v>3</v>
      </c>
    </row>
    <row r="2" spans="2:10" x14ac:dyDescent="0.2">
      <c r="B2" s="2" t="s">
        <v>4</v>
      </c>
    </row>
    <row r="3" spans="2:10" ht="15" thickBot="1" x14ac:dyDescent="0.25"/>
    <row r="4" spans="2:10" ht="18" customHeight="1" thickBot="1" x14ac:dyDescent="0.25">
      <c r="B4" s="5" t="s">
        <v>5</v>
      </c>
      <c r="C4" s="6"/>
      <c r="D4" s="6"/>
      <c r="E4" s="7"/>
    </row>
    <row r="5" spans="2:10" ht="15" thickBot="1" x14ac:dyDescent="0.25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25">
      <c r="B6" s="28" t="s">
        <v>6</v>
      </c>
      <c r="C6" s="29"/>
      <c r="D6" s="29"/>
      <c r="E6" s="30"/>
    </row>
    <row r="7" spans="2:10" ht="15" thickBot="1" x14ac:dyDescent="0.25">
      <c r="B7" s="9" t="s">
        <v>7</v>
      </c>
      <c r="C7" s="10" t="s">
        <v>8</v>
      </c>
      <c r="D7" s="11" t="s">
        <v>9</v>
      </c>
      <c r="E7" s="12" t="s">
        <v>10</v>
      </c>
    </row>
    <row r="8" spans="2:10" ht="15" thickBot="1" x14ac:dyDescent="0.25">
      <c r="B8" s="13" t="s">
        <v>11</v>
      </c>
      <c r="C8" s="14" t="s">
        <v>12</v>
      </c>
      <c r="D8" s="15">
        <f>'[2]Historical Volumes'!Q1/'[2]Historical Volumes'!C2</f>
        <v>0.93333333333333335</v>
      </c>
      <c r="E8" s="16">
        <f>'[2]Historical Volumes'!U1/'[2]Historical Volumes'!C2</f>
        <v>118800</v>
      </c>
    </row>
    <row r="9" spans="2:10" ht="15" thickBot="1" x14ac:dyDescent="0.25">
      <c r="E9" s="8"/>
    </row>
    <row r="10" spans="2:10" ht="16.5" thickBot="1" x14ac:dyDescent="0.25">
      <c r="B10" s="25" t="s">
        <v>13</v>
      </c>
      <c r="C10" s="26"/>
      <c r="D10" s="26"/>
      <c r="E10" s="27"/>
    </row>
    <row r="11" spans="2:10" ht="15" thickBot="1" x14ac:dyDescent="0.25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">
      <c r="B12" s="17" t="s">
        <v>11</v>
      </c>
      <c r="C12" s="18" t="s">
        <v>14</v>
      </c>
      <c r="D12" s="19">
        <f>'[2]Historical Volumes'!AA1/'[2]Historical Volumes'!C2</f>
        <v>1.5333333333333334</v>
      </c>
      <c r="E12" s="20">
        <f>'[2]Historical Volumes'!AF1/'[2]Historical Volumes'!C2</f>
        <v>277500</v>
      </c>
    </row>
    <row r="13" spans="2:10" ht="17.25" customHeight="1" thickBot="1" x14ac:dyDescent="0.25">
      <c r="B13" s="13" t="s">
        <v>15</v>
      </c>
      <c r="C13" s="14" t="s">
        <v>16</v>
      </c>
      <c r="D13" s="15">
        <f>'[2]Historical Volumes'!AB1/'[2]Historical Volumes'!C2</f>
        <v>0.6</v>
      </c>
      <c r="E13" s="16">
        <f>'[2]Historical Volumes'!AG1/'[2]Historical Volumes'!C2</f>
        <v>11000</v>
      </c>
      <c r="F13" s="8"/>
    </row>
    <row r="14" spans="2:10" ht="16.5" customHeight="1" thickBot="1" x14ac:dyDescent="0.25">
      <c r="F14" s="8"/>
    </row>
    <row r="15" spans="2:10" ht="16.5" thickBot="1" x14ac:dyDescent="0.25">
      <c r="B15" s="28" t="s">
        <v>17</v>
      </c>
      <c r="C15" s="29"/>
      <c r="D15" s="29"/>
      <c r="E15" s="30"/>
      <c r="F15" s="8"/>
    </row>
    <row r="16" spans="2:10" ht="15" thickBot="1" x14ac:dyDescent="0.25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5" thickBot="1" x14ac:dyDescent="0.25">
      <c r="B17" s="13" t="s">
        <v>11</v>
      </c>
      <c r="C17" s="14" t="s">
        <v>12</v>
      </c>
      <c r="D17" s="21" t="s">
        <v>2</v>
      </c>
      <c r="E17" s="16">
        <f>'[2]Historical Volumes'!AJ1/'[2]Historical Volumes'!C2</f>
        <v>463000</v>
      </c>
      <c r="F17" s="8"/>
    </row>
    <row r="18" spans="2:10" ht="15" x14ac:dyDescent="0.25">
      <c r="F18" s="8"/>
      <c r="G18" s="22"/>
      <c r="H18" s="23"/>
      <c r="I18" s="24"/>
      <c r="J18" s="24"/>
    </row>
    <row r="19" spans="2:10" ht="13.5" customHeight="1" x14ac:dyDescent="0.2">
      <c r="F19" s="8"/>
    </row>
    <row r="21" spans="2:10" ht="17.25" customHeight="1" x14ac:dyDescent="0.2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2001-10-23T15:53:41Z</dcterms:created>
  <dcterms:modified xsi:type="dcterms:W3CDTF">2023-09-10T15:14:22Z</dcterms:modified>
</cp:coreProperties>
</file>