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D2154BA-FC9E-4DF4-BF57-B42B45F2B12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3" r:id="rId1"/>
    <sheet name="Sheet2" sheetId="2" r:id="rId2"/>
    <sheet name="Sheet3" sheetId="1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6" i="3"/>
  <c r="F7" i="3"/>
  <c r="F8" i="3"/>
  <c r="F9" i="3"/>
  <c r="F10" i="3"/>
  <c r="F14" i="3"/>
  <c r="F15" i="3"/>
  <c r="F16" i="3"/>
  <c r="F17" i="3"/>
  <c r="F19" i="3"/>
  <c r="F20" i="3"/>
  <c r="E21" i="3"/>
  <c r="F21" i="3"/>
  <c r="G21" i="3"/>
  <c r="F23" i="3"/>
  <c r="F24" i="3"/>
  <c r="E25" i="3"/>
  <c r="F25" i="3"/>
  <c r="G25" i="3"/>
  <c r="F27" i="3"/>
  <c r="F28" i="3"/>
  <c r="F29" i="3"/>
  <c r="F31" i="3"/>
  <c r="F32" i="3"/>
  <c r="E33" i="3"/>
  <c r="F33" i="3"/>
  <c r="G33" i="3"/>
  <c r="F35" i="3"/>
  <c r="F36" i="3"/>
  <c r="F37" i="3"/>
  <c r="F38" i="3"/>
  <c r="F39" i="3"/>
  <c r="F41" i="3"/>
  <c r="F42" i="3"/>
  <c r="E43" i="3"/>
  <c r="F43" i="3"/>
  <c r="G43" i="3"/>
  <c r="F45" i="3"/>
  <c r="F46" i="3"/>
  <c r="F48" i="3"/>
  <c r="F49" i="3"/>
  <c r="E50" i="3"/>
  <c r="F50" i="3"/>
  <c r="G50" i="3"/>
  <c r="F52" i="3"/>
  <c r="F53" i="3"/>
  <c r="E152" i="3"/>
  <c r="F152" i="3"/>
  <c r="E153" i="3"/>
  <c r="F153" i="3"/>
  <c r="F157" i="3"/>
  <c r="F158" i="3"/>
  <c r="F159" i="3"/>
  <c r="F160" i="3"/>
  <c r="F161" i="3"/>
  <c r="F162" i="3"/>
  <c r="F163" i="3"/>
</calcChain>
</file>

<file path=xl/sharedStrings.xml><?xml version="1.0" encoding="utf-8"?>
<sst xmlns="http://schemas.openxmlformats.org/spreadsheetml/2006/main" count="584" uniqueCount="325">
  <si>
    <t>Industrial</t>
  </si>
  <si>
    <t>TOWER AUTOMOTIVE INC</t>
  </si>
  <si>
    <t>Motor Vehicle Parts &amp; Accessories</t>
  </si>
  <si>
    <t>Motor vehicle parts and accessories, n.s.k.</t>
  </si>
  <si>
    <t>WISCONSIN GAS CO</t>
  </si>
  <si>
    <t>CONSOLIDATED PAPERS INC</t>
  </si>
  <si>
    <t>Paperboard Mills</t>
  </si>
  <si>
    <t>PAPERBOARD MILLS, NEC</t>
  </si>
  <si>
    <t>KOHLER CO</t>
  </si>
  <si>
    <t>Metal Plumbing Fixtures</t>
  </si>
  <si>
    <t>Metal plumbing fixtures, n.s.k.</t>
  </si>
  <si>
    <t>WISCONSIN PUBLIC SERVICE CORP</t>
  </si>
  <si>
    <t>S C JOHNSON &amp; SON INC</t>
  </si>
  <si>
    <t>Polishes &amp; Sanitation Products</t>
  </si>
  <si>
    <t>Polishes and sanitation goods, n.s.k.</t>
  </si>
  <si>
    <t>WISCONSIN ELECTRIC POWER CO</t>
  </si>
  <si>
    <t>LADISH CO INC</t>
  </si>
  <si>
    <t>Iron &amp; Steel Forgings</t>
  </si>
  <si>
    <t>OPEN DIE OR SMITH FORGINGS, HAMMER OR PRESS, FERROUS</t>
  </si>
  <si>
    <t>CHESAPEAKE CORPORATION</t>
  </si>
  <si>
    <t>Paper Mills</t>
  </si>
  <si>
    <t>TOWELS, TISSUES AND NAPKINS; PAPER AND STOCK</t>
  </si>
  <si>
    <t>APPLETON PAPERS INC</t>
  </si>
  <si>
    <t>BOOK, BOND AND PRINTING PAPERS</t>
  </si>
  <si>
    <t>WAUSAU PAPER MILLS CO</t>
  </si>
  <si>
    <t>PAPER MILLS,NEC</t>
  </si>
  <si>
    <t>METAL PLUMBING FIXTURES, N.S.K.</t>
  </si>
  <si>
    <t>WESTERN INDUSTRIES INC</t>
  </si>
  <si>
    <t>Fabricated Structural Metal</t>
  </si>
  <si>
    <t>Fabricated structural metal, n.s.k.</t>
  </si>
  <si>
    <t>NAVISTAR INTERNATIONAL CORP</t>
  </si>
  <si>
    <t>Gray &amp; Ductile Iron Foundries</t>
  </si>
  <si>
    <t>Blast furnaces and steel mill products, n.s.k.</t>
  </si>
  <si>
    <t>H J HEINZ COMPANY</t>
  </si>
  <si>
    <t>Frozen Fruits, Vegetables &amp; Juices</t>
  </si>
  <si>
    <t>FROZEN VEGETABLES</t>
  </si>
  <si>
    <t>MEAD CORPORATION</t>
  </si>
  <si>
    <t>STATIONERY, ENVELOPE AND TABLET PAPERS</t>
  </si>
  <si>
    <t>KIMBERLY-CLARK CORPORATION</t>
  </si>
  <si>
    <t>FORT JAMES CORP</t>
  </si>
  <si>
    <t>FORT JAMES CORPORATION</t>
  </si>
  <si>
    <t>RIVERSIDE PAPER CORP</t>
  </si>
  <si>
    <t>BADGER PAPER MILLS INC</t>
  </si>
  <si>
    <t>GLATFELTER P H COMPANY</t>
  </si>
  <si>
    <t>TISSUE PAPER AND OTHER MACHINE CREPED PAPER</t>
  </si>
  <si>
    <t>WEYERHAEUSER COMPANY</t>
  </si>
  <si>
    <t>WISCONSIN FUEL &amp; LIGHT CO</t>
  </si>
  <si>
    <t>Glass Containers</t>
  </si>
  <si>
    <t>Glass containers, n.s.k.</t>
  </si>
  <si>
    <t>WISCONSIN SOUTHERN GAS CO</t>
  </si>
  <si>
    <t>GREDE FOUNDRIES INC</t>
  </si>
  <si>
    <t>Gray and ductile iron foundries, n.s.k.</t>
  </si>
  <si>
    <t>ALLIANT POWER CO</t>
  </si>
  <si>
    <t>GENERAL MOTORS CORPORATION</t>
  </si>
  <si>
    <t>Motor Vehicles &amp; Car Bodies</t>
  </si>
  <si>
    <t>Motor vehicles and car bodies, n.s.k.</t>
  </si>
  <si>
    <t>U S PAPER MILLS CORP</t>
  </si>
  <si>
    <t>PULP MILLS, NEC</t>
  </si>
  <si>
    <t>SMITH INVESTMENT COMPANY</t>
  </si>
  <si>
    <t>WATRY INDUSTRIES INC</t>
  </si>
  <si>
    <t>Aluminum Foundaries</t>
  </si>
  <si>
    <t>ALUMINUM FOUNDRIES, NEC</t>
  </si>
  <si>
    <t>NEWARK GROUP INC</t>
  </si>
  <si>
    <t>CARGILL INCORPORATED</t>
  </si>
  <si>
    <t>Malt</t>
  </si>
  <si>
    <t>Malt and malt byproducts, n.s.k.</t>
  </si>
  <si>
    <t>POPE &amp; TALBOT INC</t>
  </si>
  <si>
    <t>XCEL ENERGY INC</t>
  </si>
  <si>
    <t>Madison Gas &amp; Electric</t>
  </si>
  <si>
    <t>Northern States Power</t>
  </si>
  <si>
    <t>Superior Water, Light, &amp; Power</t>
  </si>
  <si>
    <t>Wisconsin Electric Power Co</t>
  </si>
  <si>
    <t>Wisconsin Fuel &amp; Light Co</t>
  </si>
  <si>
    <t>Wisconsin Power &amp; Light Co</t>
  </si>
  <si>
    <t>Wisconsin Public Svc Corp</t>
  </si>
  <si>
    <t>PECHINEY CORP (Ball &amp; Foster)</t>
  </si>
  <si>
    <t>IOU / LDC</t>
  </si>
  <si>
    <t>Customer</t>
  </si>
  <si>
    <t>SIC Code</t>
  </si>
  <si>
    <t>Specific Product</t>
  </si>
  <si>
    <t>LDC Served By</t>
  </si>
  <si>
    <t>Wisconsin Gas Co</t>
  </si>
  <si>
    <t>Superior, WI:  11000 gas customers; sub of Allete (MN Power)</t>
  </si>
  <si>
    <t>NSP-Wisconsin is a sub of Xcel--Based in MN/CO, not WI</t>
  </si>
  <si>
    <t>NE Wisconsin; all gas delivered by ANR</t>
  </si>
  <si>
    <t>Metro Milwaukee; sub of Wisconsin Energy</t>
  </si>
  <si>
    <t>Coordination w/EES:</t>
  </si>
  <si>
    <t>Avg. MMCF/D</t>
  </si>
  <si>
    <t>MMCF/D</t>
  </si>
  <si>
    <t>% of Total WI demand</t>
  </si>
  <si>
    <t>% of Total Industry Consumption</t>
  </si>
  <si>
    <t># of Gas Customers</t>
  </si>
  <si>
    <t>Sub of Wisconsin Energy; energy ops combined w/WI Gas</t>
  </si>
  <si>
    <t>Merger with Wisconsin Pub. Svc. Expected 04/01</t>
  </si>
  <si>
    <t>Contact Title</t>
  </si>
  <si>
    <t>9207227721</t>
  </si>
  <si>
    <t>MAINTENANCE MANAGER</t>
  </si>
  <si>
    <t>MIKE AMONI</t>
  </si>
  <si>
    <t>PLANT ENGINEER</t>
  </si>
  <si>
    <t>DEAN RE</t>
  </si>
  <si>
    <t>4143364229</t>
  </si>
  <si>
    <t>9203364229</t>
  </si>
  <si>
    <t>0</t>
  </si>
  <si>
    <t>7156753361</t>
  </si>
  <si>
    <t>CAARL WEINERT</t>
  </si>
  <si>
    <t>GARY RENEL</t>
  </si>
  <si>
    <t>ELECTRICAL ENG</t>
  </si>
  <si>
    <t>7154223111</t>
  </si>
  <si>
    <t>JERRY AUE</t>
  </si>
  <si>
    <t>CORPORATE</t>
  </si>
  <si>
    <t>ENERGY MANAGER</t>
  </si>
  <si>
    <t>9204336200</t>
  </si>
  <si>
    <t>TERRY VAN PAY</t>
  </si>
  <si>
    <t>JERRY FLUUR</t>
  </si>
  <si>
    <t>ENERGY COORDINAT</t>
  </si>
  <si>
    <t>4144336459</t>
  </si>
  <si>
    <t>9207272200</t>
  </si>
  <si>
    <t>LORELL EIHUSEN</t>
  </si>
  <si>
    <t>RICKY CONNOWAY</t>
  </si>
  <si>
    <t>PURCHASING</t>
  </si>
  <si>
    <t>4147272200</t>
  </si>
  <si>
    <t>9207257031</t>
  </si>
  <si>
    <t>PURCHASING MANAGER</t>
  </si>
  <si>
    <t>MIKE BELT</t>
  </si>
  <si>
    <t>9204574441</t>
  </si>
  <si>
    <t>UTILITIES MANAGER</t>
  </si>
  <si>
    <t>TOM WILLIS</t>
  </si>
  <si>
    <t>MARK VOSS</t>
  </si>
  <si>
    <t>UTILITIES MGR</t>
  </si>
  <si>
    <t>4144574441</t>
  </si>
  <si>
    <t>7153593101</t>
  </si>
  <si>
    <t>BILL DOHR</t>
  </si>
  <si>
    <t>7153440112</t>
  </si>
  <si>
    <t>PURCHASING AGENT</t>
  </si>
  <si>
    <t>RON ODEJEWSKI</t>
  </si>
  <si>
    <t>MARK BERRYMAN</t>
  </si>
  <si>
    <t>ACCOUNTING SUPERVISR</t>
  </si>
  <si>
    <t>4145481600</t>
  </si>
  <si>
    <t>FACILITIES MANAGER</t>
  </si>
  <si>
    <t>DOUG LINN</t>
  </si>
  <si>
    <t>FACILITIES MANAAGER</t>
  </si>
  <si>
    <t>GENERAL MANAGER</t>
  </si>
  <si>
    <t>MIKE POTTS</t>
  </si>
  <si>
    <t>4146312000</t>
  </si>
  <si>
    <t>NICO J MEILAND</t>
  </si>
  <si>
    <t>TIM LAFOND</t>
  </si>
  <si>
    <t>ENVIRONMENTAL ENG.</t>
  </si>
  <si>
    <t>4146313512</t>
  </si>
  <si>
    <t>4147639161</t>
  </si>
  <si>
    <t>FRED HAYES</t>
  </si>
  <si>
    <t>DAN MAGGER</t>
  </si>
  <si>
    <t>4144474000</t>
  </si>
  <si>
    <t>MANAGER</t>
  </si>
  <si>
    <t>BOB HARENDA</t>
  </si>
  <si>
    <t>9207883550</t>
  </si>
  <si>
    <t>JOHN CAPPY</t>
  </si>
  <si>
    <t>JIM WELETI</t>
  </si>
  <si>
    <t>HANS LESCHER</t>
  </si>
  <si>
    <t>6085246424</t>
  </si>
  <si>
    <t>STEVE METZENBAUER</t>
  </si>
  <si>
    <t>ENGINEER</t>
  </si>
  <si>
    <t>7153694100</t>
  </si>
  <si>
    <t>BRUCE OLSEN</t>
  </si>
  <si>
    <t>BRUCE OLSON</t>
  </si>
  <si>
    <t>UTILITY SUPERINTED</t>
  </si>
  <si>
    <t>9204574886</t>
  </si>
  <si>
    <t>WAYNE BENNIN</t>
  </si>
  <si>
    <t>9204358821</t>
  </si>
  <si>
    <t>BRUCE WILLIAMS</t>
  </si>
  <si>
    <t>7157356644</t>
  </si>
  <si>
    <t>MIKE RAICHE</t>
  </si>
  <si>
    <t>4142719000</t>
  </si>
  <si>
    <t>BRUCE SMITH</t>
  </si>
  <si>
    <t>9207212000</t>
  </si>
  <si>
    <t>CHRIS SIMARD</t>
  </si>
  <si>
    <t>7155824551</t>
  </si>
  <si>
    <t>GARY ANDERSON</t>
  </si>
  <si>
    <t>6087567954</t>
  </si>
  <si>
    <t>JACK JUSTICE</t>
  </si>
  <si>
    <t>PAUL DURALIA</t>
  </si>
  <si>
    <t>GAS BROKER DIV</t>
  </si>
  <si>
    <t>6087567794</t>
  </si>
  <si>
    <t>9202610660</t>
  </si>
  <si>
    <t>RALPH PIWKO</t>
  </si>
  <si>
    <t>BILL BORNICK</t>
  </si>
  <si>
    <t>4142610660</t>
  </si>
  <si>
    <t>4147472611</t>
  </si>
  <si>
    <t>DAVE GREATHOUSE</t>
  </si>
  <si>
    <t>7158343461</t>
  </si>
  <si>
    <t>ACCOUNTING MANAGER</t>
  </si>
  <si>
    <t>DEAN SAUCIER</t>
  </si>
  <si>
    <t>MAINT ENGINEER</t>
  </si>
  <si>
    <t>7158333880</t>
  </si>
  <si>
    <t>9206743730</t>
  </si>
  <si>
    <t>CONTROLLER</t>
  </si>
  <si>
    <t>RON HEITZ</t>
  </si>
  <si>
    <t>4146743730</t>
  </si>
  <si>
    <t>9209912200</t>
  </si>
  <si>
    <t>MARK LEICHT</t>
  </si>
  <si>
    <t>Main Plant Phone No.</t>
  </si>
  <si>
    <t xml:space="preserve">Contact Name </t>
  </si>
  <si>
    <t>Gas Contact Name</t>
  </si>
  <si>
    <t>Gas Contact Title</t>
  </si>
  <si>
    <t>Gas Contact Phone No.</t>
  </si>
  <si>
    <t>Trading Agreement?</t>
  </si>
  <si>
    <t>MSA</t>
  </si>
  <si>
    <t>MSA w/G-P</t>
  </si>
  <si>
    <t>Supply &amp; Distribution Spec.</t>
  </si>
  <si>
    <t>Bob Evered</t>
  </si>
  <si>
    <t>715-395-6251</t>
  </si>
  <si>
    <t>Sub of Alliant; utility ops headquartered in Iowa</t>
  </si>
  <si>
    <t>Cardinal Flat Glass</t>
  </si>
  <si>
    <t>Raw glass, primarily for windows</t>
  </si>
  <si>
    <t xml:space="preserve">Glass </t>
  </si>
  <si>
    <t>715-232-6500</t>
  </si>
  <si>
    <t>Technical Manager</t>
  </si>
  <si>
    <t>Mark Piper</t>
  </si>
  <si>
    <t>Says demand is ruler-flat, 365 days/yr, at 3700 MMBTU/d</t>
  </si>
  <si>
    <t>Enron Contact</t>
  </si>
  <si>
    <t>Nitrogenous Fetilizer</t>
  </si>
  <si>
    <t>Plastics</t>
  </si>
  <si>
    <t>Gypsum</t>
  </si>
  <si>
    <t>Construction</t>
  </si>
  <si>
    <t>Fertilizers</t>
  </si>
  <si>
    <t>Aluminum</t>
  </si>
  <si>
    <t>Paper</t>
  </si>
  <si>
    <t>Wet Corn Milling</t>
  </si>
  <si>
    <t>Aluminum, sheet,plate, and foil</t>
  </si>
  <si>
    <t>FARMLAND INDUSTIES INC</t>
  </si>
  <si>
    <t>TERRA INTERATIONAL</t>
  </si>
  <si>
    <t>PCS NITROGEN</t>
  </si>
  <si>
    <t>EQUISTAR CHEMICALS</t>
  </si>
  <si>
    <t>ALUMINUM CO  OF AMERICA</t>
  </si>
  <si>
    <t>GRAIN PROCESS CORP.</t>
  </si>
  <si>
    <t>POTLATCH CORP</t>
  </si>
  <si>
    <t>WELLMAN DYNAMICS</t>
  </si>
  <si>
    <t>GREEN VALLEY CHEMICAL CORP.</t>
  </si>
  <si>
    <t>DEERE &amp; CO</t>
  </si>
  <si>
    <t>UNITED STATES GYPSUM CO</t>
  </si>
  <si>
    <t>SYLVIA POLLAN</t>
  </si>
  <si>
    <t>PATRICK TUCKER</t>
  </si>
  <si>
    <t>NG ENERGY</t>
  </si>
  <si>
    <t>ALUMINUM CO OF AMERICA</t>
  </si>
  <si>
    <t>GRAIN PROCESSING CORP.</t>
  </si>
  <si>
    <t>ARCHER DANIELS MIDLAND CO.</t>
  </si>
  <si>
    <t>ROQUETTE AMERICA, INC.</t>
  </si>
  <si>
    <t>DEERE &amp; COMPANY</t>
  </si>
  <si>
    <t>UNITED STATES GYPSUM CO.</t>
  </si>
  <si>
    <t>CONAGRA, INC.</t>
  </si>
  <si>
    <t>FOUR M PAPER CORP.</t>
  </si>
  <si>
    <t>TIGHTEN TIRE CO.</t>
  </si>
  <si>
    <t>BRIDGESTONE FIRESTONE</t>
  </si>
  <si>
    <t>MARATHON ASHLAND PETROLEUM</t>
  </si>
  <si>
    <t>BOISE CASCADE CORP.</t>
  </si>
  <si>
    <t>CENEX HARVEST STATES</t>
  </si>
  <si>
    <t>DEL MONTE CORP.</t>
  </si>
  <si>
    <t>GOLDIN PLUMP POULTRY INC.</t>
  </si>
  <si>
    <t>MINNESOTA MINING &amp; MFG CO.</t>
  </si>
  <si>
    <t>MINNESOTA BREWING CO.</t>
  </si>
  <si>
    <t>ANCHOR GLASS CONTAINER CORP.</t>
  </si>
  <si>
    <t>BONGARDS CREAMERIES INC.</t>
  </si>
  <si>
    <t>USG INTERIORS, INC.</t>
  </si>
  <si>
    <t>EXEL CORP.</t>
  </si>
  <si>
    <t>ADM MILLING CO.</t>
  </si>
  <si>
    <t>IBP, INC.</t>
  </si>
  <si>
    <t>SIOUX MANUFACTURING CORP.</t>
  </si>
  <si>
    <t>SIMPLOT J R CO.</t>
  </si>
  <si>
    <t>SCI SYSTEMS INC.</t>
  </si>
  <si>
    <t>MORRELL JOHN &amp; CO.</t>
  </si>
  <si>
    <t>DARRON GIRON</t>
  </si>
  <si>
    <t>Nitrogenous Fertilizers</t>
  </si>
  <si>
    <t>Plastic Materials &amp; Resins</t>
  </si>
  <si>
    <t>Aluminum Sheet, Plate and Foil</t>
  </si>
  <si>
    <t>Construction Machinery &amp; Equipment</t>
  </si>
  <si>
    <t>Gypsum Products</t>
  </si>
  <si>
    <t>Sausages &amp; Other Prepared Meats</t>
  </si>
  <si>
    <t>Tires &amp; Inner Tubes</t>
  </si>
  <si>
    <t>Petroleum Refining</t>
  </si>
  <si>
    <t>Soybean Oil Mills</t>
  </si>
  <si>
    <t>Canned Fruits, Vegetables &amp; Juice</t>
  </si>
  <si>
    <t>Poultry Slaughtering &amp; Processing</t>
  </si>
  <si>
    <t>Abrasive Products</t>
  </si>
  <si>
    <t>Malt Beverages</t>
  </si>
  <si>
    <t>Natural and Processed Cheese</t>
  </si>
  <si>
    <t>Meat Packing Plants</t>
  </si>
  <si>
    <t>Flour and Other Grain Mill Processing</t>
  </si>
  <si>
    <t>Tanks &amp; Tank Components</t>
  </si>
  <si>
    <t>Electronic Computers</t>
  </si>
  <si>
    <t>TERRA NITROGEN</t>
  </si>
  <si>
    <t>FARMLAND INDUSTRIES</t>
  </si>
  <si>
    <t>INTERNATIONAL PAPER</t>
  </si>
  <si>
    <t>SUN REFINERY</t>
  </si>
  <si>
    <t>SINCLAIR REFINERY</t>
  </si>
  <si>
    <t>WEYERHAUSER PAPER</t>
  </si>
  <si>
    <t>POTLATCH</t>
  </si>
  <si>
    <t>GEORGIA PACIFIC</t>
  </si>
  <si>
    <t>DOMTAR</t>
  </si>
  <si>
    <t>ALCOA</t>
  </si>
  <si>
    <t>NUCOR STEEL</t>
  </si>
  <si>
    <t>LION OIL REFINERY</t>
  </si>
  <si>
    <t>NATIONAL REFINERY</t>
  </si>
  <si>
    <t>PILGRIMS PRIDE</t>
  </si>
  <si>
    <t>TYSON FOODS</t>
  </si>
  <si>
    <t>GREEN BAY PACKAGING</t>
  </si>
  <si>
    <t>JAMES HARDIE GYPSUM</t>
  </si>
  <si>
    <t>RICELAND FOODS</t>
  </si>
  <si>
    <t>NATIONAL GYPSUM</t>
  </si>
  <si>
    <t>TEMLPLE - INLAND</t>
  </si>
  <si>
    <t>ULTRAMAR DIMOND SHAMROCK</t>
  </si>
  <si>
    <t>FORD</t>
  </si>
  <si>
    <t>GM</t>
  </si>
  <si>
    <t>CHRYSLER</t>
  </si>
  <si>
    <t>BRYANT FRIHART</t>
  </si>
  <si>
    <t>PATRICE THURSTON</t>
  </si>
  <si>
    <t>ROYSTER CLARKE</t>
  </si>
  <si>
    <t>FIELD CONTAINER COMPANY</t>
  </si>
  <si>
    <t>LIBBEY OWENS FORD</t>
  </si>
  <si>
    <t>NORTHWESTERN STEEL &amp; WIRE</t>
  </si>
  <si>
    <t>ACME STEEL</t>
  </si>
  <si>
    <t>FSC PAPER CO.</t>
  </si>
  <si>
    <t>WISCONSIN TISSUE MILLS</t>
  </si>
  <si>
    <t>CORN PRODUCTS</t>
  </si>
  <si>
    <t>CLARK OIL &amp; REFINERY</t>
  </si>
  <si>
    <t>BETHLEHEM STEEL</t>
  </si>
  <si>
    <t>U. S. STEEL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</si>
</sst>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7" formatCode="_(* #,##0_);_(* \(#,##0\);_(* &quot;-&quot;??_);_(@_)"/>
    <numFmt numFmtId="168" formatCode="[&lt;=9999999]###\-####;\(###\)\ ###\-####"/>
  </numFmts>
  <fonts count="12" x14ac:knownFonts="1">
    <font>
      <sz val="10"/>
      <name val="Arial"/>
    </font>
    <font>
      <sz val="10"/>
      <name val="Arial"/>
    </font>
    <font>
      <sz val="10"/>
      <name val="MS Sans Serif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0"/>
      <name val="MS Sans Serif"/>
      <family val="2"/>
    </font>
    <font>
      <b/>
      <i/>
      <sz val="10"/>
      <name val="MS Sans Serif"/>
    </font>
    <font>
      <b/>
      <i/>
      <sz val="10"/>
      <name val="Arial"/>
    </font>
    <font>
      <sz val="10"/>
      <name val="MS Sans Serif"/>
      <family val="2"/>
    </font>
    <font>
      <sz val="10"/>
      <name val="Microsoft Sans Serif"/>
      <family val="2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2" quotePrefix="1" applyNumberFormat="1"/>
    <xf numFmtId="0" fontId="2" fillId="2" borderId="0" xfId="2" quotePrefix="1" applyNumberFormat="1" applyFill="1"/>
    <xf numFmtId="0" fontId="2" fillId="0" borderId="0" xfId="2" quotePrefix="1" applyNumberFormat="1" applyFill="1"/>
    <xf numFmtId="0" fontId="2" fillId="0" borderId="0" xfId="2" quotePrefix="1" applyNumberFormat="1" applyFont="1" applyFill="1"/>
    <xf numFmtId="0" fontId="3" fillId="0" borderId="1" xfId="0" applyFont="1" applyBorder="1"/>
    <xf numFmtId="0" fontId="5" fillId="0" borderId="0" xfId="0" applyFont="1"/>
    <xf numFmtId="0" fontId="2" fillId="0" borderId="0" xfId="2" applyNumberFormat="1" applyFont="1"/>
    <xf numFmtId="0" fontId="7" fillId="0" borderId="0" xfId="2" quotePrefix="1" applyNumberFormat="1" applyFont="1" applyFill="1"/>
    <xf numFmtId="0" fontId="8" fillId="0" borderId="0" xfId="0" applyFont="1"/>
    <xf numFmtId="0" fontId="7" fillId="0" borderId="0" xfId="2" quotePrefix="1" applyNumberFormat="1" applyFont="1"/>
    <xf numFmtId="0" fontId="2" fillId="0" borderId="1" xfId="2" quotePrefix="1" applyNumberFormat="1" applyFill="1" applyBorder="1"/>
    <xf numFmtId="0" fontId="2" fillId="0" borderId="1" xfId="2" quotePrefix="1" applyNumberFormat="1" applyBorder="1"/>
    <xf numFmtId="0" fontId="6" fillId="0" borderId="0" xfId="2" applyNumberFormat="1" applyFont="1" applyFill="1"/>
    <xf numFmtId="10" fontId="0" fillId="0" borderId="0" xfId="3" applyNumberFormat="1" applyFont="1"/>
    <xf numFmtId="0" fontId="3" fillId="0" borderId="1" xfId="0" applyFont="1" applyBorder="1" applyAlignment="1">
      <alignment wrapText="1"/>
    </xf>
    <xf numFmtId="10" fontId="0" fillId="2" borderId="0" xfId="3" applyNumberFormat="1" applyFont="1" applyFill="1"/>
    <xf numFmtId="0" fontId="0" fillId="0" borderId="0" xfId="0" quotePrefix="1" applyNumberFormat="1"/>
    <xf numFmtId="10" fontId="2" fillId="0" borderId="0" xfId="3" quotePrefix="1" applyNumberFormat="1" applyFont="1" applyFill="1"/>
    <xf numFmtId="10" fontId="2" fillId="0" borderId="0" xfId="3" quotePrefix="1" applyNumberFormat="1" applyFont="1"/>
    <xf numFmtId="10" fontId="4" fillId="0" borderId="0" xfId="3" applyNumberFormat="1" applyFont="1"/>
    <xf numFmtId="10" fontId="4" fillId="0" borderId="0" xfId="3" quotePrefix="1" applyNumberFormat="1" applyFont="1" applyFill="1"/>
    <xf numFmtId="10" fontId="4" fillId="2" borderId="0" xfId="3" applyNumberFormat="1" applyFont="1" applyFill="1"/>
    <xf numFmtId="10" fontId="4" fillId="0" borderId="0" xfId="3" quotePrefix="1" applyNumberFormat="1" applyFont="1"/>
    <xf numFmtId="167" fontId="0" fillId="0" borderId="0" xfId="1" applyNumberFormat="1" applyFont="1"/>
    <xf numFmtId="10" fontId="4" fillId="0" borderId="0" xfId="3" applyNumberFormat="1" applyFont="1" applyFill="1"/>
    <xf numFmtId="168" fontId="0" fillId="0" borderId="0" xfId="0" quotePrefix="1" applyNumberFormat="1"/>
    <xf numFmtId="10" fontId="4" fillId="0" borderId="0" xfId="3" applyNumberFormat="1" applyFont="1" applyFill="1" applyBorder="1"/>
    <xf numFmtId="0" fontId="0" fillId="0" borderId="0" xfId="0" applyNumberFormat="1"/>
    <xf numFmtId="0" fontId="9" fillId="0" borderId="0" xfId="2" applyNumberFormat="1" applyFont="1" applyFill="1"/>
    <xf numFmtId="0" fontId="0" fillId="0" borderId="1" xfId="0" applyBorder="1"/>
    <xf numFmtId="0" fontId="3" fillId="3" borderId="2" xfId="0" applyFont="1" applyFill="1" applyBorder="1"/>
    <xf numFmtId="0" fontId="0" fillId="3" borderId="3" xfId="0" applyFill="1" applyBorder="1"/>
    <xf numFmtId="0" fontId="9" fillId="0" borderId="0" xfId="0" applyFont="1"/>
    <xf numFmtId="0" fontId="9" fillId="0" borderId="0" xfId="2" applyNumberFormat="1" applyFont="1"/>
    <xf numFmtId="10" fontId="9" fillId="0" borderId="0" xfId="3" applyNumberFormat="1" applyFont="1"/>
    <xf numFmtId="0" fontId="9" fillId="3" borderId="3" xfId="0" applyFont="1" applyFill="1" applyBorder="1"/>
    <xf numFmtId="0" fontId="2" fillId="0" borderId="0" xfId="2" applyNumberFormat="1" applyFont="1" applyFill="1"/>
    <xf numFmtId="0" fontId="10" fillId="0" borderId="0" xfId="0" applyFont="1"/>
    <xf numFmtId="0" fontId="4" fillId="0" borderId="0" xfId="0" applyFont="1"/>
    <xf numFmtId="0" fontId="11" fillId="0" borderId="0" xfId="0" applyFont="1"/>
    <xf numFmtId="0" fontId="4" fillId="0" borderId="0" xfId="0" applyFont="1"/>
  </cellXfs>
  <cellStyles count="4">
    <cellStyle name="Comma" xfId="1" builtinId="3"/>
    <cellStyle name="Normal" xfId="0" builtinId="0"/>
    <cellStyle name="Normal_Sheet1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73"/>
  <sheetViews>
    <sheetView tabSelected="1" topLeftCell="A55" workbookViewId="0">
      <pane xSplit="1" topLeftCell="Q1" activePane="topRight" state="frozen"/>
      <selection pane="topRight" activeCell="A63" sqref="A63"/>
    </sheetView>
  </sheetViews>
  <sheetFormatPr defaultRowHeight="12.75" x14ac:dyDescent="0.2"/>
  <cols>
    <col min="1" max="1" width="34.42578125" bestFit="1" customWidth="1"/>
    <col min="2" max="2" width="31.140625" bestFit="1" customWidth="1"/>
    <col min="3" max="3" width="52.85546875" bestFit="1" customWidth="1"/>
    <col min="4" max="4" width="34.42578125" bestFit="1" customWidth="1"/>
    <col min="5" max="5" width="13.140625" bestFit="1" customWidth="1"/>
    <col min="6" max="9" width="13.140625" customWidth="1"/>
    <col min="10" max="10" width="24.7109375" bestFit="1" customWidth="1"/>
    <col min="11" max="11" width="33.140625" bestFit="1" customWidth="1"/>
    <col min="12" max="12" width="22" bestFit="1" customWidth="1"/>
    <col min="13" max="13" width="22.28515625" bestFit="1" customWidth="1"/>
    <col min="14" max="14" width="15.5703125" bestFit="1" customWidth="1"/>
    <col min="15" max="15" width="12.5703125" customWidth="1"/>
    <col min="22" max="22" width="22.5703125" style="32" customWidth="1"/>
  </cols>
  <sheetData>
    <row r="1" spans="1:22" ht="39" thickBot="1" x14ac:dyDescent="0.25">
      <c r="A1" s="5" t="s">
        <v>77</v>
      </c>
      <c r="B1" s="5" t="s">
        <v>78</v>
      </c>
      <c r="C1" s="5" t="s">
        <v>79</v>
      </c>
      <c r="D1" s="5" t="s">
        <v>80</v>
      </c>
      <c r="E1" s="5" t="s">
        <v>87</v>
      </c>
      <c r="F1" s="15" t="s">
        <v>89</v>
      </c>
      <c r="G1" s="15" t="s">
        <v>90</v>
      </c>
      <c r="H1" s="15" t="s">
        <v>91</v>
      </c>
      <c r="I1" s="15" t="s">
        <v>199</v>
      </c>
      <c r="J1" s="15" t="s">
        <v>94</v>
      </c>
      <c r="K1" s="15" t="s">
        <v>200</v>
      </c>
      <c r="L1" s="5" t="s">
        <v>201</v>
      </c>
      <c r="M1" s="5" t="s">
        <v>202</v>
      </c>
      <c r="N1" s="15" t="s">
        <v>203</v>
      </c>
      <c r="O1" s="15" t="s">
        <v>204</v>
      </c>
      <c r="P1" s="30"/>
      <c r="Q1" s="30"/>
      <c r="R1" s="30"/>
      <c r="S1" s="30"/>
      <c r="T1" s="30"/>
      <c r="U1" s="30"/>
      <c r="V1" s="31" t="s">
        <v>218</v>
      </c>
    </row>
    <row r="2" spans="1:22" x14ac:dyDescent="0.2">
      <c r="A2" s="6" t="s">
        <v>76</v>
      </c>
      <c r="V2" s="32" t="s">
        <v>240</v>
      </c>
    </row>
    <row r="3" spans="1:22" x14ac:dyDescent="0.2">
      <c r="A3" t="s">
        <v>68</v>
      </c>
      <c r="E3">
        <v>62.798999999999999</v>
      </c>
      <c r="F3" s="14">
        <f>E3*365/371/1000</f>
        <v>6.1783382749326141E-2</v>
      </c>
      <c r="G3" s="14"/>
      <c r="H3" s="24">
        <v>112000</v>
      </c>
      <c r="I3" s="24"/>
      <c r="J3" s="24"/>
      <c r="K3" s="24"/>
      <c r="V3" s="32" t="s">
        <v>240</v>
      </c>
    </row>
    <row r="4" spans="1:22" x14ac:dyDescent="0.2">
      <c r="A4" t="s">
        <v>69</v>
      </c>
      <c r="E4">
        <v>50.445</v>
      </c>
      <c r="F4" s="14">
        <f t="shared" ref="F4:F10" si="0">E4*365/371/1000</f>
        <v>4.9629177897574123E-2</v>
      </c>
      <c r="H4" s="24">
        <v>90000</v>
      </c>
      <c r="I4" s="24"/>
      <c r="J4" s="24"/>
      <c r="K4" s="24"/>
      <c r="P4" t="s">
        <v>83</v>
      </c>
      <c r="V4" s="32" t="s">
        <v>240</v>
      </c>
    </row>
    <row r="5" spans="1:22" x14ac:dyDescent="0.2">
      <c r="A5" t="s">
        <v>70</v>
      </c>
      <c r="F5" s="14"/>
      <c r="H5" s="24">
        <v>11000</v>
      </c>
      <c r="I5" s="24" t="s">
        <v>209</v>
      </c>
      <c r="J5" s="24" t="s">
        <v>207</v>
      </c>
      <c r="K5" s="24" t="s">
        <v>208</v>
      </c>
      <c r="P5" t="s">
        <v>82</v>
      </c>
      <c r="V5" s="32" t="s">
        <v>240</v>
      </c>
    </row>
    <row r="6" spans="1:22" x14ac:dyDescent="0.2">
      <c r="A6" t="s">
        <v>71</v>
      </c>
      <c r="E6">
        <v>243.78700000000001</v>
      </c>
      <c r="F6" s="14">
        <f t="shared" si="0"/>
        <v>0.23984435309973048</v>
      </c>
      <c r="H6" s="24">
        <v>400450</v>
      </c>
      <c r="I6" s="24"/>
      <c r="J6" s="24"/>
      <c r="K6" s="24"/>
      <c r="P6" t="s">
        <v>92</v>
      </c>
      <c r="V6" s="32" t="s">
        <v>240</v>
      </c>
    </row>
    <row r="7" spans="1:22" x14ac:dyDescent="0.2">
      <c r="A7" t="s">
        <v>72</v>
      </c>
      <c r="E7">
        <v>48.817999999999998</v>
      </c>
      <c r="F7" s="14">
        <f t="shared" si="0"/>
        <v>4.8028490566037731E-2</v>
      </c>
      <c r="H7" s="24">
        <v>50000</v>
      </c>
      <c r="I7" s="24"/>
      <c r="J7" s="24"/>
      <c r="K7" s="24"/>
      <c r="P7" t="s">
        <v>93</v>
      </c>
      <c r="V7" s="32" t="s">
        <v>240</v>
      </c>
    </row>
    <row r="8" spans="1:22" x14ac:dyDescent="0.2">
      <c r="A8" t="s">
        <v>81</v>
      </c>
      <c r="E8">
        <v>343.63</v>
      </c>
      <c r="F8" s="14">
        <f t="shared" si="0"/>
        <v>0.33807264150943395</v>
      </c>
      <c r="H8" s="24">
        <v>554600</v>
      </c>
      <c r="I8" s="24"/>
      <c r="J8" s="24"/>
      <c r="K8" s="24"/>
      <c r="P8" t="s">
        <v>85</v>
      </c>
      <c r="V8" s="32" t="s">
        <v>240</v>
      </c>
    </row>
    <row r="9" spans="1:22" x14ac:dyDescent="0.2">
      <c r="A9" t="s">
        <v>73</v>
      </c>
      <c r="E9">
        <v>100.2</v>
      </c>
      <c r="F9" s="14">
        <f t="shared" si="0"/>
        <v>9.8579514824797834E-2</v>
      </c>
      <c r="H9" s="24">
        <v>165000</v>
      </c>
      <c r="I9" s="24"/>
      <c r="J9" s="24"/>
      <c r="K9" s="24"/>
      <c r="P9" t="s">
        <v>210</v>
      </c>
      <c r="V9" s="32" t="s">
        <v>240</v>
      </c>
    </row>
    <row r="10" spans="1:22" x14ac:dyDescent="0.2">
      <c r="A10" t="s">
        <v>74</v>
      </c>
      <c r="E10">
        <v>177.45099999999999</v>
      </c>
      <c r="F10" s="14">
        <f t="shared" si="0"/>
        <v>0.17458117250673855</v>
      </c>
      <c r="H10" s="24">
        <v>235470</v>
      </c>
      <c r="I10" s="24"/>
      <c r="J10" s="24"/>
      <c r="K10" s="24"/>
      <c r="P10" t="s">
        <v>84</v>
      </c>
      <c r="V10" s="32" t="s">
        <v>240</v>
      </c>
    </row>
    <row r="13" spans="1:22" x14ac:dyDescent="0.2">
      <c r="A13" s="6" t="s">
        <v>0</v>
      </c>
      <c r="V13" s="32" t="s">
        <v>240</v>
      </c>
    </row>
    <row r="14" spans="1:22" x14ac:dyDescent="0.2">
      <c r="A14" s="3" t="s">
        <v>22</v>
      </c>
      <c r="B14" s="1" t="s">
        <v>20</v>
      </c>
      <c r="C14" s="1" t="s">
        <v>23</v>
      </c>
      <c r="D14" s="1" t="s">
        <v>4</v>
      </c>
      <c r="E14" s="1">
        <v>3.2879999999999998</v>
      </c>
      <c r="F14" s="14">
        <f t="shared" ref="F14:F21" si="1">E14*365/371/1000</f>
        <v>3.2348247978436656E-3</v>
      </c>
      <c r="G14" s="20">
        <v>5.2863436123348016E-3</v>
      </c>
      <c r="H14" s="20"/>
      <c r="I14" s="26" t="s">
        <v>154</v>
      </c>
      <c r="J14" s="17" t="s">
        <v>125</v>
      </c>
      <c r="K14" s="17" t="s">
        <v>155</v>
      </c>
      <c r="N14" s="17"/>
      <c r="O14" s="17"/>
      <c r="V14" s="32" t="s">
        <v>240</v>
      </c>
    </row>
    <row r="15" spans="1:22" x14ac:dyDescent="0.2">
      <c r="A15" s="1" t="s">
        <v>42</v>
      </c>
      <c r="B15" s="1" t="s">
        <v>20</v>
      </c>
      <c r="C15" s="1" t="s">
        <v>21</v>
      </c>
      <c r="D15" s="1" t="s">
        <v>11</v>
      </c>
      <c r="E15" s="1">
        <v>2.3559999999999999</v>
      </c>
      <c r="F15" s="14">
        <f t="shared" si="1"/>
        <v>2.317897574123989E-3</v>
      </c>
      <c r="G15" s="20">
        <v>3.7886167400881057E-3</v>
      </c>
      <c r="H15" s="20"/>
      <c r="I15" s="17" t="s">
        <v>175</v>
      </c>
      <c r="J15" s="17" t="s">
        <v>98</v>
      </c>
      <c r="K15" s="17" t="s">
        <v>176</v>
      </c>
      <c r="N15" s="17"/>
      <c r="O15" s="17"/>
      <c r="V15" s="32" t="s">
        <v>240</v>
      </c>
    </row>
    <row r="16" spans="1:22" x14ac:dyDescent="0.2">
      <c r="A16" s="3" t="s">
        <v>63</v>
      </c>
      <c r="B16" s="1" t="s">
        <v>64</v>
      </c>
      <c r="C16" s="1" t="s">
        <v>65</v>
      </c>
      <c r="D16" s="1" t="s">
        <v>15</v>
      </c>
      <c r="E16" s="3">
        <v>2.0499999999999998</v>
      </c>
      <c r="F16" s="14">
        <f t="shared" si="1"/>
        <v>2.0168463611859836E-3</v>
      </c>
      <c r="G16" s="21">
        <v>1.2776831345826234E-3</v>
      </c>
      <c r="H16" s="21"/>
      <c r="I16" s="17" t="s">
        <v>193</v>
      </c>
      <c r="J16" s="17" t="s">
        <v>194</v>
      </c>
      <c r="K16" s="17" t="s">
        <v>195</v>
      </c>
      <c r="L16" s="17" t="s">
        <v>195</v>
      </c>
      <c r="M16" s="17" t="s">
        <v>194</v>
      </c>
      <c r="N16" s="17" t="s">
        <v>196</v>
      </c>
      <c r="O16" s="28" t="s">
        <v>205</v>
      </c>
      <c r="V16" s="32" t="s">
        <v>240</v>
      </c>
    </row>
    <row r="17" spans="1:22" x14ac:dyDescent="0.2">
      <c r="A17" s="3" t="s">
        <v>19</v>
      </c>
      <c r="B17" s="1" t="s">
        <v>20</v>
      </c>
      <c r="C17" s="1" t="s">
        <v>21</v>
      </c>
      <c r="D17" s="1" t="s">
        <v>15</v>
      </c>
      <c r="E17" s="3">
        <v>4.9859999999999998</v>
      </c>
      <c r="F17" s="14">
        <f t="shared" si="1"/>
        <v>4.9053638814016169E-3</v>
      </c>
      <c r="G17" s="20">
        <v>8.0176211453744494E-3</v>
      </c>
      <c r="H17" s="20"/>
      <c r="I17" s="17" t="s">
        <v>121</v>
      </c>
      <c r="J17" s="17" t="s">
        <v>122</v>
      </c>
      <c r="K17" s="17" t="s">
        <v>123</v>
      </c>
      <c r="N17" s="17"/>
      <c r="O17" s="17"/>
      <c r="V17" s="32" t="s">
        <v>240</v>
      </c>
    </row>
    <row r="18" spans="1:22" x14ac:dyDescent="0.2">
      <c r="A18" s="3"/>
      <c r="B18" s="1"/>
      <c r="C18" s="1"/>
      <c r="D18" s="1"/>
      <c r="E18" s="3"/>
      <c r="F18" s="1"/>
      <c r="G18" s="21"/>
      <c r="H18" s="21"/>
      <c r="I18" s="17"/>
      <c r="J18" s="17"/>
      <c r="K18" s="17"/>
      <c r="N18" s="17"/>
      <c r="O18" s="17"/>
    </row>
    <row r="19" spans="1:22" x14ac:dyDescent="0.2">
      <c r="A19" s="3" t="s">
        <v>5</v>
      </c>
      <c r="B19" s="1" t="s">
        <v>6</v>
      </c>
      <c r="C19" s="1" t="s">
        <v>7</v>
      </c>
      <c r="D19" s="1" t="s">
        <v>4</v>
      </c>
      <c r="E19" s="1">
        <v>7.3780000000000001</v>
      </c>
      <c r="F19" s="14">
        <f t="shared" si="1"/>
        <v>7.2586792452830192E-3</v>
      </c>
      <c r="G19" s="20">
        <v>1.3215859030837005E-2</v>
      </c>
      <c r="H19" s="20"/>
      <c r="I19" s="17" t="s">
        <v>107</v>
      </c>
      <c r="J19" s="17" t="s">
        <v>110</v>
      </c>
      <c r="K19" s="17" t="s">
        <v>108</v>
      </c>
      <c r="N19" s="17"/>
      <c r="O19" s="17"/>
      <c r="V19" s="32" t="s">
        <v>240</v>
      </c>
    </row>
    <row r="20" spans="1:22" x14ac:dyDescent="0.2">
      <c r="A20" s="3" t="s">
        <v>5</v>
      </c>
      <c r="B20" s="1" t="s">
        <v>20</v>
      </c>
      <c r="C20" s="1" t="s">
        <v>57</v>
      </c>
      <c r="D20" s="1" t="s">
        <v>4</v>
      </c>
      <c r="E20" s="1">
        <v>8.2100000000000009</v>
      </c>
      <c r="F20" s="14">
        <f t="shared" si="1"/>
        <v>8.077223719676549E-3</v>
      </c>
      <c r="G20" s="20">
        <v>1.2296438356164384E-2</v>
      </c>
      <c r="H20" s="20"/>
      <c r="I20" s="17" t="s">
        <v>107</v>
      </c>
      <c r="J20" s="17" t="s">
        <v>98</v>
      </c>
      <c r="K20" s="17" t="s">
        <v>108</v>
      </c>
      <c r="L20" s="17" t="s">
        <v>109</v>
      </c>
      <c r="N20" s="17"/>
      <c r="O20" s="17"/>
      <c r="V20" s="32" t="s">
        <v>240</v>
      </c>
    </row>
    <row r="21" spans="1:22" x14ac:dyDescent="0.2">
      <c r="A21" s="3"/>
      <c r="B21" s="1"/>
      <c r="C21" s="1"/>
      <c r="D21" s="1"/>
      <c r="E21" s="2">
        <f>SUM(E19:E20)</f>
        <v>15.588000000000001</v>
      </c>
      <c r="F21" s="16">
        <f t="shared" si="1"/>
        <v>1.5335902964959571E-2</v>
      </c>
      <c r="G21" s="22">
        <f>SUM(G19:G20)</f>
        <v>2.5512297387001389E-2</v>
      </c>
      <c r="H21" s="25"/>
    </row>
    <row r="22" spans="1:22" x14ac:dyDescent="0.2">
      <c r="A22" s="3"/>
      <c r="B22" s="1"/>
      <c r="C22" s="1"/>
      <c r="D22" s="1"/>
      <c r="E22" s="1"/>
      <c r="F22" s="1"/>
      <c r="G22" s="23"/>
      <c r="H22" s="21"/>
      <c r="I22" s="17"/>
      <c r="J22" s="17"/>
      <c r="K22" s="17"/>
      <c r="N22" s="17"/>
      <c r="O22" s="17"/>
    </row>
    <row r="23" spans="1:22" x14ac:dyDescent="0.2">
      <c r="A23" s="3" t="s">
        <v>39</v>
      </c>
      <c r="B23" s="1" t="s">
        <v>20</v>
      </c>
      <c r="C23" s="1" t="s">
        <v>21</v>
      </c>
      <c r="D23" s="1" t="s">
        <v>11</v>
      </c>
      <c r="E23" s="1">
        <v>2.48</v>
      </c>
      <c r="F23" s="14">
        <f>E23*365/371/1000</f>
        <v>2.4398921832884096E-3</v>
      </c>
      <c r="G23" s="20">
        <v>1.0568281938325992E-2</v>
      </c>
      <c r="H23" s="25"/>
      <c r="I23" s="17" t="s">
        <v>167</v>
      </c>
      <c r="J23" s="17" t="s">
        <v>98</v>
      </c>
      <c r="K23" s="17" t="s">
        <v>168</v>
      </c>
      <c r="N23" s="17"/>
      <c r="O23" s="28" t="s">
        <v>206</v>
      </c>
      <c r="V23" s="32" t="s">
        <v>240</v>
      </c>
    </row>
    <row r="24" spans="1:22" x14ac:dyDescent="0.2">
      <c r="A24" s="3" t="s">
        <v>40</v>
      </c>
      <c r="B24" s="1" t="s">
        <v>20</v>
      </c>
      <c r="C24" s="1" t="s">
        <v>25</v>
      </c>
      <c r="D24" s="1" t="s">
        <v>11</v>
      </c>
      <c r="E24" s="1">
        <v>6.5730000000000004</v>
      </c>
      <c r="F24" s="14">
        <f>E24*365/371/1000</f>
        <v>6.4666981132075474E-3</v>
      </c>
      <c r="G24" s="20">
        <v>3.9911894273127755E-3</v>
      </c>
      <c r="H24" s="25"/>
      <c r="I24" s="17" t="s">
        <v>111</v>
      </c>
      <c r="J24" s="17" t="s">
        <v>96</v>
      </c>
      <c r="K24" s="17" t="s">
        <v>112</v>
      </c>
      <c r="L24" s="17" t="s">
        <v>113</v>
      </c>
      <c r="M24" s="17" t="s">
        <v>114</v>
      </c>
      <c r="N24" s="17" t="s">
        <v>115</v>
      </c>
      <c r="O24" s="28" t="s">
        <v>206</v>
      </c>
      <c r="V24" s="32" t="s">
        <v>240</v>
      </c>
    </row>
    <row r="25" spans="1:22" x14ac:dyDescent="0.2">
      <c r="A25" s="3"/>
      <c r="B25" s="1"/>
      <c r="C25" s="1"/>
      <c r="D25" s="1"/>
      <c r="E25" s="2">
        <f>SUM(E23:E24)</f>
        <v>9.0530000000000008</v>
      </c>
      <c r="F25" s="16">
        <f>E25*365/371/1000</f>
        <v>8.9065902964959587E-3</v>
      </c>
      <c r="G25" s="22">
        <f>SUM(G23:G24)</f>
        <v>1.4559471365638767E-2</v>
      </c>
      <c r="H25" s="25"/>
      <c r="I25" s="17"/>
      <c r="J25" s="17"/>
      <c r="K25" s="17"/>
      <c r="L25" s="17"/>
      <c r="M25" s="17"/>
      <c r="N25" s="17"/>
      <c r="O25" s="17"/>
    </row>
    <row r="26" spans="1:22" x14ac:dyDescent="0.2">
      <c r="A26" s="3"/>
      <c r="B26" s="1"/>
      <c r="C26" s="1"/>
      <c r="D26" s="1"/>
      <c r="E26" s="1"/>
      <c r="F26" s="1"/>
      <c r="G26" s="23"/>
      <c r="H26" s="23"/>
    </row>
    <row r="27" spans="1:22" x14ac:dyDescent="0.2">
      <c r="A27" s="3" t="s">
        <v>53</v>
      </c>
      <c r="B27" s="1" t="s">
        <v>54</v>
      </c>
      <c r="C27" s="1" t="s">
        <v>55</v>
      </c>
      <c r="D27" s="1" t="s">
        <v>52</v>
      </c>
      <c r="E27" s="3">
        <v>2.3290000000000002</v>
      </c>
      <c r="F27" s="14">
        <f>E27*365/371/1000</f>
        <v>2.2913342318059298E-3</v>
      </c>
      <c r="G27" s="21">
        <v>7.2033898305084746E-3</v>
      </c>
      <c r="H27" s="21"/>
      <c r="I27" s="17" t="s">
        <v>177</v>
      </c>
      <c r="J27" s="17" t="s">
        <v>98</v>
      </c>
      <c r="K27" s="17" t="s">
        <v>178</v>
      </c>
      <c r="L27" s="17" t="s">
        <v>179</v>
      </c>
      <c r="M27" s="17" t="s">
        <v>180</v>
      </c>
      <c r="N27" s="17" t="s">
        <v>181</v>
      </c>
      <c r="O27" s="17"/>
      <c r="V27" s="32" t="s">
        <v>240</v>
      </c>
    </row>
    <row r="28" spans="1:22" x14ac:dyDescent="0.2">
      <c r="A28" s="3" t="s">
        <v>43</v>
      </c>
      <c r="B28" s="1" t="s">
        <v>20</v>
      </c>
      <c r="C28" s="1" t="s">
        <v>44</v>
      </c>
      <c r="D28" s="1" t="s">
        <v>15</v>
      </c>
      <c r="E28" s="3">
        <v>5.47</v>
      </c>
      <c r="F28" s="14">
        <f>E28*365/371/1000</f>
        <v>5.3815363881401616E-3</v>
      </c>
      <c r="G28" s="21">
        <v>8.8105726872246704E-3</v>
      </c>
      <c r="H28" s="21"/>
      <c r="I28" s="17" t="s">
        <v>116</v>
      </c>
      <c r="J28" s="17" t="s">
        <v>98</v>
      </c>
      <c r="K28" s="17" t="s">
        <v>117</v>
      </c>
      <c r="L28" s="17" t="s">
        <v>118</v>
      </c>
      <c r="M28" s="17" t="s">
        <v>119</v>
      </c>
      <c r="N28" s="17" t="s">
        <v>120</v>
      </c>
      <c r="O28" s="17"/>
      <c r="V28" s="32" t="s">
        <v>240</v>
      </c>
    </row>
    <row r="29" spans="1:22" x14ac:dyDescent="0.2">
      <c r="A29" s="3" t="s">
        <v>50</v>
      </c>
      <c r="B29" s="1" t="s">
        <v>31</v>
      </c>
      <c r="C29" s="1" t="s">
        <v>51</v>
      </c>
      <c r="D29" s="1" t="s">
        <v>52</v>
      </c>
      <c r="E29" s="1">
        <v>3.0139999999999998</v>
      </c>
      <c r="F29" s="14">
        <f>E29*365/371/1000</f>
        <v>2.9652560646900267E-3</v>
      </c>
      <c r="G29" s="23">
        <v>1.2443438914027151E-3</v>
      </c>
      <c r="H29" s="23"/>
      <c r="I29" s="17" t="s">
        <v>158</v>
      </c>
      <c r="J29" s="17" t="s">
        <v>98</v>
      </c>
      <c r="K29" s="17" t="s">
        <v>159</v>
      </c>
      <c r="L29" s="17" t="s">
        <v>159</v>
      </c>
      <c r="M29" s="17" t="s">
        <v>160</v>
      </c>
      <c r="N29" s="17" t="s">
        <v>158</v>
      </c>
      <c r="O29" s="17"/>
      <c r="V29" s="32" t="s">
        <v>240</v>
      </c>
    </row>
    <row r="30" spans="1:22" x14ac:dyDescent="0.2">
      <c r="A30" s="3"/>
      <c r="B30" s="1"/>
      <c r="C30" s="1"/>
      <c r="D30" s="1"/>
      <c r="E30" s="1"/>
      <c r="F30" s="1"/>
      <c r="G30" s="23"/>
      <c r="H30" s="23"/>
    </row>
    <row r="31" spans="1:22" x14ac:dyDescent="0.2">
      <c r="A31" s="3" t="s">
        <v>38</v>
      </c>
      <c r="B31" s="1" t="s">
        <v>20</v>
      </c>
      <c r="C31" s="1" t="s">
        <v>21</v>
      </c>
      <c r="D31" s="1" t="s">
        <v>15</v>
      </c>
      <c r="E31" s="1">
        <v>2.4369999999999998</v>
      </c>
      <c r="F31" s="14">
        <f>E31*365/371/1000</f>
        <v>2.3975876010781669E-3</v>
      </c>
      <c r="G31" s="20">
        <v>3.9647621145374448E-3</v>
      </c>
      <c r="H31" s="20"/>
      <c r="I31" s="17" t="s">
        <v>173</v>
      </c>
      <c r="J31" s="17" t="s">
        <v>98</v>
      </c>
      <c r="K31" s="17" t="s">
        <v>174</v>
      </c>
      <c r="N31" s="17"/>
      <c r="O31" s="17"/>
      <c r="V31" s="32" t="s">
        <v>240</v>
      </c>
    </row>
    <row r="32" spans="1:22" x14ac:dyDescent="0.2">
      <c r="A32" s="3" t="s">
        <v>38</v>
      </c>
      <c r="B32" s="1" t="s">
        <v>20</v>
      </c>
      <c r="C32" s="1" t="s">
        <v>21</v>
      </c>
      <c r="D32" s="1" t="s">
        <v>11</v>
      </c>
      <c r="E32" s="1">
        <v>2.4660000000000002</v>
      </c>
      <c r="F32" s="14">
        <f>E32*365/371/1000</f>
        <v>2.4261185983827493E-3</v>
      </c>
      <c r="G32" s="20">
        <v>3.918458149779736E-3</v>
      </c>
      <c r="H32" s="20"/>
      <c r="I32" s="17" t="s">
        <v>169</v>
      </c>
      <c r="J32" s="17" t="s">
        <v>96</v>
      </c>
      <c r="K32" s="17" t="s">
        <v>170</v>
      </c>
      <c r="N32" s="17"/>
      <c r="O32" s="17"/>
      <c r="V32" s="32" t="s">
        <v>240</v>
      </c>
    </row>
    <row r="33" spans="1:22" x14ac:dyDescent="0.2">
      <c r="A33" s="3"/>
      <c r="B33" s="1"/>
      <c r="C33" s="1"/>
      <c r="D33" s="1"/>
      <c r="E33" s="2">
        <f>SUM(E31:E32)</f>
        <v>4.9030000000000005</v>
      </c>
      <c r="F33" s="16">
        <f>E33*365/371/1000</f>
        <v>4.8237061994609171E-3</v>
      </c>
      <c r="G33" s="22">
        <f>SUM(G31:G32)</f>
        <v>7.8832202643171808E-3</v>
      </c>
      <c r="H33" s="27"/>
      <c r="I33" s="17"/>
      <c r="J33" s="17"/>
      <c r="K33" s="17"/>
      <c r="N33" s="17"/>
      <c r="O33" s="17"/>
    </row>
    <row r="34" spans="1:22" x14ac:dyDescent="0.2">
      <c r="A34" s="3"/>
      <c r="B34" s="1"/>
      <c r="C34" s="1"/>
      <c r="D34" s="1"/>
      <c r="E34" s="1"/>
      <c r="F34" s="1"/>
      <c r="G34" s="23"/>
      <c r="H34" s="23"/>
      <c r="I34" s="17"/>
      <c r="J34" s="17"/>
      <c r="K34" s="17"/>
      <c r="N34" s="17"/>
      <c r="O34" s="17"/>
    </row>
    <row r="35" spans="1:22" x14ac:dyDescent="0.2">
      <c r="A35" s="7" t="s">
        <v>16</v>
      </c>
      <c r="B35" s="1" t="s">
        <v>17</v>
      </c>
      <c r="C35" s="1" t="s">
        <v>18</v>
      </c>
      <c r="D35" s="1" t="s">
        <v>15</v>
      </c>
      <c r="E35" s="1">
        <v>2.177</v>
      </c>
      <c r="F35" s="14">
        <f>E35*365/371/1000</f>
        <v>2.1417924528301887E-3</v>
      </c>
      <c r="G35" s="23">
        <v>3.9532835820895521E-3</v>
      </c>
      <c r="H35" s="23"/>
      <c r="I35" s="17" t="s">
        <v>186</v>
      </c>
      <c r="J35" s="17" t="s">
        <v>122</v>
      </c>
      <c r="K35" s="17" t="s">
        <v>187</v>
      </c>
      <c r="L35" s="17" t="s">
        <v>187</v>
      </c>
      <c r="M35" s="17" t="s">
        <v>160</v>
      </c>
      <c r="N35" s="17" t="s">
        <v>186</v>
      </c>
      <c r="O35" s="17"/>
      <c r="V35" s="32" t="s">
        <v>240</v>
      </c>
    </row>
    <row r="36" spans="1:22" x14ac:dyDescent="0.2">
      <c r="A36" s="3" t="s">
        <v>36</v>
      </c>
      <c r="B36" s="1" t="s">
        <v>20</v>
      </c>
      <c r="C36" s="1" t="s">
        <v>37</v>
      </c>
      <c r="D36" s="1" t="s">
        <v>15</v>
      </c>
      <c r="E36" s="3">
        <v>24.658000000000001</v>
      </c>
      <c r="F36" s="14">
        <f>E36*365/371/1000</f>
        <v>2.4259218328840971E-2</v>
      </c>
      <c r="G36" s="20">
        <v>3.9647577092511016E-2</v>
      </c>
      <c r="H36" s="20"/>
      <c r="I36" s="17" t="s">
        <v>95</v>
      </c>
      <c r="J36" s="17" t="s">
        <v>96</v>
      </c>
      <c r="K36" s="17" t="s">
        <v>97</v>
      </c>
      <c r="N36" s="17"/>
      <c r="O36" s="17"/>
      <c r="V36" s="32" t="s">
        <v>240</v>
      </c>
    </row>
    <row r="37" spans="1:22" x14ac:dyDescent="0.2">
      <c r="A37" s="3" t="s">
        <v>30</v>
      </c>
      <c r="B37" s="1" t="s">
        <v>31</v>
      </c>
      <c r="C37" s="1" t="s">
        <v>32</v>
      </c>
      <c r="D37" s="1" t="s">
        <v>15</v>
      </c>
      <c r="E37" s="3">
        <v>4.3099999999999996</v>
      </c>
      <c r="F37" s="14">
        <f>E37*365/371/1000</f>
        <v>4.240296495956873E-3</v>
      </c>
      <c r="G37" s="21">
        <v>1.7816742081447963E-3</v>
      </c>
      <c r="H37" s="21"/>
      <c r="I37" s="17" t="s">
        <v>137</v>
      </c>
      <c r="J37" s="17" t="s">
        <v>138</v>
      </c>
      <c r="K37" s="17" t="s">
        <v>139</v>
      </c>
      <c r="L37" s="17" t="s">
        <v>139</v>
      </c>
      <c r="M37" s="17" t="s">
        <v>140</v>
      </c>
      <c r="N37" s="17" t="s">
        <v>137</v>
      </c>
      <c r="O37" s="17"/>
      <c r="V37" s="32" t="s">
        <v>240</v>
      </c>
    </row>
    <row r="38" spans="1:22" x14ac:dyDescent="0.2">
      <c r="A38" s="1" t="s">
        <v>62</v>
      </c>
      <c r="B38" s="1" t="s">
        <v>6</v>
      </c>
      <c r="C38" s="1" t="s">
        <v>7</v>
      </c>
      <c r="D38" s="1" t="s">
        <v>4</v>
      </c>
      <c r="E38" s="1">
        <v>2.44</v>
      </c>
      <c r="F38" s="14">
        <f>E38*365/371/1000</f>
        <v>2.4005390835579515E-3</v>
      </c>
      <c r="G38" s="20">
        <v>4.0753424657534246E-3</v>
      </c>
      <c r="H38" s="20"/>
      <c r="I38" s="17" t="s">
        <v>171</v>
      </c>
      <c r="J38" s="17" t="s">
        <v>98</v>
      </c>
      <c r="K38" s="17" t="s">
        <v>172</v>
      </c>
      <c r="N38" s="17"/>
      <c r="O38" s="17"/>
      <c r="V38" s="32" t="s">
        <v>240</v>
      </c>
    </row>
    <row r="39" spans="1:22" x14ac:dyDescent="0.2">
      <c r="A39" s="1" t="s">
        <v>66</v>
      </c>
      <c r="B39" s="1" t="s">
        <v>20</v>
      </c>
      <c r="C39" s="1" t="s">
        <v>25</v>
      </c>
      <c r="D39" s="1" t="s">
        <v>67</v>
      </c>
      <c r="E39" s="1">
        <v>2.13</v>
      </c>
      <c r="F39" s="14">
        <f>E39*365/371/1000</f>
        <v>2.0955525606469001E-3</v>
      </c>
      <c r="G39" s="20">
        <v>3.4361233480176214E-3</v>
      </c>
      <c r="H39" s="20"/>
      <c r="I39" s="17" t="s">
        <v>188</v>
      </c>
      <c r="J39" s="17" t="s">
        <v>189</v>
      </c>
      <c r="K39" s="17" t="s">
        <v>190</v>
      </c>
      <c r="L39" s="17" t="s">
        <v>190</v>
      </c>
      <c r="M39" s="17" t="s">
        <v>191</v>
      </c>
      <c r="N39" s="17" t="s">
        <v>192</v>
      </c>
      <c r="O39" s="17"/>
      <c r="V39" s="32" t="s">
        <v>240</v>
      </c>
    </row>
    <row r="40" spans="1:22" x14ac:dyDescent="0.2">
      <c r="A40" s="1"/>
      <c r="B40" s="1"/>
      <c r="C40" s="1"/>
      <c r="D40" s="1"/>
      <c r="E40" s="1"/>
      <c r="F40" s="1"/>
      <c r="G40" s="23"/>
      <c r="H40" s="23"/>
    </row>
    <row r="41" spans="1:22" x14ac:dyDescent="0.2">
      <c r="A41" s="3" t="s">
        <v>41</v>
      </c>
      <c r="B41" s="1" t="s">
        <v>20</v>
      </c>
      <c r="C41" s="1" t="s">
        <v>25</v>
      </c>
      <c r="D41" s="1" t="s">
        <v>15</v>
      </c>
      <c r="E41" s="1">
        <v>1.93</v>
      </c>
      <c r="F41" s="14">
        <f>E41*365/371/1000</f>
        <v>1.898787061994609E-3</v>
      </c>
      <c r="G41" s="20">
        <v>3.2986828193832603E-3</v>
      </c>
      <c r="H41" s="20"/>
      <c r="I41" s="17" t="s">
        <v>197</v>
      </c>
      <c r="J41" s="17" t="s">
        <v>98</v>
      </c>
      <c r="K41" s="17" t="s">
        <v>198</v>
      </c>
      <c r="N41" s="17"/>
      <c r="O41" s="17"/>
      <c r="V41" s="32" t="s">
        <v>240</v>
      </c>
    </row>
    <row r="42" spans="1:22" x14ac:dyDescent="0.2">
      <c r="A42" s="3" t="s">
        <v>41</v>
      </c>
      <c r="B42" s="1" t="s">
        <v>20</v>
      </c>
      <c r="C42" s="1" t="s">
        <v>25</v>
      </c>
      <c r="D42" s="1" t="s">
        <v>15</v>
      </c>
      <c r="E42" s="1">
        <v>2.052</v>
      </c>
      <c r="F42" s="14">
        <f>E42*365/371/1000</f>
        <v>2.0188140161725068E-3</v>
      </c>
      <c r="G42" s="20">
        <v>3.1131718061674011E-3</v>
      </c>
      <c r="H42" s="20"/>
      <c r="I42" s="17" t="s">
        <v>197</v>
      </c>
      <c r="J42" s="17" t="s">
        <v>98</v>
      </c>
      <c r="K42" s="17" t="s">
        <v>198</v>
      </c>
      <c r="N42" s="17"/>
      <c r="O42" s="17"/>
      <c r="V42" s="32" t="s">
        <v>240</v>
      </c>
    </row>
    <row r="43" spans="1:22" x14ac:dyDescent="0.2">
      <c r="A43" s="3"/>
      <c r="B43" s="1"/>
      <c r="C43" s="1"/>
      <c r="D43" s="1"/>
      <c r="E43" s="2">
        <f>SUM(E41:E42)</f>
        <v>3.9820000000000002</v>
      </c>
      <c r="F43" s="16">
        <f>E43*365/371/1000</f>
        <v>3.9176010781671166E-3</v>
      </c>
      <c r="G43" s="22">
        <f>SUM(G41:G42)</f>
        <v>6.4118546255506614E-3</v>
      </c>
      <c r="H43" s="25"/>
    </row>
    <row r="44" spans="1:22" x14ac:dyDescent="0.2">
      <c r="A44" s="3"/>
      <c r="B44" s="1"/>
      <c r="C44" s="1"/>
      <c r="D44" s="1"/>
      <c r="E44" s="1"/>
      <c r="F44" s="1"/>
      <c r="G44" s="23"/>
      <c r="H44" s="23"/>
    </row>
    <row r="45" spans="1:22" x14ac:dyDescent="0.2">
      <c r="A45" s="3" t="s">
        <v>56</v>
      </c>
      <c r="B45" s="1" t="s">
        <v>6</v>
      </c>
      <c r="C45" s="1" t="s">
        <v>7</v>
      </c>
      <c r="D45" s="1" t="s">
        <v>11</v>
      </c>
      <c r="E45" s="3">
        <v>19.562000000000001</v>
      </c>
      <c r="F45" s="14">
        <f>E45*365/371/1000</f>
        <v>1.9245633423180593E-2</v>
      </c>
      <c r="G45" s="20">
        <v>3.2602739726027397E-2</v>
      </c>
      <c r="H45" s="20"/>
      <c r="I45" s="17" t="s">
        <v>101</v>
      </c>
      <c r="J45" s="17" t="s">
        <v>98</v>
      </c>
      <c r="K45" s="17" t="s">
        <v>99</v>
      </c>
      <c r="L45" s="17" t="s">
        <v>99</v>
      </c>
      <c r="M45" s="17" t="s">
        <v>98</v>
      </c>
      <c r="N45" s="17" t="s">
        <v>100</v>
      </c>
      <c r="O45" s="17"/>
      <c r="V45" s="32" t="s">
        <v>240</v>
      </c>
    </row>
    <row r="46" spans="1:22" x14ac:dyDescent="0.2">
      <c r="A46" s="3" t="s">
        <v>59</v>
      </c>
      <c r="B46" s="1" t="s">
        <v>60</v>
      </c>
      <c r="C46" s="1" t="s">
        <v>61</v>
      </c>
      <c r="D46" s="1" t="s">
        <v>11</v>
      </c>
      <c r="E46" s="1">
        <v>2.71</v>
      </c>
      <c r="F46" s="14">
        <f>E46*365/371/1000</f>
        <v>2.6661725067385444E-3</v>
      </c>
      <c r="G46" s="23">
        <v>1.1190610859728506E-3</v>
      </c>
      <c r="H46" s="23"/>
      <c r="I46" s="17" t="s">
        <v>165</v>
      </c>
      <c r="J46" s="17" t="s">
        <v>98</v>
      </c>
      <c r="K46" s="17" t="s">
        <v>166</v>
      </c>
      <c r="N46" s="17"/>
      <c r="O46" s="17"/>
      <c r="V46" s="32" t="s">
        <v>240</v>
      </c>
    </row>
    <row r="47" spans="1:22" x14ac:dyDescent="0.2">
      <c r="A47" s="3"/>
      <c r="B47" s="1"/>
      <c r="C47" s="1"/>
      <c r="D47" s="1"/>
      <c r="E47" s="1"/>
      <c r="F47" s="1"/>
      <c r="G47" s="23"/>
      <c r="H47" s="23"/>
    </row>
    <row r="48" spans="1:22" x14ac:dyDescent="0.2">
      <c r="A48" s="3" t="s">
        <v>24</v>
      </c>
      <c r="B48" s="1" t="s">
        <v>20</v>
      </c>
      <c r="C48" s="1" t="s">
        <v>25</v>
      </c>
      <c r="D48" s="1" t="s">
        <v>11</v>
      </c>
      <c r="E48" s="1">
        <v>2.73</v>
      </c>
      <c r="F48" s="14">
        <f>E48*365/371/1000</f>
        <v>2.6858490566037739E-3</v>
      </c>
      <c r="G48" s="20">
        <v>1.5070484581497796E-2</v>
      </c>
      <c r="H48" s="20"/>
      <c r="I48" s="17" t="s">
        <v>161</v>
      </c>
      <c r="J48" s="17" t="s">
        <v>125</v>
      </c>
      <c r="K48" s="17" t="s">
        <v>162</v>
      </c>
      <c r="L48" s="17" t="s">
        <v>163</v>
      </c>
      <c r="M48" s="17" t="s">
        <v>164</v>
      </c>
      <c r="N48" s="17" t="s">
        <v>161</v>
      </c>
      <c r="O48" s="17"/>
      <c r="V48" s="32" t="s">
        <v>240</v>
      </c>
    </row>
    <row r="49" spans="1:22" x14ac:dyDescent="0.2">
      <c r="A49" s="3" t="s">
        <v>24</v>
      </c>
      <c r="B49" s="1" t="s">
        <v>20</v>
      </c>
      <c r="C49" s="1" t="s">
        <v>23</v>
      </c>
      <c r="D49" s="1" t="s">
        <v>46</v>
      </c>
      <c r="E49" s="1">
        <v>9.3729999999999993</v>
      </c>
      <c r="F49" s="14">
        <f>E49*365/371/1000</f>
        <v>9.2214150943396231E-3</v>
      </c>
      <c r="G49" s="20">
        <v>4.4052863436123352E-3</v>
      </c>
      <c r="H49" s="20"/>
      <c r="I49" s="17" t="s">
        <v>103</v>
      </c>
      <c r="J49" s="17" t="s">
        <v>98</v>
      </c>
      <c r="K49" s="17" t="s">
        <v>104</v>
      </c>
      <c r="L49" s="17" t="s">
        <v>105</v>
      </c>
      <c r="M49" s="17" t="s">
        <v>106</v>
      </c>
      <c r="N49" s="17" t="s">
        <v>103</v>
      </c>
      <c r="O49" s="17"/>
      <c r="V49" s="32" t="s">
        <v>240</v>
      </c>
    </row>
    <row r="50" spans="1:22" x14ac:dyDescent="0.2">
      <c r="A50" s="3"/>
      <c r="B50" s="1"/>
      <c r="C50" s="1"/>
      <c r="D50" s="1"/>
      <c r="E50" s="2">
        <f>SUM(E48:E49)</f>
        <v>12.103</v>
      </c>
      <c r="F50" s="16">
        <f>E50*365/371/1000</f>
        <v>1.1907264150943396E-2</v>
      </c>
      <c r="G50" s="22">
        <f>SUM(G48:G49)</f>
        <v>1.9475770925110131E-2</v>
      </c>
      <c r="H50" s="25"/>
      <c r="I50" s="17"/>
      <c r="J50" s="17"/>
      <c r="K50" s="17"/>
      <c r="L50" s="17"/>
      <c r="M50" s="17"/>
      <c r="N50" s="17"/>
      <c r="O50" s="17"/>
    </row>
    <row r="51" spans="1:22" x14ac:dyDescent="0.2">
      <c r="A51" s="3"/>
      <c r="B51" s="1"/>
      <c r="C51" s="1"/>
      <c r="D51" s="1"/>
      <c r="E51" s="1"/>
      <c r="F51" s="1"/>
      <c r="G51" s="23"/>
      <c r="H51" s="23"/>
    </row>
    <row r="52" spans="1:22" x14ac:dyDescent="0.2">
      <c r="A52" s="1" t="s">
        <v>27</v>
      </c>
      <c r="B52" s="1" t="s">
        <v>28</v>
      </c>
      <c r="C52" s="1" t="s">
        <v>29</v>
      </c>
      <c r="D52" s="1" t="s">
        <v>15</v>
      </c>
      <c r="E52" s="1">
        <v>2.19</v>
      </c>
      <c r="F52" s="14">
        <f>E52*365/371/1000</f>
        <v>2.1545822102425876E-3</v>
      </c>
      <c r="G52" s="20">
        <v>3.9800995024875628E-3</v>
      </c>
      <c r="H52" s="20"/>
      <c r="I52" s="17" t="s">
        <v>182</v>
      </c>
      <c r="J52" s="17" t="s">
        <v>138</v>
      </c>
      <c r="K52" s="17" t="s">
        <v>183</v>
      </c>
      <c r="L52" s="17" t="s">
        <v>184</v>
      </c>
      <c r="M52" s="17" t="s">
        <v>110</v>
      </c>
      <c r="N52" s="17" t="s">
        <v>185</v>
      </c>
      <c r="O52" s="17"/>
      <c r="V52" s="32" t="s">
        <v>240</v>
      </c>
    </row>
    <row r="53" spans="1:22" x14ac:dyDescent="0.2">
      <c r="A53" s="3" t="s">
        <v>45</v>
      </c>
      <c r="B53" s="1" t="s">
        <v>20</v>
      </c>
      <c r="C53" s="1" t="s">
        <v>23</v>
      </c>
      <c r="D53" s="1" t="s">
        <v>46</v>
      </c>
      <c r="E53" s="3">
        <v>4.49</v>
      </c>
      <c r="F53" s="14">
        <f>E53*365/371/1000</f>
        <v>4.4173854447439355E-3</v>
      </c>
      <c r="G53" s="20">
        <v>7.8990105392407646E-3</v>
      </c>
      <c r="H53" s="20"/>
      <c r="I53" s="17" t="s">
        <v>130</v>
      </c>
      <c r="J53" s="17" t="s">
        <v>98</v>
      </c>
      <c r="K53" s="17" t="s">
        <v>131</v>
      </c>
      <c r="N53" s="17"/>
      <c r="O53" s="28" t="s">
        <v>205</v>
      </c>
      <c r="V53" s="32" t="s">
        <v>240</v>
      </c>
    </row>
    <row r="54" spans="1:22" s="33" customFormat="1" ht="12" customHeight="1" x14ac:dyDescent="0.2">
      <c r="A54" s="33" t="s">
        <v>228</v>
      </c>
      <c r="B54" s="34" t="s">
        <v>219</v>
      </c>
      <c r="J54" s="35"/>
      <c r="K54" s="35"/>
      <c r="V54" s="36" t="s">
        <v>239</v>
      </c>
    </row>
    <row r="55" spans="1:22" s="33" customFormat="1" x14ac:dyDescent="0.2">
      <c r="A55" s="33" t="s">
        <v>229</v>
      </c>
      <c r="B55" s="34" t="s">
        <v>219</v>
      </c>
      <c r="J55" s="35"/>
      <c r="K55" s="35"/>
      <c r="V55" s="36" t="s">
        <v>239</v>
      </c>
    </row>
    <row r="56" spans="1:22" s="33" customFormat="1" x14ac:dyDescent="0.2">
      <c r="A56" s="33" t="s">
        <v>230</v>
      </c>
      <c r="B56" s="34" t="s">
        <v>219</v>
      </c>
      <c r="V56" s="36" t="s">
        <v>239</v>
      </c>
    </row>
    <row r="57" spans="1:22" s="33" customFormat="1" x14ac:dyDescent="0.2">
      <c r="A57" s="33" t="s">
        <v>231</v>
      </c>
      <c r="B57" s="34" t="s">
        <v>220</v>
      </c>
      <c r="V57" s="36" t="s">
        <v>239</v>
      </c>
    </row>
    <row r="58" spans="1:22" s="33" customFormat="1" x14ac:dyDescent="0.2">
      <c r="A58" s="33" t="s">
        <v>232</v>
      </c>
      <c r="B58" s="33" t="s">
        <v>227</v>
      </c>
      <c r="V58" s="36" t="s">
        <v>239</v>
      </c>
    </row>
    <row r="59" spans="1:22" s="33" customFormat="1" x14ac:dyDescent="0.2">
      <c r="A59" s="33" t="s">
        <v>233</v>
      </c>
      <c r="B59" s="33" t="s">
        <v>226</v>
      </c>
      <c r="V59" s="36" t="s">
        <v>239</v>
      </c>
    </row>
    <row r="60" spans="1:22" s="33" customFormat="1" x14ac:dyDescent="0.2">
      <c r="A60" s="33" t="s">
        <v>234</v>
      </c>
      <c r="B60" s="34" t="s">
        <v>225</v>
      </c>
      <c r="V60" s="36" t="s">
        <v>239</v>
      </c>
    </row>
    <row r="61" spans="1:22" s="33" customFormat="1" x14ac:dyDescent="0.2">
      <c r="A61" s="33" t="s">
        <v>235</v>
      </c>
      <c r="B61" s="33" t="s">
        <v>224</v>
      </c>
      <c r="V61" s="36" t="s">
        <v>239</v>
      </c>
    </row>
    <row r="62" spans="1:22" s="33" customFormat="1" x14ac:dyDescent="0.2">
      <c r="A62" s="33" t="s">
        <v>236</v>
      </c>
      <c r="B62" s="33" t="s">
        <v>223</v>
      </c>
      <c r="V62" s="36" t="s">
        <v>239</v>
      </c>
    </row>
    <row r="63" spans="1:22" s="33" customFormat="1" x14ac:dyDescent="0.2">
      <c r="A63" s="33" t="s">
        <v>237</v>
      </c>
      <c r="B63" s="33" t="s">
        <v>222</v>
      </c>
      <c r="V63" s="36" t="s">
        <v>239</v>
      </c>
    </row>
    <row r="64" spans="1:22" s="33" customFormat="1" x14ac:dyDescent="0.2">
      <c r="A64" s="33" t="s">
        <v>238</v>
      </c>
      <c r="B64" s="33" t="s">
        <v>221</v>
      </c>
      <c r="V64" s="36" t="s">
        <v>239</v>
      </c>
    </row>
    <row r="65" spans="1:22" s="33" customFormat="1" x14ac:dyDescent="0.2">
      <c r="A65" s="38" t="s">
        <v>230</v>
      </c>
      <c r="B65" t="s">
        <v>270</v>
      </c>
      <c r="V65" s="36" t="s">
        <v>269</v>
      </c>
    </row>
    <row r="66" spans="1:22" s="33" customFormat="1" x14ac:dyDescent="0.2">
      <c r="A66" s="38" t="s">
        <v>231</v>
      </c>
      <c r="B66" t="s">
        <v>271</v>
      </c>
      <c r="V66" s="36" t="s">
        <v>269</v>
      </c>
    </row>
    <row r="67" spans="1:22" s="33" customFormat="1" x14ac:dyDescent="0.2">
      <c r="A67" s="38" t="s">
        <v>242</v>
      </c>
      <c r="B67" t="s">
        <v>272</v>
      </c>
      <c r="V67" s="36" t="s">
        <v>269</v>
      </c>
    </row>
    <row r="68" spans="1:22" s="33" customFormat="1" x14ac:dyDescent="0.2">
      <c r="A68" s="38" t="s">
        <v>242</v>
      </c>
      <c r="B68" t="s">
        <v>272</v>
      </c>
      <c r="V68" s="36" t="s">
        <v>269</v>
      </c>
    </row>
    <row r="69" spans="1:22" s="33" customFormat="1" x14ac:dyDescent="0.2">
      <c r="A69" s="38" t="s">
        <v>243</v>
      </c>
      <c r="B69" t="s">
        <v>226</v>
      </c>
      <c r="V69" s="36" t="s">
        <v>269</v>
      </c>
    </row>
    <row r="70" spans="1:22" s="33" customFormat="1" x14ac:dyDescent="0.2">
      <c r="A70" s="38" t="s">
        <v>244</v>
      </c>
      <c r="B70" t="s">
        <v>226</v>
      </c>
      <c r="V70" s="36" t="s">
        <v>269</v>
      </c>
    </row>
    <row r="71" spans="1:22" s="33" customFormat="1" x14ac:dyDescent="0.2">
      <c r="A71" s="38" t="s">
        <v>236</v>
      </c>
      <c r="B71" t="s">
        <v>270</v>
      </c>
      <c r="V71" s="36" t="s">
        <v>269</v>
      </c>
    </row>
    <row r="72" spans="1:22" s="33" customFormat="1" x14ac:dyDescent="0.2">
      <c r="A72" s="38" t="s">
        <v>245</v>
      </c>
      <c r="B72" t="s">
        <v>226</v>
      </c>
      <c r="V72" s="36" t="s">
        <v>269</v>
      </c>
    </row>
    <row r="73" spans="1:22" s="33" customFormat="1" x14ac:dyDescent="0.2">
      <c r="A73" s="38" t="s">
        <v>246</v>
      </c>
      <c r="B73" t="s">
        <v>273</v>
      </c>
      <c r="V73" s="36" t="s">
        <v>269</v>
      </c>
    </row>
    <row r="74" spans="1:22" s="33" customFormat="1" x14ac:dyDescent="0.2">
      <c r="A74" s="38" t="s">
        <v>235</v>
      </c>
      <c r="B74" t="s">
        <v>60</v>
      </c>
      <c r="V74" s="36" t="s">
        <v>269</v>
      </c>
    </row>
    <row r="75" spans="1:22" s="33" customFormat="1" x14ac:dyDescent="0.2">
      <c r="A75" s="38" t="s">
        <v>247</v>
      </c>
      <c r="B75" t="s">
        <v>274</v>
      </c>
      <c r="V75" s="36" t="s">
        <v>269</v>
      </c>
    </row>
    <row r="76" spans="1:22" s="33" customFormat="1" x14ac:dyDescent="0.2">
      <c r="A76" s="38" t="s">
        <v>248</v>
      </c>
      <c r="B76" t="s">
        <v>275</v>
      </c>
      <c r="V76" s="36" t="s">
        <v>269</v>
      </c>
    </row>
    <row r="77" spans="1:22" s="33" customFormat="1" x14ac:dyDescent="0.2">
      <c r="A77" s="38" t="s">
        <v>249</v>
      </c>
      <c r="B77" t="s">
        <v>20</v>
      </c>
      <c r="V77" s="36" t="s">
        <v>269</v>
      </c>
    </row>
    <row r="78" spans="1:22" s="33" customFormat="1" x14ac:dyDescent="0.2">
      <c r="A78" s="38" t="s">
        <v>250</v>
      </c>
      <c r="B78" t="s">
        <v>276</v>
      </c>
      <c r="V78" s="36" t="s">
        <v>269</v>
      </c>
    </row>
    <row r="79" spans="1:22" s="33" customFormat="1" x14ac:dyDescent="0.2">
      <c r="A79" s="38" t="s">
        <v>251</v>
      </c>
      <c r="B79" t="s">
        <v>276</v>
      </c>
      <c r="V79" s="36" t="s">
        <v>269</v>
      </c>
    </row>
    <row r="80" spans="1:22" s="33" customFormat="1" x14ac:dyDescent="0.2">
      <c r="A80" s="38" t="s">
        <v>252</v>
      </c>
      <c r="B80" t="s">
        <v>277</v>
      </c>
      <c r="V80" s="36" t="s">
        <v>269</v>
      </c>
    </row>
    <row r="81" spans="1:22" s="33" customFormat="1" x14ac:dyDescent="0.2">
      <c r="A81" s="38" t="s">
        <v>253</v>
      </c>
      <c r="B81" t="s">
        <v>20</v>
      </c>
      <c r="V81" s="36" t="s">
        <v>269</v>
      </c>
    </row>
    <row r="82" spans="1:22" s="33" customFormat="1" x14ac:dyDescent="0.2">
      <c r="A82" s="38" t="s">
        <v>254</v>
      </c>
      <c r="B82" t="s">
        <v>278</v>
      </c>
      <c r="V82" s="36" t="s">
        <v>269</v>
      </c>
    </row>
    <row r="83" spans="1:22" s="33" customFormat="1" x14ac:dyDescent="0.2">
      <c r="A83" s="38" t="s">
        <v>255</v>
      </c>
      <c r="B83" t="s">
        <v>279</v>
      </c>
      <c r="V83" s="36" t="s">
        <v>269</v>
      </c>
    </row>
    <row r="84" spans="1:22" s="33" customFormat="1" x14ac:dyDescent="0.2">
      <c r="A84" s="38" t="s">
        <v>256</v>
      </c>
      <c r="B84" t="s">
        <v>280</v>
      </c>
      <c r="V84" s="36" t="s">
        <v>269</v>
      </c>
    </row>
    <row r="85" spans="1:22" s="33" customFormat="1" x14ac:dyDescent="0.2">
      <c r="A85" s="38" t="s">
        <v>257</v>
      </c>
      <c r="B85" t="s">
        <v>281</v>
      </c>
      <c r="V85" s="36" t="s">
        <v>269</v>
      </c>
    </row>
    <row r="86" spans="1:22" s="33" customFormat="1" x14ac:dyDescent="0.2">
      <c r="A86" s="38" t="s">
        <v>258</v>
      </c>
      <c r="B86" t="s">
        <v>282</v>
      </c>
      <c r="V86" s="36" t="s">
        <v>269</v>
      </c>
    </row>
    <row r="87" spans="1:22" s="33" customFormat="1" x14ac:dyDescent="0.2">
      <c r="A87" s="38" t="s">
        <v>259</v>
      </c>
      <c r="B87" t="s">
        <v>47</v>
      </c>
      <c r="V87" s="36" t="s">
        <v>269</v>
      </c>
    </row>
    <row r="88" spans="1:22" s="33" customFormat="1" x14ac:dyDescent="0.2">
      <c r="A88" s="38" t="s">
        <v>260</v>
      </c>
      <c r="B88" t="s">
        <v>283</v>
      </c>
      <c r="V88" s="36" t="s">
        <v>269</v>
      </c>
    </row>
    <row r="89" spans="1:22" s="33" customFormat="1" x14ac:dyDescent="0.2">
      <c r="A89" s="38" t="s">
        <v>261</v>
      </c>
      <c r="B89" t="s">
        <v>274</v>
      </c>
      <c r="V89" s="36" t="s">
        <v>269</v>
      </c>
    </row>
    <row r="90" spans="1:22" s="33" customFormat="1" x14ac:dyDescent="0.2">
      <c r="A90" s="38" t="s">
        <v>262</v>
      </c>
      <c r="B90" t="s">
        <v>284</v>
      </c>
      <c r="V90" s="36" t="s">
        <v>269</v>
      </c>
    </row>
    <row r="91" spans="1:22" s="33" customFormat="1" x14ac:dyDescent="0.2">
      <c r="A91" s="38" t="s">
        <v>244</v>
      </c>
      <c r="B91" t="s">
        <v>278</v>
      </c>
      <c r="V91" s="36" t="s">
        <v>269</v>
      </c>
    </row>
    <row r="92" spans="1:22" s="33" customFormat="1" x14ac:dyDescent="0.2">
      <c r="A92" s="38" t="s">
        <v>263</v>
      </c>
      <c r="B92" t="s">
        <v>285</v>
      </c>
      <c r="V92" s="36" t="s">
        <v>269</v>
      </c>
    </row>
    <row r="93" spans="1:22" s="33" customFormat="1" x14ac:dyDescent="0.2">
      <c r="A93" s="38" t="s">
        <v>264</v>
      </c>
      <c r="B93" t="s">
        <v>284</v>
      </c>
      <c r="V93" s="36" t="s">
        <v>269</v>
      </c>
    </row>
    <row r="94" spans="1:22" s="33" customFormat="1" x14ac:dyDescent="0.2">
      <c r="A94" s="38" t="s">
        <v>265</v>
      </c>
      <c r="B94" t="s">
        <v>286</v>
      </c>
      <c r="V94" s="36" t="s">
        <v>269</v>
      </c>
    </row>
    <row r="95" spans="1:22" s="33" customFormat="1" x14ac:dyDescent="0.2">
      <c r="A95" s="38" t="s">
        <v>266</v>
      </c>
      <c r="B95" t="s">
        <v>34</v>
      </c>
      <c r="V95" s="36" t="s">
        <v>269</v>
      </c>
    </row>
    <row r="96" spans="1:22" s="33" customFormat="1" x14ac:dyDescent="0.2">
      <c r="A96" s="38" t="s">
        <v>267</v>
      </c>
      <c r="B96" t="s">
        <v>287</v>
      </c>
      <c r="V96" s="36" t="s">
        <v>269</v>
      </c>
    </row>
    <row r="97" spans="1:22" s="33" customFormat="1" x14ac:dyDescent="0.2">
      <c r="A97" s="39" t="s">
        <v>268</v>
      </c>
      <c r="B97" t="s">
        <v>284</v>
      </c>
      <c r="V97" s="36" t="s">
        <v>269</v>
      </c>
    </row>
    <row r="98" spans="1:22" s="33" customFormat="1" x14ac:dyDescent="0.2">
      <c r="A98" s="41" t="s">
        <v>288</v>
      </c>
      <c r="B98" s="41"/>
      <c r="V98" s="36" t="s">
        <v>312</v>
      </c>
    </row>
    <row r="99" spans="1:22" s="33" customFormat="1" x14ac:dyDescent="0.2">
      <c r="A99" s="41" t="s">
        <v>289</v>
      </c>
      <c r="B99" s="41"/>
      <c r="V99" s="36" t="s">
        <v>312</v>
      </c>
    </row>
    <row r="100" spans="1:22" s="33" customFormat="1" x14ac:dyDescent="0.2">
      <c r="A100" s="41" t="s">
        <v>290</v>
      </c>
      <c r="B100" s="41"/>
      <c r="V100" s="36" t="s">
        <v>312</v>
      </c>
    </row>
    <row r="101" spans="1:22" s="33" customFormat="1" x14ac:dyDescent="0.2">
      <c r="A101" s="41" t="s">
        <v>291</v>
      </c>
      <c r="B101" s="41"/>
      <c r="V101" s="36" t="s">
        <v>312</v>
      </c>
    </row>
    <row r="102" spans="1:22" s="33" customFormat="1" x14ac:dyDescent="0.2">
      <c r="A102" s="41" t="s">
        <v>292</v>
      </c>
      <c r="B102" s="41"/>
      <c r="V102" s="36" t="s">
        <v>312</v>
      </c>
    </row>
    <row r="103" spans="1:22" s="33" customFormat="1" x14ac:dyDescent="0.2">
      <c r="A103" s="41" t="s">
        <v>293</v>
      </c>
      <c r="B103" s="41"/>
      <c r="V103" s="36" t="s">
        <v>312</v>
      </c>
    </row>
    <row r="104" spans="1:22" s="33" customFormat="1" ht="15.75" x14ac:dyDescent="0.25">
      <c r="A104" s="39" t="s">
        <v>294</v>
      </c>
      <c r="B104" s="40"/>
      <c r="V104" s="36" t="s">
        <v>312</v>
      </c>
    </row>
    <row r="105" spans="1:22" s="33" customFormat="1" x14ac:dyDescent="0.2">
      <c r="A105" s="41" t="s">
        <v>295</v>
      </c>
      <c r="B105" s="41"/>
      <c r="V105" s="36" t="s">
        <v>312</v>
      </c>
    </row>
    <row r="106" spans="1:22" s="33" customFormat="1" ht="15.75" x14ac:dyDescent="0.25">
      <c r="A106" s="39" t="s">
        <v>296</v>
      </c>
      <c r="B106" s="40"/>
      <c r="V106" s="36" t="s">
        <v>312</v>
      </c>
    </row>
    <row r="107" spans="1:22" s="33" customFormat="1" ht="15.75" x14ac:dyDescent="0.25">
      <c r="A107" s="39" t="s">
        <v>297</v>
      </c>
      <c r="B107" s="40"/>
      <c r="V107" s="36" t="s">
        <v>312</v>
      </c>
    </row>
    <row r="108" spans="1:22" s="33" customFormat="1" x14ac:dyDescent="0.2">
      <c r="A108" s="41" t="s">
        <v>298</v>
      </c>
      <c r="B108" s="41"/>
      <c r="V108" s="36" t="s">
        <v>312</v>
      </c>
    </row>
    <row r="109" spans="1:22" s="33" customFormat="1" x14ac:dyDescent="0.2">
      <c r="A109" s="41" t="s">
        <v>299</v>
      </c>
      <c r="B109" s="41"/>
      <c r="V109" s="36" t="s">
        <v>312</v>
      </c>
    </row>
    <row r="110" spans="1:22" s="33" customFormat="1" x14ac:dyDescent="0.2">
      <c r="A110" s="41" t="s">
        <v>300</v>
      </c>
      <c r="B110" s="41"/>
      <c r="V110" s="36" t="s">
        <v>312</v>
      </c>
    </row>
    <row r="111" spans="1:22" s="33" customFormat="1" x14ac:dyDescent="0.2">
      <c r="A111" s="41" t="s">
        <v>301</v>
      </c>
      <c r="B111" s="41"/>
      <c r="V111" s="36" t="s">
        <v>312</v>
      </c>
    </row>
    <row r="112" spans="1:22" s="33" customFormat="1" x14ac:dyDescent="0.2">
      <c r="A112" s="41" t="s">
        <v>302</v>
      </c>
      <c r="B112" s="41"/>
      <c r="V112" s="36" t="s">
        <v>312</v>
      </c>
    </row>
    <row r="113" spans="1:22" s="33" customFormat="1" x14ac:dyDescent="0.2">
      <c r="A113" s="41" t="s">
        <v>303</v>
      </c>
      <c r="B113" s="41"/>
      <c r="V113" s="36" t="s">
        <v>312</v>
      </c>
    </row>
    <row r="114" spans="1:22" s="33" customFormat="1" x14ac:dyDescent="0.2">
      <c r="A114" s="41" t="s">
        <v>304</v>
      </c>
      <c r="B114" s="41"/>
      <c r="V114" s="36" t="s">
        <v>312</v>
      </c>
    </row>
    <row r="115" spans="1:22" s="33" customFormat="1" x14ac:dyDescent="0.2">
      <c r="A115" s="41" t="s">
        <v>305</v>
      </c>
      <c r="B115" s="41"/>
      <c r="V115" s="36" t="s">
        <v>312</v>
      </c>
    </row>
    <row r="116" spans="1:22" s="33" customFormat="1" x14ac:dyDescent="0.2">
      <c r="A116" s="41" t="s">
        <v>306</v>
      </c>
      <c r="B116" s="41"/>
      <c r="V116" s="36" t="s">
        <v>312</v>
      </c>
    </row>
    <row r="117" spans="1:22" s="33" customFormat="1" x14ac:dyDescent="0.2">
      <c r="A117" s="41" t="s">
        <v>307</v>
      </c>
      <c r="B117" s="41"/>
      <c r="V117" s="36" t="s">
        <v>312</v>
      </c>
    </row>
    <row r="118" spans="1:22" x14ac:dyDescent="0.2">
      <c r="A118" s="41" t="s">
        <v>308</v>
      </c>
      <c r="B118" s="41"/>
      <c r="V118" s="36" t="s">
        <v>312</v>
      </c>
    </row>
    <row r="119" spans="1:22" ht="15.75" x14ac:dyDescent="0.25">
      <c r="A119" s="39" t="s">
        <v>309</v>
      </c>
      <c r="B119" s="40"/>
      <c r="C119" s="1"/>
      <c r="D119" s="1"/>
      <c r="E119" s="8"/>
      <c r="F119" s="14"/>
      <c r="H119" s="9"/>
      <c r="I119" s="3"/>
      <c r="J119" s="20"/>
      <c r="V119" s="36" t="s">
        <v>312</v>
      </c>
    </row>
    <row r="120" spans="1:22" ht="15.75" x14ac:dyDescent="0.25">
      <c r="A120" s="39" t="s">
        <v>310</v>
      </c>
      <c r="B120" s="40"/>
      <c r="C120" s="1"/>
      <c r="D120" s="1"/>
      <c r="E120" s="10"/>
      <c r="F120" s="14"/>
      <c r="H120" s="9"/>
      <c r="I120" s="3"/>
      <c r="J120" s="3"/>
      <c r="V120" s="36" t="s">
        <v>312</v>
      </c>
    </row>
    <row r="121" spans="1:22" ht="15.75" x14ac:dyDescent="0.25">
      <c r="A121" s="39" t="s">
        <v>311</v>
      </c>
      <c r="B121" s="40"/>
      <c r="C121" s="1"/>
      <c r="D121" s="1"/>
      <c r="E121" s="1"/>
      <c r="F121" s="1"/>
      <c r="G121" s="1"/>
      <c r="H121" s="1"/>
      <c r="I121" s="3"/>
      <c r="J121" s="3"/>
      <c r="K121" s="3"/>
      <c r="V121" s="36" t="s">
        <v>312</v>
      </c>
    </row>
    <row r="122" spans="1:22" ht="15.75" x14ac:dyDescent="0.25">
      <c r="A122" s="39" t="s">
        <v>314</v>
      </c>
      <c r="B122" s="40"/>
      <c r="C122" s="1"/>
      <c r="D122" s="1"/>
      <c r="E122" s="1"/>
      <c r="F122" s="1"/>
      <c r="G122" s="1"/>
      <c r="H122" s="1"/>
      <c r="I122" s="3"/>
      <c r="J122" s="3"/>
      <c r="K122" s="3"/>
      <c r="V122" s="36" t="s">
        <v>313</v>
      </c>
    </row>
    <row r="123" spans="1:22" ht="15.75" x14ac:dyDescent="0.25">
      <c r="A123" s="39" t="s">
        <v>315</v>
      </c>
      <c r="B123" s="40"/>
      <c r="C123" s="1"/>
      <c r="D123" s="1"/>
      <c r="E123" s="1"/>
      <c r="F123" s="1"/>
      <c r="G123" s="1"/>
      <c r="H123" s="1"/>
      <c r="I123" s="3"/>
      <c r="J123" s="3"/>
      <c r="K123" s="3"/>
      <c r="V123" s="36" t="s">
        <v>313</v>
      </c>
    </row>
    <row r="124" spans="1:22" ht="15.75" x14ac:dyDescent="0.25">
      <c r="A124" s="39" t="s">
        <v>316</v>
      </c>
      <c r="B124" s="40"/>
      <c r="C124" s="1"/>
      <c r="D124" s="1"/>
      <c r="E124" s="1"/>
      <c r="F124" s="1"/>
      <c r="G124" s="1"/>
      <c r="H124" s="1"/>
      <c r="I124" s="3"/>
      <c r="J124" s="3"/>
      <c r="K124" s="3"/>
      <c r="V124" s="36" t="s">
        <v>313</v>
      </c>
    </row>
    <row r="125" spans="1:22" ht="15.75" x14ac:dyDescent="0.25">
      <c r="A125" s="39" t="s">
        <v>317</v>
      </c>
      <c r="B125" s="40"/>
      <c r="C125" s="1"/>
      <c r="D125" s="1"/>
      <c r="E125" s="1"/>
      <c r="F125" s="1"/>
      <c r="G125" s="1"/>
      <c r="H125" s="1"/>
      <c r="I125" s="3"/>
      <c r="J125" s="3"/>
      <c r="K125" s="3"/>
      <c r="V125" s="36" t="s">
        <v>313</v>
      </c>
    </row>
    <row r="126" spans="1:22" ht="15.75" x14ac:dyDescent="0.25">
      <c r="A126" s="39" t="s">
        <v>318</v>
      </c>
      <c r="B126" s="40"/>
      <c r="C126" s="1"/>
      <c r="D126" s="1"/>
      <c r="E126" s="1"/>
      <c r="F126" s="1"/>
      <c r="G126" s="1"/>
      <c r="H126" s="1"/>
      <c r="I126" s="3"/>
      <c r="J126" s="3"/>
      <c r="K126" s="3"/>
      <c r="V126" s="36" t="s">
        <v>313</v>
      </c>
    </row>
    <row r="127" spans="1:22" ht="15.75" x14ac:dyDescent="0.25">
      <c r="A127" s="39" t="s">
        <v>319</v>
      </c>
      <c r="B127" s="40"/>
      <c r="C127" s="1"/>
      <c r="D127" s="1"/>
      <c r="E127" s="1"/>
      <c r="F127" s="1"/>
      <c r="G127" s="1"/>
      <c r="H127" s="1"/>
      <c r="I127" s="3"/>
      <c r="J127" s="3"/>
      <c r="K127" s="3"/>
      <c r="V127" s="36" t="s">
        <v>313</v>
      </c>
    </row>
    <row r="128" spans="1:22" ht="15.75" x14ac:dyDescent="0.25">
      <c r="A128" s="39" t="s">
        <v>320</v>
      </c>
      <c r="B128" s="40"/>
      <c r="C128" s="1"/>
      <c r="D128" s="1"/>
      <c r="E128" s="1"/>
      <c r="F128" s="1"/>
      <c r="G128" s="1"/>
      <c r="H128" s="1"/>
      <c r="I128" s="3"/>
      <c r="J128" s="3"/>
      <c r="K128" s="3"/>
      <c r="V128" s="36" t="s">
        <v>313</v>
      </c>
    </row>
    <row r="129" spans="1:22" ht="15.75" x14ac:dyDescent="0.25">
      <c r="A129" s="39" t="s">
        <v>321</v>
      </c>
      <c r="B129" s="40"/>
      <c r="C129" s="1"/>
      <c r="D129" s="1"/>
      <c r="E129" s="1"/>
      <c r="F129" s="1"/>
      <c r="G129" s="1"/>
      <c r="H129" s="1"/>
      <c r="I129" s="3"/>
      <c r="J129" s="3"/>
      <c r="K129" s="3"/>
      <c r="V129" s="36" t="s">
        <v>313</v>
      </c>
    </row>
    <row r="130" spans="1:22" ht="15.75" x14ac:dyDescent="0.25">
      <c r="A130" s="39" t="s">
        <v>322</v>
      </c>
      <c r="B130" s="40"/>
      <c r="C130" s="1"/>
      <c r="D130" s="1"/>
      <c r="E130" s="1"/>
      <c r="F130" s="1"/>
      <c r="G130" s="1"/>
      <c r="H130" s="1"/>
      <c r="I130" s="3"/>
      <c r="J130" s="3"/>
      <c r="K130" s="3"/>
      <c r="V130" s="36" t="s">
        <v>313</v>
      </c>
    </row>
    <row r="131" spans="1:22" ht="15.75" x14ac:dyDescent="0.25">
      <c r="A131" s="39" t="s">
        <v>323</v>
      </c>
      <c r="B131" s="40"/>
      <c r="C131" s="1"/>
      <c r="D131" s="1"/>
      <c r="E131" s="1"/>
      <c r="F131" s="1"/>
      <c r="G131" s="1"/>
      <c r="H131" s="1"/>
      <c r="I131" s="3"/>
      <c r="J131" s="3"/>
      <c r="K131" s="3"/>
      <c r="V131" s="36" t="s">
        <v>313</v>
      </c>
    </row>
    <row r="132" spans="1:22" ht="15.75" x14ac:dyDescent="0.25">
      <c r="A132" s="39" t="s">
        <v>324</v>
      </c>
      <c r="B132" s="40"/>
      <c r="C132" s="1"/>
      <c r="D132" s="1"/>
      <c r="E132" s="8"/>
      <c r="F132" s="14"/>
      <c r="H132" s="9"/>
      <c r="I132" s="3"/>
      <c r="J132" s="20"/>
      <c r="V132" s="36" t="s">
        <v>313</v>
      </c>
    </row>
    <row r="133" spans="1:22" ht="15.75" x14ac:dyDescent="0.25">
      <c r="A133" s="39"/>
      <c r="B133" s="40"/>
      <c r="C133" s="1"/>
      <c r="D133" s="1"/>
      <c r="E133" s="8"/>
      <c r="F133" s="14"/>
      <c r="H133" s="9"/>
      <c r="I133" s="3"/>
      <c r="J133" s="20"/>
      <c r="V133" s="36"/>
    </row>
    <row r="134" spans="1:22" ht="15.75" x14ac:dyDescent="0.25">
      <c r="A134" s="39"/>
      <c r="B134" s="40"/>
      <c r="C134" s="1"/>
      <c r="D134" s="1"/>
      <c r="E134" s="8"/>
      <c r="F134" s="14"/>
      <c r="H134" s="9"/>
      <c r="I134" s="3"/>
      <c r="J134" s="20"/>
      <c r="V134" s="36"/>
    </row>
    <row r="135" spans="1:22" ht="15.75" x14ac:dyDescent="0.25">
      <c r="A135" s="39"/>
      <c r="B135" s="40"/>
      <c r="C135" s="1"/>
      <c r="D135" s="1"/>
      <c r="E135" s="8"/>
      <c r="F135" s="14"/>
      <c r="H135" s="9"/>
      <c r="I135" s="3"/>
      <c r="J135" s="20"/>
      <c r="V135" s="36"/>
    </row>
    <row r="136" spans="1:22" ht="15.75" x14ac:dyDescent="0.25">
      <c r="A136" s="39"/>
      <c r="B136" s="40"/>
      <c r="C136" s="1"/>
      <c r="D136" s="1"/>
      <c r="E136" s="8"/>
      <c r="F136" s="14"/>
      <c r="H136" s="9"/>
      <c r="I136" s="3"/>
      <c r="J136" s="20"/>
      <c r="V136" s="36"/>
    </row>
    <row r="137" spans="1:22" ht="15.75" x14ac:dyDescent="0.25">
      <c r="A137" s="39"/>
      <c r="B137" s="40"/>
      <c r="C137" s="1"/>
      <c r="D137" s="1"/>
      <c r="E137" s="8"/>
      <c r="F137" s="14"/>
      <c r="H137" s="9"/>
      <c r="I137" s="3"/>
      <c r="J137" s="20"/>
      <c r="V137" s="36"/>
    </row>
    <row r="138" spans="1:22" ht="15.75" x14ac:dyDescent="0.25">
      <c r="A138" s="39"/>
      <c r="B138" s="40"/>
      <c r="C138" s="1"/>
      <c r="D138" s="1"/>
      <c r="E138" s="8"/>
      <c r="F138" s="14"/>
      <c r="H138" s="9"/>
      <c r="I138" s="3"/>
      <c r="J138" s="20"/>
      <c r="V138" s="36"/>
    </row>
    <row r="139" spans="1:22" ht="15.75" x14ac:dyDescent="0.25">
      <c r="A139" s="39"/>
      <c r="B139" s="40"/>
      <c r="C139" s="1"/>
      <c r="D139" s="1"/>
      <c r="E139" s="8"/>
      <c r="F139" s="14"/>
      <c r="H139" s="9"/>
      <c r="I139" s="3"/>
      <c r="J139" s="20"/>
      <c r="V139" s="36"/>
    </row>
    <row r="140" spans="1:22" ht="15.75" x14ac:dyDescent="0.25">
      <c r="A140" s="39"/>
      <c r="B140" s="40"/>
      <c r="C140" s="1"/>
      <c r="D140" s="1"/>
      <c r="E140" s="8"/>
      <c r="F140" s="14"/>
      <c r="H140" s="9"/>
      <c r="I140" s="3"/>
      <c r="J140" s="20"/>
      <c r="V140" s="36"/>
    </row>
    <row r="141" spans="1:22" ht="15.75" x14ac:dyDescent="0.25">
      <c r="A141" s="39"/>
      <c r="B141" s="40"/>
      <c r="C141" s="1"/>
      <c r="D141" s="1"/>
      <c r="E141" s="8"/>
      <c r="F141" s="14"/>
      <c r="H141" s="9"/>
      <c r="I141" s="3"/>
      <c r="J141" s="20"/>
      <c r="V141" s="36"/>
    </row>
    <row r="142" spans="1:22" ht="15.75" x14ac:dyDescent="0.25">
      <c r="A142" s="39"/>
      <c r="B142" s="40"/>
      <c r="C142" s="1"/>
      <c r="D142" s="1"/>
      <c r="E142" s="8"/>
      <c r="F142" s="14"/>
      <c r="H142" s="9"/>
      <c r="I142" s="3"/>
      <c r="J142" s="20"/>
      <c r="V142" s="36"/>
    </row>
    <row r="143" spans="1:22" ht="15.75" x14ac:dyDescent="0.25">
      <c r="A143" s="39"/>
      <c r="B143" s="40"/>
      <c r="C143" s="1"/>
      <c r="D143" s="1"/>
      <c r="E143" s="8"/>
      <c r="F143" s="14"/>
      <c r="H143" s="9"/>
      <c r="I143" s="3"/>
      <c r="J143" s="20"/>
      <c r="V143" s="36"/>
    </row>
    <row r="144" spans="1:22" ht="15.75" x14ac:dyDescent="0.25">
      <c r="A144" s="39"/>
      <c r="B144" s="40"/>
      <c r="C144" s="1"/>
      <c r="D144" s="1"/>
      <c r="E144" s="8"/>
      <c r="F144" s="14"/>
      <c r="H144" s="9"/>
      <c r="I144" s="3"/>
      <c r="J144" s="20"/>
      <c r="V144" s="36"/>
    </row>
    <row r="145" spans="1:53" ht="15.75" x14ac:dyDescent="0.25">
      <c r="A145" s="39"/>
      <c r="B145" s="40"/>
      <c r="C145" s="1"/>
      <c r="D145" s="1"/>
      <c r="E145" s="8"/>
      <c r="F145" s="14"/>
      <c r="H145" s="9"/>
      <c r="I145" s="3"/>
      <c r="J145" s="20"/>
      <c r="V145" s="36"/>
    </row>
    <row r="146" spans="1:53" ht="15.75" x14ac:dyDescent="0.25">
      <c r="A146" s="39"/>
      <c r="B146" s="40"/>
      <c r="C146" s="1"/>
      <c r="D146" s="1"/>
      <c r="E146" s="8"/>
      <c r="F146" s="14"/>
      <c r="H146" s="9"/>
      <c r="I146" s="3"/>
      <c r="J146" s="20"/>
      <c r="V146" s="36"/>
    </row>
    <row r="147" spans="1:53" ht="15.75" x14ac:dyDescent="0.25">
      <c r="A147" s="39"/>
      <c r="B147" s="40"/>
      <c r="C147" s="1"/>
      <c r="D147" s="1"/>
      <c r="E147" s="8"/>
      <c r="F147" s="14"/>
      <c r="H147" s="9"/>
      <c r="I147" s="3"/>
      <c r="J147" s="20"/>
      <c r="V147" s="36"/>
    </row>
    <row r="148" spans="1:53" ht="15.75" x14ac:dyDescent="0.25">
      <c r="A148" s="39"/>
      <c r="B148" s="40"/>
      <c r="C148" s="1"/>
      <c r="D148" s="1"/>
      <c r="E148" s="8"/>
      <c r="F148" s="14"/>
      <c r="H148" s="9"/>
      <c r="I148" s="3"/>
      <c r="J148" s="20"/>
      <c r="V148" s="36"/>
    </row>
    <row r="149" spans="1:53" ht="15.75" x14ac:dyDescent="0.25">
      <c r="A149" s="39"/>
      <c r="B149" s="40"/>
      <c r="C149" s="1"/>
      <c r="D149" s="1"/>
      <c r="E149" s="8"/>
      <c r="F149" s="14"/>
      <c r="H149" s="9"/>
      <c r="I149" s="3"/>
      <c r="J149" s="20"/>
      <c r="V149" s="36"/>
    </row>
    <row r="150" spans="1:53" ht="15.75" x14ac:dyDescent="0.25">
      <c r="A150" s="39"/>
      <c r="B150" s="40"/>
      <c r="C150" s="1"/>
      <c r="D150" s="1"/>
      <c r="E150" s="8"/>
      <c r="F150" s="14"/>
      <c r="H150" s="9"/>
      <c r="I150" s="3"/>
      <c r="J150" s="20"/>
      <c r="V150" s="36"/>
    </row>
    <row r="151" spans="1:53" ht="15.75" x14ac:dyDescent="0.25">
      <c r="A151" s="39"/>
      <c r="B151" s="40"/>
      <c r="C151" s="1"/>
      <c r="D151" s="1"/>
      <c r="E151" s="8"/>
      <c r="F151" s="14"/>
      <c r="H151" s="9"/>
      <c r="I151" s="3"/>
      <c r="J151" s="20"/>
      <c r="V151" s="36"/>
    </row>
    <row r="152" spans="1:53" ht="15.75" x14ac:dyDescent="0.25">
      <c r="A152" s="39"/>
      <c r="B152" s="40"/>
      <c r="C152" s="1"/>
      <c r="D152" s="1"/>
      <c r="E152" s="8">
        <f>SUM(E30:E37)</f>
        <v>40.951000000000008</v>
      </c>
      <c r="F152" s="14">
        <f>E152*365/371/1000</f>
        <v>4.0288719676549872E-2</v>
      </c>
      <c r="H152" s="9" t="s">
        <v>88</v>
      </c>
      <c r="I152" s="3"/>
      <c r="J152" s="20"/>
      <c r="V152" s="36" t="s">
        <v>313</v>
      </c>
    </row>
    <row r="153" spans="1:53" ht="15.75" x14ac:dyDescent="0.25">
      <c r="A153" s="39"/>
      <c r="B153" s="40"/>
      <c r="C153" s="1"/>
      <c r="D153" s="1"/>
      <c r="E153" s="10">
        <f>SUM(E37:E76)-E73-E66-E56-E48-E44</f>
        <v>67.271999999999991</v>
      </c>
      <c r="F153" s="14">
        <f>E153*365/371/1000</f>
        <v>6.6184043126684633E-2</v>
      </c>
      <c r="H153" s="9" t="s">
        <v>88</v>
      </c>
      <c r="I153" s="3"/>
      <c r="J153" s="3"/>
      <c r="V153" s="36"/>
    </row>
    <row r="154" spans="1:53" ht="13.5" thickBot="1" x14ac:dyDescent="0.25">
      <c r="A154" s="11"/>
      <c r="B154" s="12"/>
      <c r="C154" s="12"/>
      <c r="D154" s="12"/>
      <c r="E154" s="12"/>
      <c r="F154" s="12"/>
      <c r="G154" s="12"/>
      <c r="H154" s="12"/>
      <c r="I154" s="8"/>
      <c r="J154" s="3"/>
      <c r="K154" s="3"/>
    </row>
    <row r="155" spans="1:53" x14ac:dyDescent="0.2">
      <c r="A155" s="13" t="s">
        <v>86</v>
      </c>
      <c r="B155" s="1"/>
      <c r="C155" s="1"/>
      <c r="D155" s="1"/>
      <c r="E155" s="1"/>
      <c r="F155" s="1"/>
      <c r="G155" s="1"/>
      <c r="H155" s="1"/>
      <c r="I155" s="1"/>
      <c r="J155" s="8"/>
      <c r="K155" s="8"/>
    </row>
    <row r="156" spans="1:53" x14ac:dyDescent="0.2">
      <c r="A156" s="29" t="s">
        <v>211</v>
      </c>
      <c r="B156" t="s">
        <v>213</v>
      </c>
      <c r="C156" s="7" t="s">
        <v>212</v>
      </c>
      <c r="D156" s="1"/>
      <c r="E156" s="1">
        <v>3.7</v>
      </c>
      <c r="F156" s="1"/>
      <c r="G156" s="1"/>
      <c r="H156" s="1"/>
      <c r="I156" s="7" t="s">
        <v>214</v>
      </c>
      <c r="J156" s="29" t="s">
        <v>215</v>
      </c>
      <c r="K156" s="29" t="s">
        <v>216</v>
      </c>
      <c r="O156" t="s">
        <v>217</v>
      </c>
      <c r="V156" s="32" t="s">
        <v>240</v>
      </c>
    </row>
    <row r="157" spans="1:53" x14ac:dyDescent="0.2">
      <c r="A157" s="3" t="s">
        <v>33</v>
      </c>
      <c r="B157" s="1" t="s">
        <v>34</v>
      </c>
      <c r="C157" s="1" t="s">
        <v>35</v>
      </c>
      <c r="D157" s="1" t="s">
        <v>11</v>
      </c>
      <c r="E157" s="3">
        <v>4.4390000000000001</v>
      </c>
      <c r="F157" s="14">
        <f t="shared" ref="F157:F163" si="2">E157*365/371/1000</f>
        <v>4.3672102425876018E-3</v>
      </c>
      <c r="G157" s="18">
        <v>2.7604258943781938E-3</v>
      </c>
      <c r="H157" s="18"/>
      <c r="I157" s="17" t="s">
        <v>132</v>
      </c>
      <c r="J157" s="17" t="s">
        <v>133</v>
      </c>
      <c r="K157" s="17" t="s">
        <v>134</v>
      </c>
      <c r="L157" s="17" t="s">
        <v>135</v>
      </c>
      <c r="M157" s="17" t="s">
        <v>136</v>
      </c>
      <c r="N157" s="17" t="s">
        <v>132</v>
      </c>
      <c r="O157" s="17"/>
      <c r="V157" s="32" t="s">
        <v>240</v>
      </c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</row>
    <row r="158" spans="1:53" x14ac:dyDescent="0.2">
      <c r="A158" s="3" t="s">
        <v>8</v>
      </c>
      <c r="B158" s="1" t="s">
        <v>9</v>
      </c>
      <c r="C158" s="1" t="s">
        <v>10</v>
      </c>
      <c r="D158" s="1" t="s">
        <v>11</v>
      </c>
      <c r="E158" s="1">
        <v>3.79</v>
      </c>
      <c r="F158" s="14">
        <f t="shared" si="2"/>
        <v>3.7287061994609161E-3</v>
      </c>
      <c r="G158" s="19">
        <v>8.4577114427860697E-3</v>
      </c>
      <c r="H158" s="19"/>
      <c r="I158" s="17" t="s">
        <v>124</v>
      </c>
      <c r="J158" s="17" t="s">
        <v>141</v>
      </c>
      <c r="K158" s="17" t="s">
        <v>142</v>
      </c>
      <c r="N158" s="17" t="s">
        <v>102</v>
      </c>
      <c r="O158" s="17"/>
      <c r="V158" s="32" t="s">
        <v>240</v>
      </c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</row>
    <row r="159" spans="1:53" x14ac:dyDescent="0.2">
      <c r="A159" s="3" t="s">
        <v>8</v>
      </c>
      <c r="B159" s="1" t="s">
        <v>9</v>
      </c>
      <c r="C159" s="1" t="s">
        <v>26</v>
      </c>
      <c r="D159" s="1" t="s">
        <v>11</v>
      </c>
      <c r="E159" s="1">
        <v>4.6500000000000004</v>
      </c>
      <c r="F159" s="14">
        <f t="shared" si="2"/>
        <v>4.5747978436657686E-3</v>
      </c>
      <c r="G159" s="19">
        <v>6.895522388059701E-3</v>
      </c>
      <c r="H159" s="19"/>
      <c r="I159" s="17" t="s">
        <v>124</v>
      </c>
      <c r="J159" s="17" t="s">
        <v>125</v>
      </c>
      <c r="K159" s="17" t="s">
        <v>126</v>
      </c>
      <c r="L159" s="17" t="s">
        <v>127</v>
      </c>
      <c r="M159" s="17" t="s">
        <v>128</v>
      </c>
      <c r="N159" s="17" t="s">
        <v>129</v>
      </c>
      <c r="O159" s="17"/>
      <c r="P159" s="17"/>
      <c r="R159" s="17"/>
      <c r="S159" s="17"/>
      <c r="V159" s="32" t="s">
        <v>240</v>
      </c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</row>
    <row r="160" spans="1:53" x14ac:dyDescent="0.2">
      <c r="A160" s="4" t="s">
        <v>75</v>
      </c>
      <c r="B160" s="1" t="s">
        <v>47</v>
      </c>
      <c r="C160" s="1" t="s">
        <v>48</v>
      </c>
      <c r="D160" s="1" t="s">
        <v>49</v>
      </c>
      <c r="E160" s="1">
        <v>3.452</v>
      </c>
      <c r="F160" s="14">
        <f t="shared" si="2"/>
        <v>3.3961725067385446E-3</v>
      </c>
      <c r="G160" s="19">
        <v>2.9099307159353347E-3</v>
      </c>
      <c r="H160" s="19"/>
      <c r="I160" s="17" t="s">
        <v>148</v>
      </c>
      <c r="J160" s="17" t="s">
        <v>98</v>
      </c>
      <c r="K160" s="17" t="s">
        <v>149</v>
      </c>
      <c r="L160" s="17" t="s">
        <v>150</v>
      </c>
      <c r="M160" s="17" t="s">
        <v>98</v>
      </c>
      <c r="N160" s="17" t="s">
        <v>148</v>
      </c>
      <c r="O160" s="17"/>
      <c r="V160" s="32" t="s">
        <v>240</v>
      </c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</row>
    <row r="161" spans="1:22" x14ac:dyDescent="0.2">
      <c r="A161" s="3" t="s">
        <v>12</v>
      </c>
      <c r="B161" s="1" t="s">
        <v>13</v>
      </c>
      <c r="C161" s="1" t="s">
        <v>14</v>
      </c>
      <c r="D161" s="1" t="s">
        <v>15</v>
      </c>
      <c r="E161" s="3">
        <v>3.5619999999999998</v>
      </c>
      <c r="F161" s="14">
        <f t="shared" si="2"/>
        <v>3.504393530997304E-3</v>
      </c>
      <c r="G161" s="18">
        <v>1.0924369747899159E-3</v>
      </c>
      <c r="H161" s="18"/>
      <c r="I161" s="17" t="s">
        <v>143</v>
      </c>
      <c r="J161" s="17" t="s">
        <v>141</v>
      </c>
      <c r="K161" s="17" t="s">
        <v>144</v>
      </c>
      <c r="L161" s="17" t="s">
        <v>145</v>
      </c>
      <c r="M161" s="17" t="s">
        <v>146</v>
      </c>
      <c r="N161" s="17" t="s">
        <v>147</v>
      </c>
      <c r="O161" s="17"/>
      <c r="V161" s="32" t="s">
        <v>240</v>
      </c>
    </row>
    <row r="162" spans="1:22" x14ac:dyDescent="0.2">
      <c r="A162" s="3" t="s">
        <v>58</v>
      </c>
      <c r="B162" s="1" t="s">
        <v>2</v>
      </c>
      <c r="C162" s="1" t="s">
        <v>3</v>
      </c>
      <c r="D162" s="1" t="s">
        <v>4</v>
      </c>
      <c r="E162" s="1">
        <v>3.0819999999999999</v>
      </c>
      <c r="F162" s="14">
        <f t="shared" si="2"/>
        <v>3.0321563342318053E-3</v>
      </c>
      <c r="G162" s="14">
        <v>1.6544117647058824E-2</v>
      </c>
      <c r="H162" s="14"/>
      <c r="I162" s="17" t="s">
        <v>151</v>
      </c>
      <c r="J162" s="17" t="s">
        <v>98</v>
      </c>
      <c r="K162" s="17" t="s">
        <v>156</v>
      </c>
      <c r="L162" s="17" t="s">
        <v>157</v>
      </c>
      <c r="M162" s="17" t="s">
        <v>98</v>
      </c>
      <c r="N162" s="17" t="s">
        <v>151</v>
      </c>
      <c r="O162" s="17"/>
      <c r="V162" s="32" t="s">
        <v>240</v>
      </c>
    </row>
    <row r="163" spans="1:22" x14ac:dyDescent="0.2">
      <c r="A163" s="3" t="s">
        <v>1</v>
      </c>
      <c r="B163" s="1" t="s">
        <v>2</v>
      </c>
      <c r="C163" s="1" t="s">
        <v>3</v>
      </c>
      <c r="D163" s="1" t="s">
        <v>4</v>
      </c>
      <c r="E163" s="1">
        <v>3.35</v>
      </c>
      <c r="F163" s="14">
        <f t="shared" si="2"/>
        <v>3.2958221024258758E-3</v>
      </c>
      <c r="G163" s="14">
        <v>1.8007352941176471E-2</v>
      </c>
      <c r="H163" s="14"/>
      <c r="I163" s="17" t="s">
        <v>151</v>
      </c>
      <c r="J163" s="17" t="s">
        <v>152</v>
      </c>
      <c r="K163" s="17" t="s">
        <v>153</v>
      </c>
      <c r="N163" s="17" t="s">
        <v>102</v>
      </c>
      <c r="O163" s="17"/>
      <c r="V163" s="32" t="s">
        <v>240</v>
      </c>
    </row>
    <row r="164" spans="1:22" x14ac:dyDescent="0.2">
      <c r="A164" s="3"/>
      <c r="B164" s="1"/>
      <c r="C164" s="1"/>
      <c r="D164" s="1"/>
      <c r="E164" s="1"/>
      <c r="F164" s="14"/>
      <c r="G164" s="14"/>
      <c r="H164" s="14"/>
      <c r="I164" s="17"/>
      <c r="J164" s="17"/>
      <c r="K164" s="17"/>
      <c r="N164" s="17"/>
      <c r="O164" s="17"/>
    </row>
    <row r="165" spans="1:22" x14ac:dyDescent="0.2">
      <c r="A165" s="37" t="s">
        <v>241</v>
      </c>
      <c r="J165" s="19"/>
      <c r="K165" s="19"/>
      <c r="V165" s="32" t="s">
        <v>239</v>
      </c>
    </row>
    <row r="166" spans="1:22" x14ac:dyDescent="0.2">
      <c r="J166" s="18"/>
      <c r="K166" s="18"/>
    </row>
    <row r="167" spans="1:22" x14ac:dyDescent="0.2">
      <c r="B167" s="7"/>
      <c r="J167" s="14"/>
      <c r="K167" s="14"/>
    </row>
    <row r="168" spans="1:22" x14ac:dyDescent="0.2">
      <c r="B168" s="7"/>
      <c r="J168" s="14"/>
      <c r="K168" s="14"/>
    </row>
    <row r="169" spans="1:22" x14ac:dyDescent="0.2">
      <c r="B169" s="7"/>
    </row>
    <row r="170" spans="1:22" x14ac:dyDescent="0.2">
      <c r="B170" s="7"/>
    </row>
    <row r="173" spans="1:22" x14ac:dyDescent="0.2">
      <c r="B173" s="7"/>
    </row>
  </sheetData>
  <mergeCells count="18">
    <mergeCell ref="A98:B98"/>
    <mergeCell ref="A99:B99"/>
    <mergeCell ref="A100:B100"/>
    <mergeCell ref="A101:B101"/>
    <mergeCell ref="A109:B109"/>
    <mergeCell ref="A110:B110"/>
    <mergeCell ref="A111:B111"/>
    <mergeCell ref="A112:B112"/>
    <mergeCell ref="A102:B102"/>
    <mergeCell ref="A103:B103"/>
    <mergeCell ref="A105:B105"/>
    <mergeCell ref="A108:B108"/>
    <mergeCell ref="A117:B117"/>
    <mergeCell ref="A118:B118"/>
    <mergeCell ref="A113:B113"/>
    <mergeCell ref="A114:B114"/>
    <mergeCell ref="A115:B115"/>
    <mergeCell ref="A116:B116"/>
  </mergeCells>
  <phoneticPr fontId="0" type="noConversion"/>
  <pageMargins left="0.75" right="0.75" top="1" bottom="1" header="0.5" footer="0.5"/>
  <pageSetup paperSize="5" scale="45" orientation="landscape" r:id="rId1"/>
  <headerFooter alignWithMargins="0">
    <oddHeader>&amp;C&amp;"Arial,Bold"&amp;12STATE OF WISCONSIN CUSTOMER LIST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5" sqref="C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ptucker</dc:creator>
  <cp:lastModifiedBy>Jan Havlíček</cp:lastModifiedBy>
  <cp:lastPrinted>2001-10-01T20:21:46Z</cp:lastPrinted>
  <dcterms:created xsi:type="dcterms:W3CDTF">2001-09-05T00:00:57Z</dcterms:created>
  <dcterms:modified xsi:type="dcterms:W3CDTF">2023-09-10T15:32:40Z</dcterms:modified>
</cp:coreProperties>
</file>