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3B1256-1BE3-4680-BB8E-BEC72CE596C5}" xr6:coauthVersionLast="47" xr6:coauthVersionMax="47" xr10:uidLastSave="{00000000-0000-0000-0000-000000000000}"/>
  <bookViews>
    <workbookView xWindow="-120" yWindow="-120" windowWidth="38640" windowHeight="15720" activeTab="2"/>
  </bookViews>
  <sheets>
    <sheet name="2000" sheetId="1" r:id="rId1"/>
    <sheet name="1999" sheetId="2" r:id="rId2"/>
    <sheet name="Sales Price Analysi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B26" i="2"/>
  <c r="E26" i="2"/>
  <c r="B27" i="2"/>
  <c r="E27" i="2"/>
  <c r="B28" i="2"/>
  <c r="E28" i="2"/>
  <c r="B29" i="2"/>
  <c r="E29" i="2"/>
  <c r="B30" i="2"/>
  <c r="E30" i="2"/>
  <c r="B31" i="2"/>
  <c r="E31" i="2"/>
  <c r="B32" i="2"/>
  <c r="E32" i="2"/>
  <c r="B33" i="2"/>
  <c r="E33" i="2"/>
  <c r="B34" i="2"/>
  <c r="E34" i="2"/>
  <c r="B35" i="2"/>
  <c r="E35" i="2"/>
  <c r="B36" i="2"/>
  <c r="E36" i="2"/>
  <c r="B37" i="2"/>
  <c r="E37" i="2"/>
  <c r="B38" i="2"/>
  <c r="E38" i="2"/>
  <c r="C39" i="2"/>
  <c r="D39" i="2"/>
  <c r="E39" i="2"/>
  <c r="F39" i="2"/>
  <c r="B40" i="2"/>
  <c r="E40" i="2"/>
  <c r="B41" i="2"/>
  <c r="E41" i="2"/>
  <c r="B42" i="2"/>
  <c r="E42" i="2"/>
  <c r="B43" i="2"/>
  <c r="E43" i="2"/>
  <c r="B44" i="2"/>
  <c r="E44" i="2"/>
  <c r="B45" i="2"/>
  <c r="E45" i="2"/>
  <c r="B46" i="2"/>
  <c r="E46" i="2"/>
  <c r="B47" i="2"/>
  <c r="E47" i="2"/>
  <c r="B48" i="2"/>
  <c r="E48" i="2"/>
  <c r="B49" i="2"/>
  <c r="E49" i="2"/>
  <c r="B50" i="2"/>
  <c r="E50" i="2"/>
  <c r="B51" i="2"/>
  <c r="E51" i="2"/>
  <c r="B52" i="2"/>
  <c r="E52" i="2"/>
  <c r="B53" i="2"/>
  <c r="E53" i="2"/>
  <c r="B54" i="2"/>
  <c r="E54" i="2"/>
  <c r="B55" i="2"/>
  <c r="E55" i="2"/>
  <c r="B56" i="2"/>
  <c r="E56" i="2"/>
  <c r="B57" i="2"/>
  <c r="E57" i="2"/>
  <c r="B58" i="2"/>
  <c r="E58" i="2"/>
  <c r="B59" i="2"/>
  <c r="E59" i="2"/>
  <c r="B60" i="2"/>
  <c r="E60" i="2"/>
  <c r="B61" i="2"/>
  <c r="E61" i="2"/>
  <c r="B62" i="2"/>
  <c r="E62" i="2"/>
  <c r="B63" i="2"/>
  <c r="E63" i="2"/>
  <c r="B64" i="2"/>
  <c r="E64" i="2"/>
  <c r="B65" i="2"/>
  <c r="E65" i="2"/>
  <c r="B66" i="2"/>
  <c r="E66" i="2"/>
  <c r="B67" i="2"/>
  <c r="E67" i="2"/>
  <c r="C68" i="2"/>
  <c r="D68" i="2"/>
  <c r="E68" i="2"/>
  <c r="F68" i="2"/>
  <c r="B69" i="2"/>
  <c r="E69" i="2"/>
  <c r="B70" i="2"/>
  <c r="E70" i="2"/>
  <c r="B71" i="2"/>
  <c r="E71" i="2"/>
  <c r="B72" i="2"/>
  <c r="E72" i="2"/>
  <c r="B73" i="2"/>
  <c r="E73" i="2"/>
  <c r="B74" i="2"/>
  <c r="E74" i="2"/>
  <c r="B75" i="2"/>
  <c r="E75" i="2"/>
  <c r="B76" i="2"/>
  <c r="E76" i="2"/>
  <c r="B77" i="2"/>
  <c r="E77" i="2"/>
  <c r="B78" i="2"/>
  <c r="E78" i="2"/>
  <c r="B79" i="2"/>
  <c r="E79" i="2"/>
  <c r="B80" i="2"/>
  <c r="E80" i="2"/>
  <c r="B81" i="2"/>
  <c r="E81" i="2"/>
  <c r="B82" i="2"/>
  <c r="E82" i="2"/>
  <c r="B83" i="2"/>
  <c r="E83" i="2"/>
  <c r="B84" i="2"/>
  <c r="E84" i="2"/>
  <c r="B85" i="2"/>
  <c r="E85" i="2"/>
  <c r="B86" i="2"/>
  <c r="E86" i="2"/>
  <c r="B87" i="2"/>
  <c r="E87" i="2"/>
  <c r="B88" i="2"/>
  <c r="E88" i="2"/>
  <c r="B89" i="2"/>
  <c r="E89" i="2"/>
  <c r="B90" i="2"/>
  <c r="E90" i="2"/>
  <c r="B91" i="2"/>
  <c r="E91" i="2"/>
  <c r="B92" i="2"/>
  <c r="E92" i="2"/>
  <c r="B93" i="2"/>
  <c r="E93" i="2"/>
  <c r="B94" i="2"/>
  <c r="E94" i="2"/>
  <c r="B95" i="2"/>
  <c r="E95" i="2"/>
  <c r="B96" i="2"/>
  <c r="E96" i="2"/>
  <c r="B97" i="2"/>
  <c r="E97" i="2"/>
  <c r="B98" i="2"/>
  <c r="E98" i="2"/>
  <c r="B99" i="2"/>
  <c r="E99" i="2"/>
  <c r="C100" i="2"/>
  <c r="D100" i="2"/>
  <c r="E100" i="2"/>
  <c r="F100" i="2"/>
  <c r="B101" i="2"/>
  <c r="E101" i="2"/>
  <c r="B102" i="2"/>
  <c r="E102" i="2"/>
  <c r="B103" i="2"/>
  <c r="E103" i="2"/>
  <c r="B104" i="2"/>
  <c r="E104" i="2"/>
  <c r="B105" i="2"/>
  <c r="E105" i="2"/>
  <c r="B106" i="2"/>
  <c r="E106" i="2"/>
  <c r="B107" i="2"/>
  <c r="E107" i="2"/>
  <c r="B108" i="2"/>
  <c r="E108" i="2"/>
  <c r="B109" i="2"/>
  <c r="E109" i="2"/>
  <c r="B110" i="2"/>
  <c r="E110" i="2"/>
  <c r="B111" i="2"/>
  <c r="E111" i="2"/>
  <c r="B112" i="2"/>
  <c r="E112" i="2"/>
  <c r="B113" i="2"/>
  <c r="E113" i="2"/>
  <c r="B114" i="2"/>
  <c r="E114" i="2"/>
  <c r="B115" i="2"/>
  <c r="E115" i="2"/>
  <c r="B116" i="2"/>
  <c r="E116" i="2"/>
  <c r="B117" i="2"/>
  <c r="E117" i="2"/>
  <c r="B118" i="2"/>
  <c r="E118" i="2"/>
  <c r="B119" i="2"/>
  <c r="E119" i="2"/>
  <c r="B120" i="2"/>
  <c r="E120" i="2"/>
  <c r="B121" i="2"/>
  <c r="E121" i="2"/>
  <c r="B122" i="2"/>
  <c r="E122" i="2"/>
  <c r="B123" i="2"/>
  <c r="E123" i="2"/>
  <c r="B124" i="2"/>
  <c r="E124" i="2"/>
  <c r="B125" i="2"/>
  <c r="E125" i="2"/>
  <c r="B126" i="2"/>
  <c r="E126" i="2"/>
  <c r="B127" i="2"/>
  <c r="E127" i="2"/>
  <c r="B128" i="2"/>
  <c r="E128" i="2"/>
  <c r="B129" i="2"/>
  <c r="E129" i="2"/>
  <c r="B130" i="2"/>
  <c r="E130" i="2"/>
  <c r="C131" i="2"/>
  <c r="D131" i="2"/>
  <c r="E131" i="2"/>
  <c r="F131" i="2"/>
  <c r="B132" i="2"/>
  <c r="E132" i="2"/>
  <c r="B133" i="2"/>
  <c r="E133" i="2"/>
  <c r="B134" i="2"/>
  <c r="E134" i="2"/>
  <c r="B135" i="2"/>
  <c r="E135" i="2"/>
  <c r="B136" i="2"/>
  <c r="E136" i="2"/>
  <c r="B137" i="2"/>
  <c r="E137" i="2"/>
  <c r="B138" i="2"/>
  <c r="E138" i="2"/>
  <c r="B139" i="2"/>
  <c r="E139" i="2"/>
  <c r="B140" i="2"/>
  <c r="E140" i="2"/>
  <c r="B141" i="2"/>
  <c r="E141" i="2"/>
  <c r="B142" i="2"/>
  <c r="E142" i="2"/>
  <c r="B143" i="2"/>
  <c r="E143" i="2"/>
  <c r="B144" i="2"/>
  <c r="E144" i="2"/>
  <c r="B145" i="2"/>
  <c r="E145" i="2"/>
  <c r="B146" i="2"/>
  <c r="E146" i="2"/>
  <c r="B147" i="2"/>
  <c r="E147" i="2"/>
  <c r="B148" i="2"/>
  <c r="E148" i="2"/>
  <c r="B149" i="2"/>
  <c r="E149" i="2"/>
  <c r="B150" i="2"/>
  <c r="E150" i="2"/>
  <c r="B151" i="2"/>
  <c r="E151" i="2"/>
  <c r="B152" i="2"/>
  <c r="E152" i="2"/>
  <c r="B153" i="2"/>
  <c r="E153" i="2"/>
  <c r="B154" i="2"/>
  <c r="E154" i="2"/>
  <c r="B155" i="2"/>
  <c r="E155" i="2"/>
  <c r="B156" i="2"/>
  <c r="E156" i="2"/>
  <c r="B157" i="2"/>
  <c r="E157" i="2"/>
  <c r="B158" i="2"/>
  <c r="E158" i="2"/>
  <c r="B159" i="2"/>
  <c r="E159" i="2"/>
  <c r="B160" i="2"/>
  <c r="E160" i="2"/>
  <c r="B161" i="2"/>
  <c r="E161" i="2"/>
  <c r="B162" i="2"/>
  <c r="E162" i="2"/>
  <c r="C163" i="2"/>
  <c r="D163" i="2"/>
  <c r="E163" i="2"/>
  <c r="F163" i="2"/>
  <c r="E164" i="2"/>
  <c r="B165" i="2"/>
  <c r="E165" i="2"/>
  <c r="B166" i="2"/>
  <c r="E166" i="2"/>
  <c r="B167" i="2"/>
  <c r="E167" i="2"/>
  <c r="B168" i="2"/>
  <c r="E168" i="2"/>
  <c r="B169" i="2"/>
  <c r="E169" i="2"/>
  <c r="B170" i="2"/>
  <c r="E170" i="2"/>
  <c r="B171" i="2"/>
  <c r="E171" i="2"/>
  <c r="B172" i="2"/>
  <c r="E172" i="2"/>
  <c r="B173" i="2"/>
  <c r="E173" i="2"/>
  <c r="B174" i="2"/>
  <c r="E174" i="2"/>
  <c r="B175" i="2"/>
  <c r="E175" i="2"/>
  <c r="B176" i="2"/>
  <c r="E176" i="2"/>
  <c r="B177" i="2"/>
  <c r="E177" i="2"/>
  <c r="B178" i="2"/>
  <c r="E178" i="2"/>
  <c r="B179" i="2"/>
  <c r="E179" i="2"/>
  <c r="B180" i="2"/>
  <c r="E180" i="2"/>
  <c r="B181" i="2"/>
  <c r="E181" i="2"/>
  <c r="B182" i="2"/>
  <c r="E182" i="2"/>
  <c r="B183" i="2"/>
  <c r="E183" i="2"/>
  <c r="B184" i="2"/>
  <c r="E184" i="2"/>
  <c r="B185" i="2"/>
  <c r="E185" i="2"/>
  <c r="B186" i="2"/>
  <c r="E186" i="2"/>
  <c r="B187" i="2"/>
  <c r="E187" i="2"/>
  <c r="B188" i="2"/>
  <c r="E188" i="2"/>
  <c r="B189" i="2"/>
  <c r="E189" i="2"/>
  <c r="B190" i="2"/>
  <c r="E190" i="2"/>
  <c r="B191" i="2"/>
  <c r="E191" i="2"/>
  <c r="B192" i="2"/>
  <c r="E192" i="2"/>
  <c r="B193" i="2"/>
  <c r="E193" i="2"/>
  <c r="B194" i="2"/>
  <c r="E194" i="2"/>
  <c r="C195" i="2"/>
  <c r="D195" i="2"/>
  <c r="E195" i="2"/>
  <c r="F195" i="2"/>
  <c r="E196" i="2"/>
  <c r="B197" i="2"/>
  <c r="E197" i="2"/>
  <c r="B198" i="2"/>
  <c r="E198" i="2"/>
  <c r="B199" i="2"/>
  <c r="E199" i="2"/>
  <c r="B200" i="2"/>
  <c r="E200" i="2"/>
  <c r="B201" i="2"/>
  <c r="E201" i="2"/>
  <c r="B202" i="2"/>
  <c r="E202" i="2"/>
  <c r="B203" i="2"/>
  <c r="E203" i="2"/>
  <c r="B204" i="2"/>
  <c r="E204" i="2"/>
  <c r="B205" i="2"/>
  <c r="E205" i="2"/>
  <c r="B206" i="2"/>
  <c r="E206" i="2"/>
  <c r="B207" i="2"/>
  <c r="E207" i="2"/>
  <c r="B208" i="2"/>
  <c r="E208" i="2"/>
  <c r="B209" i="2"/>
  <c r="E209" i="2"/>
  <c r="B210" i="2"/>
  <c r="E210" i="2"/>
  <c r="B211" i="2"/>
  <c r="E211" i="2"/>
  <c r="B212" i="2"/>
  <c r="E212" i="2"/>
  <c r="B213" i="2"/>
  <c r="E213" i="2"/>
  <c r="B214" i="2"/>
  <c r="E214" i="2"/>
  <c r="B215" i="2"/>
  <c r="E215" i="2"/>
  <c r="B216" i="2"/>
  <c r="E216" i="2"/>
  <c r="B217" i="2"/>
  <c r="E217" i="2"/>
  <c r="B218" i="2"/>
  <c r="E218" i="2"/>
  <c r="B219" i="2"/>
  <c r="E219" i="2"/>
  <c r="B220" i="2"/>
  <c r="E220" i="2"/>
  <c r="B221" i="2"/>
  <c r="E221" i="2"/>
  <c r="B222" i="2"/>
  <c r="E222" i="2"/>
  <c r="B223" i="2"/>
  <c r="E223" i="2"/>
  <c r="B224" i="2"/>
  <c r="E224" i="2"/>
  <c r="B225" i="2"/>
  <c r="E225" i="2"/>
  <c r="B226" i="2"/>
  <c r="E226" i="2"/>
  <c r="B227" i="2"/>
  <c r="E227" i="2"/>
  <c r="C228" i="2"/>
  <c r="D228" i="2"/>
  <c r="E228" i="2"/>
  <c r="F228" i="2"/>
  <c r="B229" i="2"/>
  <c r="E229" i="2"/>
  <c r="B230" i="2"/>
  <c r="E230" i="2"/>
  <c r="B231" i="2"/>
  <c r="E231" i="2"/>
  <c r="B232" i="2"/>
  <c r="E232" i="2"/>
  <c r="B233" i="2"/>
  <c r="E233" i="2"/>
  <c r="B234" i="2"/>
  <c r="E234" i="2"/>
  <c r="B235" i="2"/>
  <c r="E235" i="2"/>
  <c r="B236" i="2"/>
  <c r="E236" i="2"/>
  <c r="B237" i="2"/>
  <c r="E237" i="2"/>
  <c r="B238" i="2"/>
  <c r="E238" i="2"/>
  <c r="B239" i="2"/>
  <c r="E239" i="2"/>
  <c r="B240" i="2"/>
  <c r="E240" i="2"/>
  <c r="B241" i="2"/>
  <c r="E241" i="2"/>
  <c r="B242" i="2"/>
  <c r="E242" i="2"/>
  <c r="B243" i="2"/>
  <c r="E243" i="2"/>
  <c r="B244" i="2"/>
  <c r="E244" i="2"/>
  <c r="B245" i="2"/>
  <c r="E245" i="2"/>
  <c r="B246" i="2"/>
  <c r="E246" i="2"/>
  <c r="B247" i="2"/>
  <c r="E247" i="2"/>
  <c r="B248" i="2"/>
  <c r="E248" i="2"/>
  <c r="B249" i="2"/>
  <c r="E249" i="2"/>
  <c r="B250" i="2"/>
  <c r="E250" i="2"/>
  <c r="B251" i="2"/>
  <c r="E251" i="2"/>
  <c r="B252" i="2"/>
  <c r="E252" i="2"/>
  <c r="B253" i="2"/>
  <c r="E253" i="2"/>
  <c r="B254" i="2"/>
  <c r="E254" i="2"/>
  <c r="B255" i="2"/>
  <c r="E255" i="2"/>
  <c r="B256" i="2"/>
  <c r="E256" i="2"/>
  <c r="B257" i="2"/>
  <c r="E257" i="2"/>
  <c r="B258" i="2"/>
  <c r="E258" i="2"/>
  <c r="B259" i="2"/>
  <c r="E259" i="2"/>
  <c r="C260" i="2"/>
  <c r="D260" i="2"/>
  <c r="E260" i="2"/>
  <c r="F260" i="2"/>
  <c r="B261" i="2"/>
  <c r="E261" i="2"/>
  <c r="B262" i="2"/>
  <c r="E262" i="2"/>
  <c r="B263" i="2"/>
  <c r="E263" i="2"/>
  <c r="B264" i="2"/>
  <c r="E264" i="2"/>
  <c r="B265" i="2"/>
  <c r="E265" i="2"/>
  <c r="B266" i="2"/>
  <c r="E266" i="2"/>
  <c r="B267" i="2"/>
  <c r="E267" i="2"/>
  <c r="B268" i="2"/>
  <c r="E268" i="2"/>
  <c r="B269" i="2"/>
  <c r="E269" i="2"/>
  <c r="B270" i="2"/>
  <c r="E270" i="2"/>
  <c r="B271" i="2"/>
  <c r="E271" i="2"/>
  <c r="B272" i="2"/>
  <c r="E272" i="2"/>
  <c r="B273" i="2"/>
  <c r="E273" i="2"/>
  <c r="B274" i="2"/>
  <c r="E274" i="2"/>
  <c r="B275" i="2"/>
  <c r="E275" i="2"/>
  <c r="B276" i="2"/>
  <c r="E276" i="2"/>
  <c r="B277" i="2"/>
  <c r="E277" i="2"/>
  <c r="B278" i="2"/>
  <c r="E278" i="2"/>
  <c r="B279" i="2"/>
  <c r="E279" i="2"/>
  <c r="B280" i="2"/>
  <c r="E280" i="2"/>
  <c r="B281" i="2"/>
  <c r="E281" i="2"/>
  <c r="B282" i="2"/>
  <c r="E282" i="2"/>
  <c r="B283" i="2"/>
  <c r="E283" i="2"/>
  <c r="B284" i="2"/>
  <c r="E284" i="2"/>
  <c r="B285" i="2"/>
  <c r="E285" i="2"/>
  <c r="B286" i="2"/>
  <c r="E286" i="2"/>
  <c r="B287" i="2"/>
  <c r="E287" i="2"/>
  <c r="B288" i="2"/>
  <c r="E288" i="2"/>
  <c r="B289" i="2"/>
  <c r="E289" i="2"/>
  <c r="B290" i="2"/>
  <c r="E290" i="2"/>
  <c r="C291" i="2"/>
  <c r="D291" i="2"/>
  <c r="E291" i="2"/>
  <c r="F291" i="2"/>
  <c r="E292" i="2"/>
  <c r="B293" i="2"/>
  <c r="E293" i="2"/>
  <c r="B294" i="2"/>
  <c r="E294" i="2"/>
  <c r="B295" i="2"/>
  <c r="E295" i="2"/>
  <c r="B296" i="2"/>
  <c r="E296" i="2"/>
  <c r="B297" i="2"/>
  <c r="E297" i="2"/>
  <c r="B298" i="2"/>
  <c r="E298" i="2"/>
  <c r="B299" i="2"/>
  <c r="E299" i="2"/>
  <c r="B300" i="2"/>
  <c r="E300" i="2"/>
  <c r="B301" i="2"/>
  <c r="E301" i="2"/>
  <c r="B302" i="2"/>
  <c r="E302" i="2"/>
  <c r="B303" i="2"/>
  <c r="E303" i="2"/>
  <c r="B304" i="2"/>
  <c r="E304" i="2"/>
  <c r="B305" i="2"/>
  <c r="E305" i="2"/>
  <c r="B306" i="2"/>
  <c r="E306" i="2"/>
  <c r="B307" i="2"/>
  <c r="E307" i="2"/>
  <c r="B308" i="2"/>
  <c r="E308" i="2"/>
  <c r="B309" i="2"/>
  <c r="E309" i="2"/>
  <c r="B310" i="2"/>
  <c r="E310" i="2"/>
  <c r="B311" i="2"/>
  <c r="E311" i="2"/>
  <c r="B312" i="2"/>
  <c r="E312" i="2"/>
  <c r="B313" i="2"/>
  <c r="E313" i="2"/>
  <c r="B314" i="2"/>
  <c r="E314" i="2"/>
  <c r="B315" i="2"/>
  <c r="E315" i="2"/>
  <c r="B316" i="2"/>
  <c r="E316" i="2"/>
  <c r="B317" i="2"/>
  <c r="E317" i="2"/>
  <c r="B318" i="2"/>
  <c r="E318" i="2"/>
  <c r="B319" i="2"/>
  <c r="E319" i="2"/>
  <c r="B320" i="2"/>
  <c r="E320" i="2"/>
  <c r="B321" i="2"/>
  <c r="E321" i="2"/>
  <c r="B322" i="2"/>
  <c r="E322" i="2"/>
  <c r="B323" i="2"/>
  <c r="E323" i="2"/>
  <c r="C324" i="2"/>
  <c r="D324" i="2"/>
  <c r="E324" i="2"/>
  <c r="F324" i="2"/>
  <c r="B325" i="2"/>
  <c r="E325" i="2"/>
  <c r="B326" i="2"/>
  <c r="E326" i="2"/>
  <c r="B327" i="2"/>
  <c r="E327" i="2"/>
  <c r="B328" i="2"/>
  <c r="E328" i="2"/>
  <c r="B329" i="2"/>
  <c r="E329" i="2"/>
  <c r="B330" i="2"/>
  <c r="E330" i="2"/>
  <c r="B331" i="2"/>
  <c r="E331" i="2"/>
  <c r="B332" i="2"/>
  <c r="E332" i="2"/>
  <c r="B333" i="2"/>
  <c r="E333" i="2"/>
  <c r="B334" i="2"/>
  <c r="E334" i="2"/>
  <c r="B335" i="2"/>
  <c r="E335" i="2"/>
  <c r="B336" i="2"/>
  <c r="E336" i="2"/>
  <c r="B337" i="2"/>
  <c r="E337" i="2"/>
  <c r="B338" i="2"/>
  <c r="E338" i="2"/>
  <c r="B339" i="2"/>
  <c r="E339" i="2"/>
  <c r="B340" i="2"/>
  <c r="E340" i="2"/>
  <c r="B341" i="2"/>
  <c r="E341" i="2"/>
  <c r="B342" i="2"/>
  <c r="E342" i="2"/>
  <c r="B343" i="2"/>
  <c r="E343" i="2"/>
  <c r="B344" i="2"/>
  <c r="E344" i="2"/>
  <c r="B345" i="2"/>
  <c r="E345" i="2"/>
  <c r="B346" i="2"/>
  <c r="E346" i="2"/>
  <c r="B347" i="2"/>
  <c r="E347" i="2"/>
  <c r="B348" i="2"/>
  <c r="E348" i="2"/>
  <c r="B349" i="2"/>
  <c r="E349" i="2"/>
  <c r="B350" i="2"/>
  <c r="E350" i="2"/>
  <c r="B351" i="2"/>
  <c r="E351" i="2"/>
  <c r="B352" i="2"/>
  <c r="E352" i="2"/>
  <c r="B353" i="2"/>
  <c r="E353" i="2"/>
  <c r="B354" i="2"/>
  <c r="E354" i="2"/>
  <c r="C355" i="2"/>
  <c r="D355" i="2"/>
  <c r="E355" i="2"/>
  <c r="F355" i="2"/>
  <c r="B356" i="2"/>
  <c r="E356" i="2"/>
  <c r="B357" i="2"/>
  <c r="E357" i="2"/>
  <c r="B358" i="2"/>
  <c r="E358" i="2"/>
  <c r="B359" i="2"/>
  <c r="E359" i="2"/>
  <c r="B360" i="2"/>
  <c r="E360" i="2"/>
  <c r="B361" i="2"/>
  <c r="E361" i="2"/>
  <c r="B362" i="2"/>
  <c r="E362" i="2"/>
  <c r="B363" i="2"/>
  <c r="E363" i="2"/>
  <c r="B364" i="2"/>
  <c r="E364" i="2"/>
  <c r="B365" i="2"/>
  <c r="E365" i="2"/>
  <c r="B366" i="2"/>
  <c r="E366" i="2"/>
  <c r="B367" i="2"/>
  <c r="E367" i="2"/>
  <c r="B368" i="2"/>
  <c r="E368" i="2"/>
  <c r="B369" i="2"/>
  <c r="E369" i="2"/>
  <c r="B370" i="2"/>
  <c r="E370" i="2"/>
  <c r="B371" i="2"/>
  <c r="E371" i="2"/>
  <c r="B372" i="2"/>
  <c r="E372" i="2"/>
  <c r="B373" i="2"/>
  <c r="E373" i="2"/>
  <c r="B374" i="2"/>
  <c r="E374" i="2"/>
  <c r="B375" i="2"/>
  <c r="E375" i="2"/>
  <c r="B376" i="2"/>
  <c r="E376" i="2"/>
  <c r="B377" i="2"/>
  <c r="E377" i="2"/>
  <c r="B378" i="2"/>
  <c r="E378" i="2"/>
  <c r="B379" i="2"/>
  <c r="E379" i="2"/>
  <c r="B380" i="2"/>
  <c r="E380" i="2"/>
  <c r="B381" i="2"/>
  <c r="E381" i="2"/>
  <c r="B382" i="2"/>
  <c r="E382" i="2"/>
  <c r="B383" i="2"/>
  <c r="E383" i="2"/>
  <c r="B384" i="2"/>
  <c r="E384" i="2"/>
  <c r="B385" i="2"/>
  <c r="E385" i="2"/>
  <c r="B386" i="2"/>
  <c r="E386" i="2"/>
  <c r="C387" i="2"/>
  <c r="D387" i="2"/>
  <c r="E387" i="2"/>
  <c r="F387" i="2"/>
  <c r="C389" i="2"/>
  <c r="D389" i="2"/>
  <c r="E389" i="2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C39" i="1"/>
  <c r="D39" i="1"/>
  <c r="E39" i="1"/>
  <c r="F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C69" i="1"/>
  <c r="D69" i="1"/>
  <c r="E69" i="1"/>
  <c r="F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C101" i="1"/>
  <c r="D101" i="1"/>
  <c r="E101" i="1"/>
  <c r="F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C132" i="1"/>
  <c r="D132" i="1"/>
  <c r="E132" i="1"/>
  <c r="F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C164" i="1"/>
  <c r="D164" i="1"/>
  <c r="E164" i="1"/>
  <c r="F164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C196" i="1"/>
  <c r="D196" i="1"/>
  <c r="E196" i="1"/>
  <c r="F196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C229" i="1"/>
  <c r="D229" i="1"/>
  <c r="E229" i="1"/>
  <c r="F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C261" i="1"/>
  <c r="D261" i="1"/>
  <c r="E261" i="1"/>
  <c r="F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C292" i="1"/>
  <c r="D292" i="1"/>
  <c r="E292" i="1"/>
  <c r="F292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C325" i="1"/>
  <c r="D325" i="1"/>
  <c r="E325" i="1"/>
  <c r="F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C356" i="1"/>
  <c r="D356" i="1"/>
  <c r="E356" i="1"/>
  <c r="F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C388" i="1"/>
  <c r="D388" i="1"/>
  <c r="E388" i="1"/>
  <c r="F388" i="1"/>
  <c r="C391" i="1"/>
  <c r="D391" i="1"/>
  <c r="F4" i="3"/>
  <c r="G4" i="3"/>
  <c r="K4" i="3"/>
  <c r="L4" i="3"/>
  <c r="F5" i="3"/>
  <c r="G5" i="3"/>
  <c r="K5" i="3"/>
  <c r="L5" i="3"/>
  <c r="F6" i="3"/>
  <c r="G6" i="3"/>
  <c r="K6" i="3"/>
  <c r="L6" i="3"/>
  <c r="F7" i="3"/>
  <c r="G7" i="3"/>
  <c r="K7" i="3"/>
  <c r="L7" i="3"/>
  <c r="F8" i="3"/>
  <c r="G8" i="3"/>
  <c r="K8" i="3"/>
  <c r="L8" i="3"/>
  <c r="F9" i="3"/>
  <c r="G9" i="3"/>
  <c r="K9" i="3"/>
  <c r="L9" i="3"/>
  <c r="F10" i="3"/>
  <c r="G10" i="3"/>
  <c r="K10" i="3"/>
  <c r="L10" i="3"/>
  <c r="F11" i="3"/>
  <c r="G11" i="3"/>
  <c r="K11" i="3"/>
  <c r="L11" i="3"/>
  <c r="F12" i="3"/>
  <c r="G12" i="3"/>
  <c r="K12" i="3"/>
  <c r="L12" i="3"/>
  <c r="F13" i="3"/>
  <c r="G13" i="3"/>
  <c r="K13" i="3"/>
  <c r="L13" i="3"/>
  <c r="F14" i="3"/>
  <c r="G14" i="3"/>
  <c r="K14" i="3"/>
  <c r="L14" i="3"/>
  <c r="F15" i="3"/>
  <c r="G15" i="3"/>
  <c r="K15" i="3"/>
  <c r="L15" i="3"/>
  <c r="F16" i="3"/>
  <c r="G16" i="3"/>
  <c r="K16" i="3"/>
  <c r="L16" i="3"/>
  <c r="F17" i="3"/>
  <c r="G17" i="3"/>
  <c r="K17" i="3"/>
  <c r="L17" i="3"/>
  <c r="F18" i="3"/>
  <c r="G18" i="3"/>
  <c r="K18" i="3"/>
  <c r="L18" i="3"/>
  <c r="F19" i="3"/>
  <c r="G19" i="3"/>
  <c r="K19" i="3"/>
  <c r="L19" i="3"/>
  <c r="F20" i="3"/>
  <c r="G20" i="3"/>
  <c r="K20" i="3"/>
  <c r="L20" i="3"/>
  <c r="F21" i="3"/>
  <c r="G21" i="3"/>
  <c r="K21" i="3"/>
  <c r="L21" i="3"/>
  <c r="F22" i="3"/>
  <c r="G22" i="3"/>
  <c r="K22" i="3"/>
  <c r="L22" i="3"/>
  <c r="F23" i="3"/>
  <c r="G23" i="3"/>
  <c r="K23" i="3"/>
  <c r="L23" i="3"/>
  <c r="F24" i="3"/>
  <c r="G24" i="3"/>
  <c r="K24" i="3"/>
  <c r="L24" i="3"/>
  <c r="F25" i="3"/>
  <c r="G25" i="3"/>
  <c r="K25" i="3"/>
  <c r="L25" i="3"/>
  <c r="F26" i="3"/>
  <c r="G26" i="3"/>
  <c r="K26" i="3"/>
  <c r="L26" i="3"/>
  <c r="F27" i="3"/>
  <c r="G27" i="3"/>
  <c r="K27" i="3"/>
  <c r="L27" i="3"/>
  <c r="D28" i="3"/>
  <c r="F28" i="3"/>
  <c r="G28" i="3"/>
  <c r="I28" i="3"/>
  <c r="K28" i="3"/>
  <c r="L28" i="3"/>
  <c r="D34" i="3"/>
  <c r="E34" i="3"/>
  <c r="F34" i="3"/>
  <c r="D35" i="3"/>
  <c r="E35" i="3"/>
  <c r="F35" i="3"/>
</calcChain>
</file>

<file path=xl/sharedStrings.xml><?xml version="1.0" encoding="utf-8"?>
<sst xmlns="http://schemas.openxmlformats.org/spreadsheetml/2006/main" count="104" uniqueCount="25">
  <si>
    <t>LAFAYETTE UTILITIES SYSTEM</t>
  </si>
  <si>
    <t>Raw Data for the Natural Gas RFP</t>
  </si>
  <si>
    <t>Daily Min</t>
  </si>
  <si>
    <t>Daily Max</t>
  </si>
  <si>
    <t>Total</t>
  </si>
  <si>
    <t xml:space="preserve">ACTUAL BONIN </t>
  </si>
  <si>
    <t>LIG MMBTU GAS</t>
  </si>
  <si>
    <t>December Figures are estimates</t>
  </si>
  <si>
    <t>DAY</t>
  </si>
  <si>
    <t>Base</t>
  </si>
  <si>
    <t>Vol above Base</t>
  </si>
  <si>
    <t>Columbia Gulf</t>
  </si>
  <si>
    <t>Texas Gas EFP</t>
  </si>
  <si>
    <t xml:space="preserve">Texas Gas </t>
  </si>
  <si>
    <t>Variable Costs</t>
  </si>
  <si>
    <t>Columbia Gulf EFP</t>
  </si>
  <si>
    <t>Delivered Price</t>
  </si>
  <si>
    <t>Delivered Cost</t>
  </si>
  <si>
    <t>Wt Avg</t>
  </si>
  <si>
    <t>Sales Price</t>
  </si>
  <si>
    <t>+ $.01 Demand</t>
  </si>
  <si>
    <t>Margin</t>
  </si>
  <si>
    <t>Base Quantity</t>
  </si>
  <si>
    <t>Swing Qty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</si>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</sst>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8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i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/>
    <xf numFmtId="165" fontId="4" fillId="0" borderId="0" xfId="1" applyNumberFormat="1" applyFont="1"/>
    <xf numFmtId="0" fontId="3" fillId="0" borderId="0" xfId="0" applyFont="1"/>
    <xf numFmtId="44" fontId="0" fillId="0" borderId="0" xfId="2" applyFont="1"/>
    <xf numFmtId="166" fontId="0" fillId="0" borderId="0" xfId="2" applyNumberFormat="1" applyFont="1"/>
    <xf numFmtId="17" fontId="0" fillId="0" borderId="0" xfId="0" applyNumberFormat="1"/>
    <xf numFmtId="0" fontId="5" fillId="0" borderId="0" xfId="0" applyFont="1"/>
    <xf numFmtId="0" fontId="5" fillId="0" borderId="1" xfId="0" applyFont="1" applyBorder="1"/>
    <xf numFmtId="168" fontId="5" fillId="0" borderId="1" xfId="2" applyNumberFormat="1" applyFont="1" applyBorder="1"/>
    <xf numFmtId="168" fontId="5" fillId="0" borderId="0" xfId="2" applyNumberFormat="1" applyFont="1"/>
    <xf numFmtId="168" fontId="0" fillId="0" borderId="0" xfId="2" applyNumberFormat="1" applyFont="1"/>
    <xf numFmtId="168" fontId="5" fillId="0" borderId="0" xfId="2" applyNumberFormat="1" applyFont="1" applyBorder="1"/>
    <xf numFmtId="0" fontId="5" fillId="0" borderId="0" xfId="0" applyFont="1" applyBorder="1"/>
    <xf numFmtId="166" fontId="0" fillId="0" borderId="2" xfId="2" applyNumberFormat="1" applyFont="1" applyBorder="1"/>
    <xf numFmtId="168" fontId="5" fillId="2" borderId="3" xfId="2" applyNumberFormat="1" applyFont="1" applyFill="1" applyBorder="1"/>
    <xf numFmtId="17" fontId="0" fillId="0" borderId="1" xfId="0" applyNumberFormat="1" applyBorder="1"/>
    <xf numFmtId="166" fontId="0" fillId="0" borderId="1" xfId="2" applyNumberFormat="1" applyFont="1" applyBorder="1"/>
    <xf numFmtId="168" fontId="0" fillId="0" borderId="1" xfId="2" applyNumberFormat="1" applyFont="1" applyBorder="1"/>
    <xf numFmtId="166" fontId="0" fillId="0" borderId="0" xfId="2" applyNumberFormat="1" applyFont="1" applyBorder="1"/>
    <xf numFmtId="168" fontId="0" fillId="0" borderId="0" xfId="2" applyNumberFormat="1" applyFont="1" applyBorder="1"/>
    <xf numFmtId="0" fontId="5" fillId="0" borderId="1" xfId="0" quotePrefix="1" applyFont="1" applyBorder="1"/>
    <xf numFmtId="0" fontId="5" fillId="0" borderId="1" xfId="0" applyFont="1" applyBorder="1" applyAlignment="1">
      <alignment horizontal="center"/>
    </xf>
    <xf numFmtId="166" fontId="5" fillId="2" borderId="3" xfId="2" applyNumberFormat="1" applyFont="1" applyFill="1" applyBorder="1"/>
    <xf numFmtId="168" fontId="0" fillId="0" borderId="1" xfId="2" applyNumberFormat="1" applyFont="1" applyBorder="1" applyAlignment="1">
      <alignment horizontal="center"/>
    </xf>
    <xf numFmtId="168" fontId="0" fillId="0" borderId="0" xfId="2" applyNumberFormat="1" applyFont="1" applyBorder="1" applyAlignment="1">
      <alignment horizontal="center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topLeftCell="A349" zoomScale="75" workbookViewId="0">
      <selection activeCell="C391" sqref="C391:D391"/>
    </sheetView>
  </sheetViews>
  <sheetFormatPr defaultRowHeight="12.75" x14ac:dyDescent="0.2"/>
  <cols>
    <col min="1" max="1" width="3.42578125" customWidth="1"/>
    <col min="2" max="2" width="10.140625" bestFit="1" customWidth="1"/>
    <col min="3" max="3" width="11" style="3" customWidth="1"/>
    <col min="4" max="4" width="10.28515625" style="3" bestFit="1" customWidth="1"/>
    <col min="5" max="5" width="16.85546875" style="3" customWidth="1"/>
    <col min="6" max="6" width="7.7109375" style="3" bestFit="1" customWidth="1"/>
    <col min="7" max="8" width="10.42578125" style="3" bestFit="1" customWidth="1"/>
    <col min="9" max="9" width="12" style="3" bestFit="1" customWidth="1"/>
    <col min="10" max="10" width="9.140625" style="3"/>
  </cols>
  <sheetData>
    <row r="1" spans="1:6" x14ac:dyDescent="0.2">
      <c r="A1" t="s">
        <v>0</v>
      </c>
    </row>
    <row r="2" spans="1:6" x14ac:dyDescent="0.2">
      <c r="A2" t="s">
        <v>1</v>
      </c>
    </row>
    <row r="5" spans="1:6" x14ac:dyDescent="0.2">
      <c r="B5" s="1"/>
      <c r="C5" s="4" t="s">
        <v>5</v>
      </c>
      <c r="D5" s="4"/>
      <c r="E5" s="4"/>
      <c r="F5" s="4"/>
    </row>
    <row r="6" spans="1:6" x14ac:dyDescent="0.2">
      <c r="B6" s="1" t="s">
        <v>8</v>
      </c>
      <c r="C6" s="4" t="s">
        <v>6</v>
      </c>
      <c r="D6" s="4" t="s">
        <v>9</v>
      </c>
      <c r="E6" s="4" t="s">
        <v>10</v>
      </c>
      <c r="F6" s="4"/>
    </row>
    <row r="8" spans="1:6" x14ac:dyDescent="0.2">
      <c r="A8">
        <v>1</v>
      </c>
      <c r="B8" s="2">
        <v>36526</v>
      </c>
      <c r="C8" s="3">
        <v>14367.99</v>
      </c>
      <c r="D8" s="3">
        <v>6000</v>
      </c>
      <c r="E8" s="3">
        <f>+C8-D8</f>
        <v>8367.99</v>
      </c>
      <c r="F8" s="9"/>
    </row>
    <row r="9" spans="1:6" x14ac:dyDescent="0.2">
      <c r="A9">
        <v>2</v>
      </c>
      <c r="B9" s="2">
        <f>B8+1</f>
        <v>36527</v>
      </c>
      <c r="C9" s="3">
        <v>15706.7</v>
      </c>
      <c r="D9" s="3">
        <v>6000</v>
      </c>
      <c r="E9" s="3">
        <f t="shared" ref="E9:E72" si="0">+C9-D9</f>
        <v>9706.7000000000007</v>
      </c>
    </row>
    <row r="10" spans="1:6" x14ac:dyDescent="0.2">
      <c r="A10">
        <v>3</v>
      </c>
      <c r="B10" s="2">
        <f t="shared" ref="B10:B68" si="1">B9+1</f>
        <v>36528</v>
      </c>
      <c r="C10" s="3">
        <v>14828.12</v>
      </c>
      <c r="D10" s="3">
        <v>6000</v>
      </c>
      <c r="E10" s="3">
        <f t="shared" si="0"/>
        <v>8828.1200000000008</v>
      </c>
    </row>
    <row r="11" spans="1:6" x14ac:dyDescent="0.2">
      <c r="A11">
        <v>4</v>
      </c>
      <c r="B11" s="2">
        <f t="shared" si="1"/>
        <v>36529</v>
      </c>
      <c r="C11" s="3">
        <v>16471.259999999998</v>
      </c>
      <c r="D11" s="3">
        <v>6000</v>
      </c>
      <c r="E11" s="3">
        <f t="shared" si="0"/>
        <v>10471.259999999998</v>
      </c>
    </row>
    <row r="12" spans="1:6" x14ac:dyDescent="0.2">
      <c r="A12">
        <v>5</v>
      </c>
      <c r="B12" s="2">
        <f t="shared" si="1"/>
        <v>36530</v>
      </c>
      <c r="C12" s="3">
        <v>16156.17</v>
      </c>
      <c r="D12" s="3">
        <v>6000</v>
      </c>
      <c r="E12" s="3">
        <f t="shared" si="0"/>
        <v>10156.17</v>
      </c>
    </row>
    <row r="13" spans="1:6" x14ac:dyDescent="0.2">
      <c r="A13">
        <v>6</v>
      </c>
      <c r="B13" s="2">
        <f t="shared" si="1"/>
        <v>36531</v>
      </c>
      <c r="C13" s="3">
        <v>9480.2999999999993</v>
      </c>
      <c r="D13" s="3">
        <v>6000</v>
      </c>
      <c r="E13" s="3">
        <f t="shared" si="0"/>
        <v>3480.2999999999993</v>
      </c>
    </row>
    <row r="14" spans="1:6" x14ac:dyDescent="0.2">
      <c r="A14">
        <v>7</v>
      </c>
      <c r="B14" s="2">
        <f t="shared" si="1"/>
        <v>36532</v>
      </c>
      <c r="C14" s="3">
        <v>6894.48</v>
      </c>
      <c r="D14" s="3">
        <v>6000</v>
      </c>
      <c r="E14" s="3">
        <f t="shared" si="0"/>
        <v>894.47999999999956</v>
      </c>
    </row>
    <row r="15" spans="1:6" x14ac:dyDescent="0.2">
      <c r="A15">
        <v>8</v>
      </c>
      <c r="B15" s="2">
        <f t="shared" si="1"/>
        <v>36533</v>
      </c>
      <c r="C15" s="3">
        <v>7402.87</v>
      </c>
      <c r="D15" s="3">
        <v>6000</v>
      </c>
      <c r="E15" s="3">
        <f t="shared" si="0"/>
        <v>1402.87</v>
      </c>
    </row>
    <row r="16" spans="1:6" x14ac:dyDescent="0.2">
      <c r="A16">
        <v>9</v>
      </c>
      <c r="B16" s="2">
        <f t="shared" si="1"/>
        <v>36534</v>
      </c>
      <c r="C16" s="3">
        <v>7591</v>
      </c>
      <c r="D16" s="3">
        <v>6000</v>
      </c>
      <c r="E16" s="3">
        <f t="shared" si="0"/>
        <v>1591</v>
      </c>
    </row>
    <row r="17" spans="1:5" x14ac:dyDescent="0.2">
      <c r="A17">
        <v>10</v>
      </c>
      <c r="B17" s="2">
        <f t="shared" si="1"/>
        <v>36535</v>
      </c>
      <c r="C17" s="3">
        <v>7519.66</v>
      </c>
      <c r="D17" s="3">
        <v>6000</v>
      </c>
      <c r="E17" s="3">
        <f t="shared" si="0"/>
        <v>1519.6599999999999</v>
      </c>
    </row>
    <row r="18" spans="1:5" x14ac:dyDescent="0.2">
      <c r="A18">
        <v>11</v>
      </c>
      <c r="B18" s="2">
        <f t="shared" si="1"/>
        <v>36536</v>
      </c>
      <c r="C18" s="3">
        <v>7338.9</v>
      </c>
      <c r="D18" s="3">
        <v>6000</v>
      </c>
      <c r="E18" s="3">
        <f t="shared" si="0"/>
        <v>1338.8999999999996</v>
      </c>
    </row>
    <row r="19" spans="1:5" x14ac:dyDescent="0.2">
      <c r="A19">
        <v>12</v>
      </c>
      <c r="B19" s="2">
        <f t="shared" si="1"/>
        <v>36537</v>
      </c>
      <c r="C19" s="3">
        <v>8507.6299999999992</v>
      </c>
      <c r="D19" s="3">
        <v>6000</v>
      </c>
      <c r="E19" s="3">
        <f t="shared" si="0"/>
        <v>2507.6299999999992</v>
      </c>
    </row>
    <row r="20" spans="1:5" x14ac:dyDescent="0.2">
      <c r="A20">
        <v>13</v>
      </c>
      <c r="B20" s="2">
        <f t="shared" si="1"/>
        <v>36538</v>
      </c>
      <c r="C20" s="3">
        <v>8829.33</v>
      </c>
      <c r="D20" s="3">
        <v>6000</v>
      </c>
      <c r="E20" s="3">
        <f t="shared" si="0"/>
        <v>2829.33</v>
      </c>
    </row>
    <row r="21" spans="1:5" x14ac:dyDescent="0.2">
      <c r="A21">
        <v>14</v>
      </c>
      <c r="B21" s="2">
        <f t="shared" si="1"/>
        <v>36539</v>
      </c>
      <c r="C21" s="3">
        <v>16402.39</v>
      </c>
      <c r="D21" s="3">
        <v>6000</v>
      </c>
      <c r="E21" s="3">
        <f t="shared" si="0"/>
        <v>10402.39</v>
      </c>
    </row>
    <row r="22" spans="1:5" x14ac:dyDescent="0.2">
      <c r="A22">
        <v>15</v>
      </c>
      <c r="B22" s="2">
        <f t="shared" si="1"/>
        <v>36540</v>
      </c>
      <c r="C22" s="3">
        <v>15591.28</v>
      </c>
      <c r="D22" s="3">
        <v>6000</v>
      </c>
      <c r="E22" s="3">
        <f t="shared" si="0"/>
        <v>9591.2800000000007</v>
      </c>
    </row>
    <row r="23" spans="1:5" x14ac:dyDescent="0.2">
      <c r="A23">
        <v>16</v>
      </c>
      <c r="B23" s="2">
        <f t="shared" si="1"/>
        <v>36541</v>
      </c>
      <c r="C23" s="3">
        <v>18826.73</v>
      </c>
      <c r="D23" s="3">
        <v>6000</v>
      </c>
      <c r="E23" s="3">
        <f t="shared" si="0"/>
        <v>12826.73</v>
      </c>
    </row>
    <row r="24" spans="1:5" x14ac:dyDescent="0.2">
      <c r="A24">
        <v>17</v>
      </c>
      <c r="B24" s="2">
        <f t="shared" si="1"/>
        <v>36542</v>
      </c>
      <c r="C24" s="3">
        <v>17650.560000000001</v>
      </c>
      <c r="D24" s="3">
        <v>6000</v>
      </c>
      <c r="E24" s="3">
        <f t="shared" si="0"/>
        <v>11650.560000000001</v>
      </c>
    </row>
    <row r="25" spans="1:5" x14ac:dyDescent="0.2">
      <c r="A25">
        <v>18</v>
      </c>
      <c r="B25" s="2">
        <f t="shared" si="1"/>
        <v>36543</v>
      </c>
      <c r="C25" s="3">
        <v>20043.29</v>
      </c>
      <c r="D25" s="3">
        <v>6000</v>
      </c>
      <c r="E25" s="3">
        <f t="shared" si="0"/>
        <v>14043.29</v>
      </c>
    </row>
    <row r="26" spans="1:5" x14ac:dyDescent="0.2">
      <c r="A26">
        <v>19</v>
      </c>
      <c r="B26" s="2">
        <f t="shared" si="1"/>
        <v>36544</v>
      </c>
      <c r="C26" s="3">
        <v>19390.73</v>
      </c>
      <c r="D26" s="3">
        <v>6000</v>
      </c>
      <c r="E26" s="3">
        <f t="shared" si="0"/>
        <v>13390.73</v>
      </c>
    </row>
    <row r="27" spans="1:5" x14ac:dyDescent="0.2">
      <c r="A27">
        <v>20</v>
      </c>
      <c r="B27" s="2">
        <f t="shared" si="1"/>
        <v>36545</v>
      </c>
      <c r="C27" s="3">
        <v>18453.36</v>
      </c>
      <c r="D27" s="3">
        <v>6000</v>
      </c>
      <c r="E27" s="3">
        <f t="shared" si="0"/>
        <v>12453.36</v>
      </c>
    </row>
    <row r="28" spans="1:5" x14ac:dyDescent="0.2">
      <c r="A28">
        <v>21</v>
      </c>
      <c r="B28" s="2">
        <f t="shared" si="1"/>
        <v>36546</v>
      </c>
      <c r="C28" s="3">
        <v>8572.43</v>
      </c>
      <c r="D28" s="3">
        <v>6000</v>
      </c>
      <c r="E28" s="3">
        <f t="shared" si="0"/>
        <v>2572.4300000000003</v>
      </c>
    </row>
    <row r="29" spans="1:5" x14ac:dyDescent="0.2">
      <c r="A29">
        <v>22</v>
      </c>
      <c r="B29" s="2">
        <f t="shared" si="1"/>
        <v>36547</v>
      </c>
      <c r="C29" s="3">
        <v>7473.76</v>
      </c>
      <c r="D29" s="3">
        <v>6000</v>
      </c>
      <c r="E29" s="3">
        <f t="shared" si="0"/>
        <v>1473.7600000000002</v>
      </c>
    </row>
    <row r="30" spans="1:5" x14ac:dyDescent="0.2">
      <c r="A30">
        <v>23</v>
      </c>
      <c r="B30" s="2">
        <f t="shared" si="1"/>
        <v>36548</v>
      </c>
      <c r="C30" s="3">
        <v>9198.32</v>
      </c>
      <c r="D30" s="3">
        <v>6000</v>
      </c>
      <c r="E30" s="3">
        <f t="shared" si="0"/>
        <v>3198.3199999999997</v>
      </c>
    </row>
    <row r="31" spans="1:5" x14ac:dyDescent="0.2">
      <c r="A31">
        <v>24</v>
      </c>
      <c r="B31" s="2">
        <f t="shared" si="1"/>
        <v>36549</v>
      </c>
      <c r="C31" s="3">
        <v>17250.13</v>
      </c>
      <c r="D31" s="3">
        <v>6000</v>
      </c>
      <c r="E31" s="3">
        <f t="shared" si="0"/>
        <v>11250.130000000001</v>
      </c>
    </row>
    <row r="32" spans="1:5" x14ac:dyDescent="0.2">
      <c r="A32">
        <v>25</v>
      </c>
      <c r="B32" s="2">
        <f t="shared" si="1"/>
        <v>36550</v>
      </c>
      <c r="C32" s="3">
        <v>17071.16</v>
      </c>
      <c r="D32" s="3">
        <v>6000</v>
      </c>
      <c r="E32" s="3">
        <f t="shared" si="0"/>
        <v>11071.16</v>
      </c>
    </row>
    <row r="33" spans="1:9" x14ac:dyDescent="0.2">
      <c r="A33">
        <v>26</v>
      </c>
      <c r="B33" s="2">
        <f t="shared" si="1"/>
        <v>36551</v>
      </c>
      <c r="C33" s="3">
        <v>19598.599999999999</v>
      </c>
      <c r="D33" s="3">
        <v>6000</v>
      </c>
      <c r="E33" s="3">
        <f t="shared" si="0"/>
        <v>13598.599999999999</v>
      </c>
    </row>
    <row r="34" spans="1:9" x14ac:dyDescent="0.2">
      <c r="A34">
        <v>27</v>
      </c>
      <c r="B34" s="2">
        <f t="shared" si="1"/>
        <v>36552</v>
      </c>
      <c r="C34" s="3">
        <v>19757.32</v>
      </c>
      <c r="D34" s="3">
        <v>6000</v>
      </c>
      <c r="E34" s="3">
        <f t="shared" si="0"/>
        <v>13757.32</v>
      </c>
    </row>
    <row r="35" spans="1:9" x14ac:dyDescent="0.2">
      <c r="A35">
        <v>28</v>
      </c>
      <c r="B35" s="2">
        <f t="shared" si="1"/>
        <v>36553</v>
      </c>
      <c r="C35" s="3">
        <v>20827.27</v>
      </c>
      <c r="D35" s="3">
        <v>6000</v>
      </c>
      <c r="E35" s="3">
        <f t="shared" si="0"/>
        <v>14827.27</v>
      </c>
    </row>
    <row r="36" spans="1:9" x14ac:dyDescent="0.2">
      <c r="A36">
        <v>29</v>
      </c>
      <c r="B36" s="2">
        <f t="shared" si="1"/>
        <v>36554</v>
      </c>
      <c r="C36" s="3">
        <v>17154.29</v>
      </c>
      <c r="D36" s="3">
        <v>6000</v>
      </c>
      <c r="E36" s="3">
        <f t="shared" si="0"/>
        <v>11154.29</v>
      </c>
      <c r="H36" s="3">
        <v>6894.48</v>
      </c>
      <c r="I36" s="3" t="s">
        <v>2</v>
      </c>
    </row>
    <row r="37" spans="1:9" x14ac:dyDescent="0.2">
      <c r="A37">
        <v>30</v>
      </c>
      <c r="B37" s="2">
        <f t="shared" si="1"/>
        <v>36555</v>
      </c>
      <c r="C37" s="3">
        <v>18465.849999999999</v>
      </c>
      <c r="D37" s="3">
        <v>6000</v>
      </c>
      <c r="E37" s="3">
        <f t="shared" si="0"/>
        <v>12465.849999999999</v>
      </c>
      <c r="H37" s="3">
        <v>20827.27</v>
      </c>
      <c r="I37" s="3" t="s">
        <v>3</v>
      </c>
    </row>
    <row r="38" spans="1:9" x14ac:dyDescent="0.2">
      <c r="A38">
        <v>31</v>
      </c>
      <c r="B38" s="2">
        <f t="shared" si="1"/>
        <v>36556</v>
      </c>
      <c r="C38" s="3">
        <v>16542.5</v>
      </c>
      <c r="D38" s="3">
        <v>6000</v>
      </c>
      <c r="E38" s="3">
        <f t="shared" si="0"/>
        <v>10542.5</v>
      </c>
      <c r="G38" s="3">
        <v>439364.38</v>
      </c>
      <c r="H38" s="3">
        <v>439364.38</v>
      </c>
      <c r="I38" s="3" t="s">
        <v>4</v>
      </c>
    </row>
    <row r="39" spans="1:9" x14ac:dyDescent="0.2">
      <c r="C39" s="3">
        <f>SUM(C8:C38)</f>
        <v>439364.37999999995</v>
      </c>
      <c r="D39" s="3">
        <f>SUM(D8:D38)</f>
        <v>186000</v>
      </c>
      <c r="E39" s="3">
        <f>SUM(E8:E38)</f>
        <v>253364.38000000003</v>
      </c>
      <c r="F39" s="10">
        <f>((+D39*0.025)+(E39*0.04))/C39</f>
        <v>3.3649917637838561E-2</v>
      </c>
    </row>
    <row r="40" spans="1:9" x14ac:dyDescent="0.2">
      <c r="A40">
        <v>1</v>
      </c>
      <c r="B40" s="2">
        <f>B38+1</f>
        <v>36557</v>
      </c>
      <c r="C40" s="3">
        <v>15434.76</v>
      </c>
      <c r="D40" s="3">
        <v>6000</v>
      </c>
      <c r="E40" s="3">
        <f t="shared" si="0"/>
        <v>9434.76</v>
      </c>
    </row>
    <row r="41" spans="1:9" x14ac:dyDescent="0.2">
      <c r="A41">
        <v>2</v>
      </c>
      <c r="B41" s="2">
        <f t="shared" si="1"/>
        <v>36558</v>
      </c>
      <c r="C41" s="3">
        <v>17407.580000000002</v>
      </c>
      <c r="D41" s="3">
        <v>6000</v>
      </c>
      <c r="E41" s="3">
        <f t="shared" si="0"/>
        <v>11407.580000000002</v>
      </c>
    </row>
    <row r="42" spans="1:9" x14ac:dyDescent="0.2">
      <c r="A42">
        <v>3</v>
      </c>
      <c r="B42" s="2">
        <f t="shared" si="1"/>
        <v>36559</v>
      </c>
      <c r="C42" s="3">
        <v>10345.030000000001</v>
      </c>
      <c r="D42" s="3">
        <v>6000</v>
      </c>
      <c r="E42" s="3">
        <f t="shared" si="0"/>
        <v>4345.0300000000007</v>
      </c>
    </row>
    <row r="43" spans="1:9" x14ac:dyDescent="0.2">
      <c r="A43">
        <v>4</v>
      </c>
      <c r="B43" s="2">
        <f t="shared" si="1"/>
        <v>36560</v>
      </c>
      <c r="C43" s="3">
        <v>10216.57</v>
      </c>
      <c r="D43" s="3">
        <v>6000</v>
      </c>
      <c r="E43" s="3">
        <f t="shared" si="0"/>
        <v>4216.57</v>
      </c>
    </row>
    <row r="44" spans="1:9" x14ac:dyDescent="0.2">
      <c r="A44">
        <v>5</v>
      </c>
      <c r="B44" s="2">
        <f t="shared" si="1"/>
        <v>36561</v>
      </c>
      <c r="C44" s="3">
        <v>10939.98</v>
      </c>
      <c r="D44" s="3">
        <v>6000</v>
      </c>
      <c r="E44" s="3">
        <f t="shared" si="0"/>
        <v>4939.9799999999996</v>
      </c>
    </row>
    <row r="45" spans="1:9" x14ac:dyDescent="0.2">
      <c r="A45">
        <v>6</v>
      </c>
      <c r="B45" s="2">
        <f t="shared" si="1"/>
        <v>36562</v>
      </c>
      <c r="C45" s="3">
        <v>10937.85</v>
      </c>
      <c r="D45" s="3">
        <v>6000</v>
      </c>
      <c r="E45" s="3">
        <f t="shared" si="0"/>
        <v>4937.8500000000004</v>
      </c>
    </row>
    <row r="46" spans="1:9" x14ac:dyDescent="0.2">
      <c r="A46">
        <v>7</v>
      </c>
      <c r="B46" s="2">
        <f t="shared" si="1"/>
        <v>36563</v>
      </c>
      <c r="C46" s="3">
        <v>7790.23</v>
      </c>
      <c r="D46" s="3">
        <v>6000</v>
      </c>
      <c r="E46" s="3">
        <f t="shared" si="0"/>
        <v>1790.2299999999996</v>
      </c>
    </row>
    <row r="47" spans="1:9" x14ac:dyDescent="0.2">
      <c r="A47">
        <v>8</v>
      </c>
      <c r="B47" s="2">
        <f t="shared" si="1"/>
        <v>36564</v>
      </c>
      <c r="C47" s="3">
        <v>6940.8</v>
      </c>
      <c r="D47" s="3">
        <v>6000</v>
      </c>
      <c r="E47" s="3">
        <f t="shared" si="0"/>
        <v>940.80000000000018</v>
      </c>
    </row>
    <row r="48" spans="1:9" x14ac:dyDescent="0.2">
      <c r="A48">
        <v>9</v>
      </c>
      <c r="B48" s="2">
        <f t="shared" si="1"/>
        <v>36565</v>
      </c>
      <c r="C48" s="3">
        <v>7789.48</v>
      </c>
      <c r="D48" s="3">
        <v>6000</v>
      </c>
      <c r="E48" s="3">
        <f t="shared" si="0"/>
        <v>1789.4799999999996</v>
      </c>
    </row>
    <row r="49" spans="1:5" x14ac:dyDescent="0.2">
      <c r="A49">
        <v>10</v>
      </c>
      <c r="B49" s="2">
        <f t="shared" si="1"/>
        <v>36566</v>
      </c>
      <c r="C49" s="3">
        <v>7102.29</v>
      </c>
      <c r="D49" s="3">
        <v>6000</v>
      </c>
      <c r="E49" s="3">
        <f t="shared" si="0"/>
        <v>1102.29</v>
      </c>
    </row>
    <row r="50" spans="1:5" x14ac:dyDescent="0.2">
      <c r="A50">
        <v>11</v>
      </c>
      <c r="B50" s="2">
        <f t="shared" si="1"/>
        <v>36567</v>
      </c>
      <c r="C50" s="3">
        <v>7199.78</v>
      </c>
      <c r="D50" s="3">
        <v>6000</v>
      </c>
      <c r="E50" s="3">
        <f t="shared" si="0"/>
        <v>1199.7799999999997</v>
      </c>
    </row>
    <row r="51" spans="1:5" x14ac:dyDescent="0.2">
      <c r="A51">
        <v>12</v>
      </c>
      <c r="B51" s="2">
        <f t="shared" si="1"/>
        <v>36568</v>
      </c>
      <c r="C51" s="3">
        <v>7987.17</v>
      </c>
      <c r="D51" s="3">
        <v>6000</v>
      </c>
      <c r="E51" s="3">
        <f t="shared" si="0"/>
        <v>1987.17</v>
      </c>
    </row>
    <row r="52" spans="1:5" x14ac:dyDescent="0.2">
      <c r="A52">
        <v>13</v>
      </c>
      <c r="B52" s="2">
        <f t="shared" si="1"/>
        <v>36569</v>
      </c>
      <c r="C52" s="3">
        <v>8057.22</v>
      </c>
      <c r="D52" s="3">
        <v>6000</v>
      </c>
      <c r="E52" s="3">
        <f t="shared" si="0"/>
        <v>2057.2200000000003</v>
      </c>
    </row>
    <row r="53" spans="1:5" x14ac:dyDescent="0.2">
      <c r="A53">
        <v>14</v>
      </c>
      <c r="B53" s="2">
        <f t="shared" si="1"/>
        <v>36570</v>
      </c>
      <c r="C53" s="3">
        <v>7517.7</v>
      </c>
      <c r="D53" s="3">
        <v>6000</v>
      </c>
      <c r="E53" s="3">
        <f t="shared" si="0"/>
        <v>1517.6999999999998</v>
      </c>
    </row>
    <row r="54" spans="1:5" x14ac:dyDescent="0.2">
      <c r="A54">
        <v>15</v>
      </c>
      <c r="B54" s="2">
        <f t="shared" si="1"/>
        <v>36571</v>
      </c>
      <c r="C54" s="3">
        <v>7140.78</v>
      </c>
      <c r="D54" s="3">
        <v>6000</v>
      </c>
      <c r="E54" s="3">
        <f t="shared" si="0"/>
        <v>1140.7799999999997</v>
      </c>
    </row>
    <row r="55" spans="1:5" x14ac:dyDescent="0.2">
      <c r="A55">
        <v>16</v>
      </c>
      <c r="B55" s="2">
        <f t="shared" si="1"/>
        <v>36572</v>
      </c>
      <c r="C55" s="3">
        <v>7779.99</v>
      </c>
      <c r="D55" s="3">
        <v>6000</v>
      </c>
      <c r="E55" s="3">
        <f t="shared" si="0"/>
        <v>1779.9899999999998</v>
      </c>
    </row>
    <row r="56" spans="1:5" x14ac:dyDescent="0.2">
      <c r="A56">
        <v>17</v>
      </c>
      <c r="B56" s="2">
        <f t="shared" si="1"/>
        <v>36573</v>
      </c>
      <c r="C56" s="3">
        <v>8473.6</v>
      </c>
      <c r="D56" s="3">
        <v>6000</v>
      </c>
      <c r="E56" s="3">
        <f t="shared" si="0"/>
        <v>2473.6000000000004</v>
      </c>
    </row>
    <row r="57" spans="1:5" x14ac:dyDescent="0.2">
      <c r="A57">
        <v>18</v>
      </c>
      <c r="B57" s="2">
        <f t="shared" si="1"/>
        <v>36574</v>
      </c>
      <c r="C57" s="3">
        <v>7862.86</v>
      </c>
      <c r="D57" s="3">
        <v>6000</v>
      </c>
      <c r="E57" s="3">
        <f t="shared" si="0"/>
        <v>1862.8599999999997</v>
      </c>
    </row>
    <row r="58" spans="1:5" x14ac:dyDescent="0.2">
      <c r="A58">
        <v>19</v>
      </c>
      <c r="B58" s="2">
        <f t="shared" si="1"/>
        <v>36575</v>
      </c>
      <c r="C58" s="3">
        <v>7113.46</v>
      </c>
      <c r="D58" s="3">
        <v>6000</v>
      </c>
      <c r="E58" s="3">
        <f t="shared" si="0"/>
        <v>1113.46</v>
      </c>
    </row>
    <row r="59" spans="1:5" x14ac:dyDescent="0.2">
      <c r="A59">
        <v>20</v>
      </c>
      <c r="B59" s="2">
        <f t="shared" si="1"/>
        <v>36576</v>
      </c>
      <c r="C59" s="3">
        <v>7003.55</v>
      </c>
      <c r="D59" s="3">
        <v>6000</v>
      </c>
      <c r="E59" s="3">
        <f t="shared" si="0"/>
        <v>1003.5500000000002</v>
      </c>
    </row>
    <row r="60" spans="1:5" x14ac:dyDescent="0.2">
      <c r="A60">
        <v>21</v>
      </c>
      <c r="B60" s="2">
        <f t="shared" si="1"/>
        <v>36577</v>
      </c>
      <c r="C60" s="3">
        <v>7578.78</v>
      </c>
      <c r="D60" s="3">
        <v>6000</v>
      </c>
      <c r="E60" s="3">
        <f t="shared" si="0"/>
        <v>1578.7799999999997</v>
      </c>
    </row>
    <row r="61" spans="1:5" x14ac:dyDescent="0.2">
      <c r="A61">
        <v>22</v>
      </c>
      <c r="B61" s="2">
        <f t="shared" si="1"/>
        <v>36578</v>
      </c>
      <c r="C61" s="3">
        <v>7549.5</v>
      </c>
      <c r="D61" s="3">
        <v>6000</v>
      </c>
      <c r="E61" s="3">
        <f t="shared" si="0"/>
        <v>1549.5</v>
      </c>
    </row>
    <row r="62" spans="1:5" x14ac:dyDescent="0.2">
      <c r="A62">
        <v>23</v>
      </c>
      <c r="B62" s="2">
        <f t="shared" si="1"/>
        <v>36579</v>
      </c>
      <c r="C62" s="3">
        <v>7306.02</v>
      </c>
      <c r="D62" s="3">
        <v>6000</v>
      </c>
      <c r="E62" s="3">
        <f t="shared" si="0"/>
        <v>1306.0200000000004</v>
      </c>
    </row>
    <row r="63" spans="1:5" x14ac:dyDescent="0.2">
      <c r="A63">
        <v>24</v>
      </c>
      <c r="B63" s="2">
        <f t="shared" si="1"/>
        <v>36580</v>
      </c>
      <c r="C63" s="3">
        <v>7495.43</v>
      </c>
      <c r="D63" s="3">
        <v>6000</v>
      </c>
      <c r="E63" s="3">
        <f t="shared" si="0"/>
        <v>1495.4300000000003</v>
      </c>
    </row>
    <row r="64" spans="1:5" x14ac:dyDescent="0.2">
      <c r="A64">
        <v>25</v>
      </c>
      <c r="B64" s="2">
        <f t="shared" si="1"/>
        <v>36581</v>
      </c>
      <c r="C64" s="3">
        <v>7211.24</v>
      </c>
      <c r="D64" s="3">
        <v>6000</v>
      </c>
      <c r="E64" s="3">
        <f t="shared" si="0"/>
        <v>1211.2399999999998</v>
      </c>
    </row>
    <row r="65" spans="1:9" x14ac:dyDescent="0.2">
      <c r="A65">
        <v>26</v>
      </c>
      <c r="B65" s="2">
        <f t="shared" si="1"/>
        <v>36582</v>
      </c>
      <c r="C65" s="3">
        <v>7222.02</v>
      </c>
      <c r="D65" s="3">
        <v>6000</v>
      </c>
      <c r="E65" s="3">
        <f t="shared" si="0"/>
        <v>1222.0200000000004</v>
      </c>
    </row>
    <row r="66" spans="1:9" x14ac:dyDescent="0.2">
      <c r="A66">
        <v>27</v>
      </c>
      <c r="B66" s="2">
        <f t="shared" si="1"/>
        <v>36583</v>
      </c>
      <c r="C66" s="3">
        <v>8860.99</v>
      </c>
      <c r="D66" s="3">
        <v>6000</v>
      </c>
      <c r="E66" s="3">
        <f t="shared" si="0"/>
        <v>2860.99</v>
      </c>
      <c r="H66" s="3">
        <v>6615.19</v>
      </c>
      <c r="I66" s="3" t="s">
        <v>2</v>
      </c>
    </row>
    <row r="67" spans="1:9" x14ac:dyDescent="0.2">
      <c r="A67">
        <v>28</v>
      </c>
      <c r="B67" s="2">
        <f t="shared" si="1"/>
        <v>36584</v>
      </c>
      <c r="C67" s="3">
        <v>6615.19</v>
      </c>
      <c r="D67" s="3">
        <v>6000</v>
      </c>
      <c r="E67" s="3">
        <f t="shared" si="0"/>
        <v>615.1899999999996</v>
      </c>
      <c r="H67" s="3">
        <v>17407.580000000002</v>
      </c>
      <c r="I67" s="3" t="s">
        <v>3</v>
      </c>
    </row>
    <row r="68" spans="1:9" x14ac:dyDescent="0.2">
      <c r="A68">
        <v>29</v>
      </c>
      <c r="B68" s="2">
        <f t="shared" si="1"/>
        <v>36585</v>
      </c>
      <c r="C68" s="3">
        <v>7965.87</v>
      </c>
      <c r="D68" s="3">
        <v>6000</v>
      </c>
      <c r="E68" s="3">
        <f t="shared" si="0"/>
        <v>1965.87</v>
      </c>
      <c r="G68" s="3">
        <v>240879.85</v>
      </c>
      <c r="H68" s="3">
        <v>248845.72</v>
      </c>
      <c r="I68" s="3" t="s">
        <v>4</v>
      </c>
    </row>
    <row r="69" spans="1:9" x14ac:dyDescent="0.2">
      <c r="C69" s="3">
        <f>SUM(C38:C68)</f>
        <v>704752.60000000009</v>
      </c>
      <c r="D69" s="3">
        <f>SUM(D38:D68)</f>
        <v>366000</v>
      </c>
      <c r="E69" s="3">
        <f>SUM(E38:E68)</f>
        <v>338752.6</v>
      </c>
      <c r="F69" s="10">
        <f>((+D69*0.025)+(E69*0.04))/C69</f>
        <v>3.2210032286507345E-2</v>
      </c>
    </row>
    <row r="70" spans="1:9" x14ac:dyDescent="0.2">
      <c r="A70">
        <v>1</v>
      </c>
      <c r="B70" s="2">
        <f>B68+1</f>
        <v>36586</v>
      </c>
      <c r="C70" s="3">
        <v>8680.3700000000008</v>
      </c>
      <c r="D70" s="3">
        <v>6000</v>
      </c>
      <c r="E70" s="3">
        <f t="shared" si="0"/>
        <v>2680.3700000000008</v>
      </c>
    </row>
    <row r="71" spans="1:9" x14ac:dyDescent="0.2">
      <c r="A71">
        <v>2</v>
      </c>
      <c r="B71" s="2">
        <f>B70+1</f>
        <v>36587</v>
      </c>
      <c r="C71" s="3">
        <v>7332.49</v>
      </c>
      <c r="D71" s="3">
        <v>6000</v>
      </c>
      <c r="E71" s="3">
        <f t="shared" si="0"/>
        <v>1332.4899999999998</v>
      </c>
    </row>
    <row r="72" spans="1:9" x14ac:dyDescent="0.2">
      <c r="A72">
        <v>3</v>
      </c>
      <c r="B72" s="2">
        <f t="shared" ref="B72:B100" si="2">B71+1</f>
        <v>36588</v>
      </c>
      <c r="C72" s="3">
        <v>6903.44</v>
      </c>
      <c r="D72" s="3">
        <v>6000</v>
      </c>
      <c r="E72" s="3">
        <f t="shared" si="0"/>
        <v>903.4399999999996</v>
      </c>
    </row>
    <row r="73" spans="1:9" x14ac:dyDescent="0.2">
      <c r="A73">
        <v>4</v>
      </c>
      <c r="B73" s="2">
        <f t="shared" si="2"/>
        <v>36589</v>
      </c>
      <c r="C73" s="3">
        <v>8165.46</v>
      </c>
      <c r="D73" s="3">
        <v>6000</v>
      </c>
      <c r="E73" s="3">
        <f t="shared" ref="E73:E136" si="3">+C73-D73</f>
        <v>2165.46</v>
      </c>
    </row>
    <row r="74" spans="1:9" x14ac:dyDescent="0.2">
      <c r="A74">
        <v>5</v>
      </c>
      <c r="B74" s="2">
        <f t="shared" si="2"/>
        <v>36590</v>
      </c>
      <c r="C74" s="3">
        <v>6660.71</v>
      </c>
      <c r="D74" s="3">
        <v>6000</v>
      </c>
      <c r="E74" s="3">
        <f t="shared" si="3"/>
        <v>660.71</v>
      </c>
    </row>
    <row r="75" spans="1:9" x14ac:dyDescent="0.2">
      <c r="A75">
        <v>6</v>
      </c>
      <c r="B75" s="2">
        <f t="shared" si="2"/>
        <v>36591</v>
      </c>
      <c r="C75" s="3">
        <v>7726.84</v>
      </c>
      <c r="D75" s="3">
        <v>6000</v>
      </c>
      <c r="E75" s="3">
        <f t="shared" si="3"/>
        <v>1726.8400000000001</v>
      </c>
    </row>
    <row r="76" spans="1:9" x14ac:dyDescent="0.2">
      <c r="A76">
        <v>7</v>
      </c>
      <c r="B76" s="2">
        <f t="shared" si="2"/>
        <v>36592</v>
      </c>
      <c r="C76" s="3">
        <v>7543.06</v>
      </c>
      <c r="D76" s="3">
        <v>6000</v>
      </c>
      <c r="E76" s="3">
        <f t="shared" si="3"/>
        <v>1543.0600000000004</v>
      </c>
    </row>
    <row r="77" spans="1:9" x14ac:dyDescent="0.2">
      <c r="A77">
        <v>8</v>
      </c>
      <c r="B77" s="2">
        <f t="shared" si="2"/>
        <v>36593</v>
      </c>
      <c r="C77" s="3">
        <v>8635.32</v>
      </c>
      <c r="D77" s="3">
        <v>6000</v>
      </c>
      <c r="E77" s="3">
        <f t="shared" si="3"/>
        <v>2635.3199999999997</v>
      </c>
    </row>
    <row r="78" spans="1:9" x14ac:dyDescent="0.2">
      <c r="A78">
        <v>9</v>
      </c>
      <c r="B78" s="2">
        <f t="shared" si="2"/>
        <v>36594</v>
      </c>
      <c r="C78" s="3">
        <v>14845</v>
      </c>
      <c r="D78" s="3">
        <v>6000</v>
      </c>
      <c r="E78" s="3">
        <f t="shared" si="3"/>
        <v>8845</v>
      </c>
    </row>
    <row r="79" spans="1:9" x14ac:dyDescent="0.2">
      <c r="A79">
        <v>10</v>
      </c>
      <c r="B79" s="2">
        <f t="shared" si="2"/>
        <v>36595</v>
      </c>
      <c r="C79" s="3">
        <v>16243.4</v>
      </c>
      <c r="D79" s="3">
        <v>6000</v>
      </c>
      <c r="E79" s="3">
        <f t="shared" si="3"/>
        <v>10243.4</v>
      </c>
    </row>
    <row r="80" spans="1:9" x14ac:dyDescent="0.2">
      <c r="A80">
        <v>11</v>
      </c>
      <c r="B80" s="2">
        <f t="shared" si="2"/>
        <v>36596</v>
      </c>
      <c r="C80" s="3">
        <v>9832.07</v>
      </c>
      <c r="D80" s="3">
        <v>6000</v>
      </c>
      <c r="E80" s="3">
        <f t="shared" si="3"/>
        <v>3832.0699999999997</v>
      </c>
    </row>
    <row r="81" spans="1:5" x14ac:dyDescent="0.2">
      <c r="A81">
        <v>12</v>
      </c>
      <c r="B81" s="2">
        <f t="shared" si="2"/>
        <v>36597</v>
      </c>
      <c r="C81" s="3">
        <v>10637.18</v>
      </c>
      <c r="D81" s="3">
        <v>6000</v>
      </c>
      <c r="E81" s="3">
        <f t="shared" si="3"/>
        <v>4637.18</v>
      </c>
    </row>
    <row r="82" spans="1:5" x14ac:dyDescent="0.2">
      <c r="A82">
        <v>13</v>
      </c>
      <c r="B82" s="2">
        <f t="shared" si="2"/>
        <v>36598</v>
      </c>
      <c r="C82" s="3">
        <v>9409.51</v>
      </c>
      <c r="D82" s="3">
        <v>6000</v>
      </c>
      <c r="E82" s="3">
        <f t="shared" si="3"/>
        <v>3409.51</v>
      </c>
    </row>
    <row r="83" spans="1:5" x14ac:dyDescent="0.2">
      <c r="A83">
        <v>14</v>
      </c>
      <c r="B83" s="2">
        <f t="shared" si="2"/>
        <v>36599</v>
      </c>
      <c r="C83" s="3">
        <v>9865.68</v>
      </c>
      <c r="D83" s="3">
        <v>6000</v>
      </c>
      <c r="E83" s="3">
        <f t="shared" si="3"/>
        <v>3865.6800000000003</v>
      </c>
    </row>
    <row r="84" spans="1:5" x14ac:dyDescent="0.2">
      <c r="A84">
        <v>15</v>
      </c>
      <c r="B84" s="2">
        <f t="shared" si="2"/>
        <v>36600</v>
      </c>
      <c r="C84" s="3">
        <v>10107.57</v>
      </c>
      <c r="D84" s="3">
        <v>6000</v>
      </c>
      <c r="E84" s="3">
        <f t="shared" si="3"/>
        <v>4107.57</v>
      </c>
    </row>
    <row r="85" spans="1:5" x14ac:dyDescent="0.2">
      <c r="A85">
        <v>16</v>
      </c>
      <c r="B85" s="2">
        <f t="shared" si="2"/>
        <v>36601</v>
      </c>
      <c r="C85" s="3">
        <v>12261.8</v>
      </c>
      <c r="D85" s="3">
        <v>6000</v>
      </c>
      <c r="E85" s="3">
        <f t="shared" si="3"/>
        <v>6261.7999999999993</v>
      </c>
    </row>
    <row r="86" spans="1:5" x14ac:dyDescent="0.2">
      <c r="A86">
        <v>17</v>
      </c>
      <c r="B86" s="2">
        <f t="shared" si="2"/>
        <v>36602</v>
      </c>
      <c r="C86" s="3">
        <v>9804.64</v>
      </c>
      <c r="D86" s="3">
        <v>6000</v>
      </c>
      <c r="E86" s="3">
        <f t="shared" si="3"/>
        <v>3804.6399999999994</v>
      </c>
    </row>
    <row r="87" spans="1:5" x14ac:dyDescent="0.2">
      <c r="A87">
        <v>18</v>
      </c>
      <c r="B87" s="2">
        <f t="shared" si="2"/>
        <v>36603</v>
      </c>
      <c r="C87" s="3">
        <v>8930.64</v>
      </c>
      <c r="D87" s="3">
        <v>6000</v>
      </c>
      <c r="E87" s="3">
        <f t="shared" si="3"/>
        <v>2930.6399999999994</v>
      </c>
    </row>
    <row r="88" spans="1:5" x14ac:dyDescent="0.2">
      <c r="A88">
        <v>19</v>
      </c>
      <c r="B88" s="2">
        <f t="shared" si="2"/>
        <v>36604</v>
      </c>
      <c r="C88" s="3">
        <v>10084.14</v>
      </c>
      <c r="D88" s="3">
        <v>6000</v>
      </c>
      <c r="E88" s="3">
        <f t="shared" si="3"/>
        <v>4084.1399999999994</v>
      </c>
    </row>
    <row r="89" spans="1:5" x14ac:dyDescent="0.2">
      <c r="A89">
        <v>20</v>
      </c>
      <c r="B89" s="2">
        <f t="shared" si="2"/>
        <v>36605</v>
      </c>
      <c r="C89" s="3">
        <v>12000.64</v>
      </c>
      <c r="D89" s="3">
        <v>6000</v>
      </c>
      <c r="E89" s="3">
        <f t="shared" si="3"/>
        <v>6000.6399999999994</v>
      </c>
    </row>
    <row r="90" spans="1:5" x14ac:dyDescent="0.2">
      <c r="A90">
        <v>21</v>
      </c>
      <c r="B90" s="2">
        <f t="shared" si="2"/>
        <v>36606</v>
      </c>
      <c r="C90" s="3">
        <v>13273.43</v>
      </c>
      <c r="D90" s="3">
        <v>6000</v>
      </c>
      <c r="E90" s="3">
        <f t="shared" si="3"/>
        <v>7273.43</v>
      </c>
    </row>
    <row r="91" spans="1:5" x14ac:dyDescent="0.2">
      <c r="A91">
        <v>22</v>
      </c>
      <c r="B91" s="2">
        <f t="shared" si="2"/>
        <v>36607</v>
      </c>
      <c r="C91" s="3">
        <v>15402.07</v>
      </c>
      <c r="D91" s="3">
        <v>6000</v>
      </c>
      <c r="E91" s="3">
        <f t="shared" si="3"/>
        <v>9402.07</v>
      </c>
    </row>
    <row r="92" spans="1:5" x14ac:dyDescent="0.2">
      <c r="A92">
        <v>23</v>
      </c>
      <c r="B92" s="2">
        <f t="shared" si="2"/>
        <v>36608</v>
      </c>
      <c r="C92" s="3">
        <v>18599.97</v>
      </c>
      <c r="D92" s="3">
        <v>6000</v>
      </c>
      <c r="E92" s="3">
        <f t="shared" si="3"/>
        <v>12599.970000000001</v>
      </c>
    </row>
    <row r="93" spans="1:5" x14ac:dyDescent="0.2">
      <c r="A93">
        <v>24</v>
      </c>
      <c r="B93" s="2">
        <f t="shared" si="2"/>
        <v>36609</v>
      </c>
      <c r="C93" s="3">
        <v>18460.47</v>
      </c>
      <c r="D93" s="3">
        <v>6000</v>
      </c>
      <c r="E93" s="3">
        <f t="shared" si="3"/>
        <v>12460.470000000001</v>
      </c>
    </row>
    <row r="94" spans="1:5" x14ac:dyDescent="0.2">
      <c r="A94">
        <v>25</v>
      </c>
      <c r="B94" s="2">
        <f t="shared" si="2"/>
        <v>36610</v>
      </c>
      <c r="C94" s="3">
        <v>18358.11</v>
      </c>
      <c r="D94" s="3">
        <v>6000</v>
      </c>
      <c r="E94" s="3">
        <f t="shared" si="3"/>
        <v>12358.11</v>
      </c>
    </row>
    <row r="95" spans="1:5" x14ac:dyDescent="0.2">
      <c r="A95">
        <v>26</v>
      </c>
      <c r="B95" s="2">
        <f t="shared" si="2"/>
        <v>36611</v>
      </c>
      <c r="C95" s="3">
        <v>18140.169999999998</v>
      </c>
      <c r="D95" s="3">
        <v>6000</v>
      </c>
      <c r="E95" s="3">
        <f t="shared" si="3"/>
        <v>12140.169999999998</v>
      </c>
    </row>
    <row r="96" spans="1:5" x14ac:dyDescent="0.2">
      <c r="A96">
        <v>27</v>
      </c>
      <c r="B96" s="2">
        <f t="shared" si="2"/>
        <v>36612</v>
      </c>
      <c r="C96" s="3">
        <v>16839.12</v>
      </c>
      <c r="D96" s="3">
        <v>6000</v>
      </c>
      <c r="E96" s="3">
        <f t="shared" si="3"/>
        <v>10839.119999999999</v>
      </c>
    </row>
    <row r="97" spans="1:9" x14ac:dyDescent="0.2">
      <c r="A97">
        <v>28</v>
      </c>
      <c r="B97" s="2">
        <f t="shared" si="2"/>
        <v>36613</v>
      </c>
      <c r="C97" s="3">
        <v>18790.29</v>
      </c>
      <c r="D97" s="3">
        <v>6000</v>
      </c>
      <c r="E97" s="3">
        <f t="shared" si="3"/>
        <v>12790.29</v>
      </c>
    </row>
    <row r="98" spans="1:9" x14ac:dyDescent="0.2">
      <c r="A98">
        <v>29</v>
      </c>
      <c r="B98" s="2">
        <f t="shared" si="2"/>
        <v>36614</v>
      </c>
      <c r="C98" s="3">
        <v>22802.959999999999</v>
      </c>
      <c r="D98" s="3">
        <v>6000</v>
      </c>
      <c r="E98" s="3">
        <f t="shared" si="3"/>
        <v>16802.96</v>
      </c>
      <c r="H98" s="3">
        <v>6660.71</v>
      </c>
      <c r="I98" s="3" t="s">
        <v>2</v>
      </c>
    </row>
    <row r="99" spans="1:9" x14ac:dyDescent="0.2">
      <c r="A99">
        <v>30</v>
      </c>
      <c r="B99" s="2">
        <f t="shared" si="2"/>
        <v>36615</v>
      </c>
      <c r="C99" s="3">
        <v>20461.82</v>
      </c>
      <c r="D99" s="3">
        <v>6000</v>
      </c>
      <c r="E99" s="3">
        <f t="shared" si="3"/>
        <v>14461.82</v>
      </c>
      <c r="H99" s="3">
        <v>22802.959999999999</v>
      </c>
      <c r="I99" s="3" t="s">
        <v>3</v>
      </c>
    </row>
    <row r="100" spans="1:9" x14ac:dyDescent="0.2">
      <c r="A100">
        <v>31</v>
      </c>
      <c r="B100" s="2">
        <f t="shared" si="2"/>
        <v>36616</v>
      </c>
      <c r="C100" s="3">
        <v>18150.900000000001</v>
      </c>
      <c r="D100" s="3">
        <v>6000</v>
      </c>
      <c r="E100" s="3">
        <f t="shared" si="3"/>
        <v>12150.900000000001</v>
      </c>
      <c r="G100" s="3">
        <v>394949.27</v>
      </c>
      <c r="H100" s="3">
        <v>394949.27</v>
      </c>
      <c r="I100" s="3" t="s">
        <v>4</v>
      </c>
    </row>
    <row r="101" spans="1:9" x14ac:dyDescent="0.2">
      <c r="C101" s="3">
        <f>SUM(C70:C100)</f>
        <v>394949.27</v>
      </c>
      <c r="D101" s="3">
        <f>SUM(D70:D100)</f>
        <v>186000</v>
      </c>
      <c r="E101" s="3">
        <f>SUM(E70:E100)</f>
        <v>208949.27000000002</v>
      </c>
      <c r="F101" s="10">
        <f>((+D101*0.025)+(E101*0.04))/C101</f>
        <v>3.293580160307677E-2</v>
      </c>
    </row>
    <row r="102" spans="1:9" x14ac:dyDescent="0.2">
      <c r="A102">
        <v>1</v>
      </c>
      <c r="B102" s="2">
        <f>B100+1</f>
        <v>36617</v>
      </c>
      <c r="C102" s="3">
        <v>19911</v>
      </c>
      <c r="D102" s="3">
        <v>6000</v>
      </c>
      <c r="E102" s="3">
        <f t="shared" si="3"/>
        <v>13911</v>
      </c>
    </row>
    <row r="103" spans="1:9" x14ac:dyDescent="0.2">
      <c r="A103">
        <v>2</v>
      </c>
      <c r="B103" s="2">
        <f>B102+1</f>
        <v>36618</v>
      </c>
      <c r="C103" s="3">
        <v>19745</v>
      </c>
      <c r="D103" s="3">
        <v>6000</v>
      </c>
      <c r="E103" s="3">
        <f t="shared" si="3"/>
        <v>13745</v>
      </c>
    </row>
    <row r="104" spans="1:9" x14ac:dyDescent="0.2">
      <c r="A104">
        <v>3</v>
      </c>
      <c r="B104" s="2">
        <f t="shared" ref="B104:B131" si="4">B103+1</f>
        <v>36619</v>
      </c>
      <c r="C104" s="3">
        <v>16676</v>
      </c>
      <c r="D104" s="3">
        <v>6000</v>
      </c>
      <c r="E104" s="3">
        <f t="shared" si="3"/>
        <v>10676</v>
      </c>
    </row>
    <row r="105" spans="1:9" x14ac:dyDescent="0.2">
      <c r="A105">
        <v>4</v>
      </c>
      <c r="B105" s="2">
        <f t="shared" si="4"/>
        <v>36620</v>
      </c>
      <c r="C105" s="3">
        <v>16884</v>
      </c>
      <c r="D105" s="3">
        <v>6000</v>
      </c>
      <c r="E105" s="3">
        <f t="shared" si="3"/>
        <v>10884</v>
      </c>
    </row>
    <row r="106" spans="1:9" x14ac:dyDescent="0.2">
      <c r="A106">
        <v>5</v>
      </c>
      <c r="B106" s="2">
        <f t="shared" si="4"/>
        <v>36621</v>
      </c>
      <c r="C106" s="3">
        <v>14393</v>
      </c>
      <c r="D106" s="3">
        <v>6000</v>
      </c>
      <c r="E106" s="3">
        <f t="shared" si="3"/>
        <v>8393</v>
      </c>
    </row>
    <row r="107" spans="1:9" x14ac:dyDescent="0.2">
      <c r="A107">
        <v>6</v>
      </c>
      <c r="B107" s="2">
        <f t="shared" si="4"/>
        <v>36622</v>
      </c>
      <c r="C107" s="3">
        <v>15433</v>
      </c>
      <c r="D107" s="3">
        <v>6000</v>
      </c>
      <c r="E107" s="3">
        <f t="shared" si="3"/>
        <v>9433</v>
      </c>
    </row>
    <row r="108" spans="1:9" x14ac:dyDescent="0.2">
      <c r="A108">
        <v>7</v>
      </c>
      <c r="B108" s="2">
        <f t="shared" si="4"/>
        <v>36623</v>
      </c>
      <c r="C108" s="3">
        <v>16872</v>
      </c>
      <c r="D108" s="3">
        <v>6000</v>
      </c>
      <c r="E108" s="3">
        <f t="shared" si="3"/>
        <v>10872</v>
      </c>
    </row>
    <row r="109" spans="1:9" x14ac:dyDescent="0.2">
      <c r="A109">
        <v>8</v>
      </c>
      <c r="B109" s="2">
        <f t="shared" si="4"/>
        <v>36624</v>
      </c>
      <c r="C109" s="3">
        <v>17951</v>
      </c>
      <c r="D109" s="3">
        <v>6000</v>
      </c>
      <c r="E109" s="3">
        <f t="shared" si="3"/>
        <v>11951</v>
      </c>
    </row>
    <row r="110" spans="1:9" x14ac:dyDescent="0.2">
      <c r="A110">
        <v>9</v>
      </c>
      <c r="B110" s="2">
        <f t="shared" si="4"/>
        <v>36625</v>
      </c>
      <c r="C110" s="3">
        <v>19014</v>
      </c>
      <c r="D110" s="3">
        <v>6000</v>
      </c>
      <c r="E110" s="3">
        <f t="shared" si="3"/>
        <v>13014</v>
      </c>
    </row>
    <row r="111" spans="1:9" x14ac:dyDescent="0.2">
      <c r="A111">
        <v>10</v>
      </c>
      <c r="B111" s="2">
        <f t="shared" si="4"/>
        <v>36626</v>
      </c>
      <c r="C111" s="3">
        <v>17990</v>
      </c>
      <c r="D111" s="3">
        <v>6000</v>
      </c>
      <c r="E111" s="3">
        <f t="shared" si="3"/>
        <v>11990</v>
      </c>
    </row>
    <row r="112" spans="1:9" x14ac:dyDescent="0.2">
      <c r="A112">
        <v>11</v>
      </c>
      <c r="B112" s="2">
        <f t="shared" si="4"/>
        <v>36627</v>
      </c>
      <c r="C112" s="3">
        <v>19214</v>
      </c>
      <c r="D112" s="3">
        <v>6000</v>
      </c>
      <c r="E112" s="3">
        <f t="shared" si="3"/>
        <v>13214</v>
      </c>
    </row>
    <row r="113" spans="1:5" x14ac:dyDescent="0.2">
      <c r="A113">
        <v>12</v>
      </c>
      <c r="B113" s="2">
        <f t="shared" si="4"/>
        <v>36628</v>
      </c>
      <c r="C113" s="3">
        <v>18642</v>
      </c>
      <c r="D113" s="3">
        <v>6000</v>
      </c>
      <c r="E113" s="3">
        <f t="shared" si="3"/>
        <v>12642</v>
      </c>
    </row>
    <row r="114" spans="1:5" x14ac:dyDescent="0.2">
      <c r="A114">
        <v>13</v>
      </c>
      <c r="B114" s="2">
        <f t="shared" si="4"/>
        <v>36629</v>
      </c>
      <c r="C114" s="3">
        <v>14996</v>
      </c>
      <c r="D114" s="3">
        <v>6000</v>
      </c>
      <c r="E114" s="3">
        <f t="shared" si="3"/>
        <v>8996</v>
      </c>
    </row>
    <row r="115" spans="1:5" x14ac:dyDescent="0.2">
      <c r="A115">
        <v>14</v>
      </c>
      <c r="B115" s="2">
        <f t="shared" si="4"/>
        <v>36630</v>
      </c>
      <c r="C115" s="3">
        <v>14689</v>
      </c>
      <c r="D115" s="3">
        <v>6000</v>
      </c>
      <c r="E115" s="3">
        <f t="shared" si="3"/>
        <v>8689</v>
      </c>
    </row>
    <row r="116" spans="1:5" x14ac:dyDescent="0.2">
      <c r="A116">
        <v>15</v>
      </c>
      <c r="B116" s="2">
        <f t="shared" si="4"/>
        <v>36631</v>
      </c>
      <c r="C116" s="3">
        <v>20254</v>
      </c>
      <c r="D116" s="3">
        <v>6000</v>
      </c>
      <c r="E116" s="3">
        <f t="shared" si="3"/>
        <v>14254</v>
      </c>
    </row>
    <row r="117" spans="1:5" x14ac:dyDescent="0.2">
      <c r="A117">
        <v>16</v>
      </c>
      <c r="B117" s="2">
        <f t="shared" si="4"/>
        <v>36632</v>
      </c>
      <c r="C117" s="3">
        <v>18990</v>
      </c>
      <c r="D117" s="3">
        <v>6000</v>
      </c>
      <c r="E117" s="3">
        <f t="shared" si="3"/>
        <v>12990</v>
      </c>
    </row>
    <row r="118" spans="1:5" x14ac:dyDescent="0.2">
      <c r="A118">
        <v>17</v>
      </c>
      <c r="B118" s="2">
        <f t="shared" si="4"/>
        <v>36633</v>
      </c>
      <c r="C118" s="3">
        <v>19436</v>
      </c>
      <c r="D118" s="3">
        <v>6000</v>
      </c>
      <c r="E118" s="3">
        <f t="shared" si="3"/>
        <v>13436</v>
      </c>
    </row>
    <row r="119" spans="1:5" x14ac:dyDescent="0.2">
      <c r="A119">
        <v>18</v>
      </c>
      <c r="B119" s="2">
        <f t="shared" si="4"/>
        <v>36634</v>
      </c>
      <c r="C119" s="3">
        <v>17829</v>
      </c>
      <c r="D119" s="3">
        <v>6000</v>
      </c>
      <c r="E119" s="3">
        <f t="shared" si="3"/>
        <v>11829</v>
      </c>
    </row>
    <row r="120" spans="1:5" x14ac:dyDescent="0.2">
      <c r="A120">
        <v>19</v>
      </c>
      <c r="B120" s="2">
        <f t="shared" si="4"/>
        <v>36635</v>
      </c>
      <c r="C120" s="3">
        <v>18229</v>
      </c>
      <c r="D120" s="3">
        <v>6000</v>
      </c>
      <c r="E120" s="3">
        <f t="shared" si="3"/>
        <v>12229</v>
      </c>
    </row>
    <row r="121" spans="1:5" x14ac:dyDescent="0.2">
      <c r="A121">
        <v>20</v>
      </c>
      <c r="B121" s="2">
        <f t="shared" si="4"/>
        <v>36636</v>
      </c>
      <c r="C121" s="3">
        <v>18922</v>
      </c>
      <c r="D121" s="3">
        <v>6000</v>
      </c>
      <c r="E121" s="3">
        <f t="shared" si="3"/>
        <v>12922</v>
      </c>
    </row>
    <row r="122" spans="1:5" x14ac:dyDescent="0.2">
      <c r="A122">
        <v>21</v>
      </c>
      <c r="B122" s="2">
        <f t="shared" si="4"/>
        <v>36637</v>
      </c>
      <c r="C122" s="3">
        <v>17776</v>
      </c>
      <c r="D122" s="3">
        <v>6000</v>
      </c>
      <c r="E122" s="3">
        <f t="shared" si="3"/>
        <v>11776</v>
      </c>
    </row>
    <row r="123" spans="1:5" x14ac:dyDescent="0.2">
      <c r="A123">
        <v>22</v>
      </c>
      <c r="B123" s="2">
        <f t="shared" si="4"/>
        <v>36638</v>
      </c>
      <c r="C123" s="3">
        <v>18142</v>
      </c>
      <c r="D123" s="3">
        <v>6000</v>
      </c>
      <c r="E123" s="3">
        <f t="shared" si="3"/>
        <v>12142</v>
      </c>
    </row>
    <row r="124" spans="1:5" x14ac:dyDescent="0.2">
      <c r="A124">
        <v>23</v>
      </c>
      <c r="B124" s="2">
        <f t="shared" si="4"/>
        <v>36639</v>
      </c>
      <c r="C124" s="3">
        <v>19504</v>
      </c>
      <c r="D124" s="3">
        <v>6000</v>
      </c>
      <c r="E124" s="3">
        <f t="shared" si="3"/>
        <v>13504</v>
      </c>
    </row>
    <row r="125" spans="1:5" x14ac:dyDescent="0.2">
      <c r="A125">
        <v>24</v>
      </c>
      <c r="B125" s="2">
        <f t="shared" si="4"/>
        <v>36640</v>
      </c>
      <c r="C125" s="3">
        <v>19362</v>
      </c>
      <c r="D125" s="3">
        <v>6000</v>
      </c>
      <c r="E125" s="3">
        <f t="shared" si="3"/>
        <v>13362</v>
      </c>
    </row>
    <row r="126" spans="1:5" x14ac:dyDescent="0.2">
      <c r="A126">
        <v>25</v>
      </c>
      <c r="B126" s="2">
        <f t="shared" si="4"/>
        <v>36641</v>
      </c>
      <c r="C126" s="3">
        <v>18186</v>
      </c>
      <c r="D126" s="3">
        <v>6000</v>
      </c>
      <c r="E126" s="3">
        <f t="shared" si="3"/>
        <v>12186</v>
      </c>
    </row>
    <row r="127" spans="1:5" x14ac:dyDescent="0.2">
      <c r="A127">
        <v>26</v>
      </c>
      <c r="B127" s="2">
        <f t="shared" si="4"/>
        <v>36642</v>
      </c>
      <c r="C127" s="3">
        <v>20436</v>
      </c>
      <c r="D127" s="3">
        <v>6000</v>
      </c>
      <c r="E127" s="3">
        <f t="shared" si="3"/>
        <v>14436</v>
      </c>
    </row>
    <row r="128" spans="1:5" x14ac:dyDescent="0.2">
      <c r="A128">
        <v>27</v>
      </c>
      <c r="B128" s="2">
        <f t="shared" si="4"/>
        <v>36643</v>
      </c>
      <c r="C128" s="3">
        <v>8296</v>
      </c>
      <c r="D128" s="3">
        <v>6000</v>
      </c>
      <c r="E128" s="3">
        <f t="shared" si="3"/>
        <v>2296</v>
      </c>
    </row>
    <row r="129" spans="1:9" x14ac:dyDescent="0.2">
      <c r="A129">
        <v>28</v>
      </c>
      <c r="B129" s="2">
        <f t="shared" si="4"/>
        <v>36644</v>
      </c>
      <c r="C129" s="3">
        <v>7760</v>
      </c>
      <c r="D129" s="3">
        <v>6000</v>
      </c>
      <c r="E129" s="3">
        <f t="shared" si="3"/>
        <v>1760</v>
      </c>
      <c r="H129" s="3">
        <v>7760</v>
      </c>
      <c r="I129" s="3" t="s">
        <v>2</v>
      </c>
    </row>
    <row r="130" spans="1:9" x14ac:dyDescent="0.2">
      <c r="A130">
        <v>29</v>
      </c>
      <c r="B130" s="2">
        <f t="shared" si="4"/>
        <v>36645</v>
      </c>
      <c r="C130" s="3">
        <v>8011</v>
      </c>
      <c r="D130" s="3">
        <v>6000</v>
      </c>
      <c r="E130" s="3">
        <f t="shared" si="3"/>
        <v>2011</v>
      </c>
      <c r="H130" s="3">
        <v>20436</v>
      </c>
      <c r="I130" s="3" t="s">
        <v>3</v>
      </c>
    </row>
    <row r="131" spans="1:9" x14ac:dyDescent="0.2">
      <c r="A131">
        <v>30</v>
      </c>
      <c r="B131" s="2">
        <f t="shared" si="4"/>
        <v>36646</v>
      </c>
      <c r="C131" s="3">
        <v>11689</v>
      </c>
      <c r="D131" s="3">
        <v>6000</v>
      </c>
      <c r="E131" s="3">
        <f t="shared" si="3"/>
        <v>5689</v>
      </c>
      <c r="G131" s="3">
        <v>505232</v>
      </c>
      <c r="H131" s="3">
        <v>505232</v>
      </c>
      <c r="I131" s="3" t="s">
        <v>4</v>
      </c>
    </row>
    <row r="132" spans="1:9" x14ac:dyDescent="0.2">
      <c r="C132" s="3">
        <f>SUM(C101:C131)</f>
        <v>900181.27</v>
      </c>
      <c r="D132" s="3">
        <f>SUM(D101:D131)</f>
        <v>366000</v>
      </c>
      <c r="E132" s="3">
        <f>SUM(E101:E131)</f>
        <v>534181.27</v>
      </c>
      <c r="F132" s="10">
        <f>((+D132*0.025)+(E132*0.04))/C132</f>
        <v>3.3901228360372349E-2</v>
      </c>
    </row>
    <row r="133" spans="1:9" x14ac:dyDescent="0.2">
      <c r="A133">
        <v>1</v>
      </c>
      <c r="B133" s="2">
        <f>B131+1</f>
        <v>36647</v>
      </c>
      <c r="C133" s="3">
        <v>17592</v>
      </c>
      <c r="D133" s="3">
        <v>10000</v>
      </c>
      <c r="E133" s="3">
        <f t="shared" si="3"/>
        <v>7592</v>
      </c>
    </row>
    <row r="134" spans="1:9" x14ac:dyDescent="0.2">
      <c r="A134">
        <v>2</v>
      </c>
      <c r="B134" s="2">
        <f>B133+1</f>
        <v>36648</v>
      </c>
      <c r="C134" s="3">
        <v>18111</v>
      </c>
      <c r="D134" s="3">
        <v>10000</v>
      </c>
      <c r="E134" s="3">
        <f t="shared" si="3"/>
        <v>8111</v>
      </c>
    </row>
    <row r="135" spans="1:9" x14ac:dyDescent="0.2">
      <c r="A135">
        <v>3</v>
      </c>
      <c r="B135" s="2">
        <f t="shared" ref="B135:B163" si="5">B134+1</f>
        <v>36649</v>
      </c>
      <c r="C135" s="3">
        <v>16751</v>
      </c>
      <c r="D135" s="3">
        <v>10000</v>
      </c>
      <c r="E135" s="3">
        <f t="shared" si="3"/>
        <v>6751</v>
      </c>
    </row>
    <row r="136" spans="1:9" x14ac:dyDescent="0.2">
      <c r="A136">
        <v>4</v>
      </c>
      <c r="B136" s="2">
        <f t="shared" si="5"/>
        <v>36650</v>
      </c>
      <c r="C136" s="3">
        <v>19046</v>
      </c>
      <c r="D136" s="3">
        <v>10000</v>
      </c>
      <c r="E136" s="3">
        <f t="shared" si="3"/>
        <v>9046</v>
      </c>
    </row>
    <row r="137" spans="1:9" x14ac:dyDescent="0.2">
      <c r="A137">
        <v>5</v>
      </c>
      <c r="B137" s="2">
        <f t="shared" si="5"/>
        <v>36651</v>
      </c>
      <c r="C137" s="3">
        <v>23817</v>
      </c>
      <c r="D137" s="3">
        <v>10000</v>
      </c>
      <c r="E137" s="3">
        <f t="shared" ref="E137:E200" si="6">+C137-D137</f>
        <v>13817</v>
      </c>
    </row>
    <row r="138" spans="1:9" x14ac:dyDescent="0.2">
      <c r="A138">
        <v>6</v>
      </c>
      <c r="B138" s="2">
        <f t="shared" si="5"/>
        <v>36652</v>
      </c>
      <c r="C138" s="3">
        <v>21848</v>
      </c>
      <c r="D138" s="3">
        <v>10000</v>
      </c>
      <c r="E138" s="3">
        <f t="shared" si="6"/>
        <v>11848</v>
      </c>
    </row>
    <row r="139" spans="1:9" x14ac:dyDescent="0.2">
      <c r="A139">
        <v>7</v>
      </c>
      <c r="B139" s="2">
        <f t="shared" si="5"/>
        <v>36653</v>
      </c>
      <c r="C139" s="3">
        <v>19091</v>
      </c>
      <c r="D139" s="3">
        <v>10000</v>
      </c>
      <c r="E139" s="3">
        <f t="shared" si="6"/>
        <v>9091</v>
      </c>
    </row>
    <row r="140" spans="1:9" x14ac:dyDescent="0.2">
      <c r="A140">
        <v>8</v>
      </c>
      <c r="B140" s="2">
        <f t="shared" si="5"/>
        <v>36654</v>
      </c>
      <c r="C140" s="3">
        <v>19968</v>
      </c>
      <c r="D140" s="3">
        <v>10000</v>
      </c>
      <c r="E140" s="3">
        <f t="shared" si="6"/>
        <v>9968</v>
      </c>
    </row>
    <row r="141" spans="1:9" x14ac:dyDescent="0.2">
      <c r="A141">
        <v>9</v>
      </c>
      <c r="B141" s="2">
        <f t="shared" si="5"/>
        <v>36655</v>
      </c>
      <c r="C141" s="3">
        <v>17257</v>
      </c>
      <c r="D141" s="3">
        <v>10000</v>
      </c>
      <c r="E141" s="3">
        <f t="shared" si="6"/>
        <v>7257</v>
      </c>
    </row>
    <row r="142" spans="1:9" x14ac:dyDescent="0.2">
      <c r="A142">
        <v>10</v>
      </c>
      <c r="B142" s="2">
        <f t="shared" si="5"/>
        <v>36656</v>
      </c>
      <c r="C142" s="3">
        <v>19525</v>
      </c>
      <c r="D142" s="3">
        <v>10000</v>
      </c>
      <c r="E142" s="3">
        <f t="shared" si="6"/>
        <v>9525</v>
      </c>
    </row>
    <row r="143" spans="1:9" x14ac:dyDescent="0.2">
      <c r="A143">
        <v>11</v>
      </c>
      <c r="B143" s="2">
        <f t="shared" si="5"/>
        <v>36657</v>
      </c>
      <c r="C143" s="3">
        <v>33456</v>
      </c>
      <c r="D143" s="3">
        <v>10000</v>
      </c>
      <c r="E143" s="3">
        <f t="shared" si="6"/>
        <v>23456</v>
      </c>
    </row>
    <row r="144" spans="1:9" x14ac:dyDescent="0.2">
      <c r="A144">
        <v>12</v>
      </c>
      <c r="B144" s="2">
        <f t="shared" si="5"/>
        <v>36658</v>
      </c>
      <c r="C144" s="3">
        <v>46318</v>
      </c>
      <c r="D144" s="3">
        <v>10000</v>
      </c>
      <c r="E144" s="3">
        <f t="shared" si="6"/>
        <v>36318</v>
      </c>
    </row>
    <row r="145" spans="1:5" x14ac:dyDescent="0.2">
      <c r="A145">
        <v>13</v>
      </c>
      <c r="B145" s="2">
        <f t="shared" si="5"/>
        <v>36659</v>
      </c>
      <c r="C145" s="3">
        <v>25844</v>
      </c>
      <c r="D145" s="3">
        <v>10000</v>
      </c>
      <c r="E145" s="3">
        <f t="shared" si="6"/>
        <v>15844</v>
      </c>
    </row>
    <row r="146" spans="1:5" x14ac:dyDescent="0.2">
      <c r="A146">
        <v>14</v>
      </c>
      <c r="B146" s="2">
        <f t="shared" si="5"/>
        <v>36660</v>
      </c>
      <c r="C146" s="3">
        <v>14398</v>
      </c>
      <c r="D146" s="3">
        <v>10000</v>
      </c>
      <c r="E146" s="3">
        <f t="shared" si="6"/>
        <v>4398</v>
      </c>
    </row>
    <row r="147" spans="1:5" x14ac:dyDescent="0.2">
      <c r="A147">
        <v>15</v>
      </c>
      <c r="B147" s="2">
        <f t="shared" si="5"/>
        <v>36661</v>
      </c>
      <c r="C147" s="3">
        <v>17408</v>
      </c>
      <c r="D147" s="3">
        <v>10000</v>
      </c>
      <c r="E147" s="3">
        <f t="shared" si="6"/>
        <v>7408</v>
      </c>
    </row>
    <row r="148" spans="1:5" x14ac:dyDescent="0.2">
      <c r="A148">
        <v>16</v>
      </c>
      <c r="B148" s="2">
        <f t="shared" si="5"/>
        <v>36662</v>
      </c>
      <c r="C148" s="3">
        <v>23752</v>
      </c>
      <c r="D148" s="3">
        <v>10000</v>
      </c>
      <c r="E148" s="3">
        <f t="shared" si="6"/>
        <v>13752</v>
      </c>
    </row>
    <row r="149" spans="1:5" x14ac:dyDescent="0.2">
      <c r="A149">
        <v>17</v>
      </c>
      <c r="B149" s="2">
        <f t="shared" si="5"/>
        <v>36663</v>
      </c>
      <c r="C149" s="3">
        <v>18161</v>
      </c>
      <c r="D149" s="3">
        <v>10000</v>
      </c>
      <c r="E149" s="3">
        <f t="shared" si="6"/>
        <v>8161</v>
      </c>
    </row>
    <row r="150" spans="1:5" x14ac:dyDescent="0.2">
      <c r="A150">
        <v>18</v>
      </c>
      <c r="B150" s="2">
        <f t="shared" si="5"/>
        <v>36664</v>
      </c>
      <c r="C150" s="3">
        <v>38573</v>
      </c>
      <c r="D150" s="3">
        <v>10000</v>
      </c>
      <c r="E150" s="3">
        <f t="shared" si="6"/>
        <v>28573</v>
      </c>
    </row>
    <row r="151" spans="1:5" x14ac:dyDescent="0.2">
      <c r="A151">
        <v>19</v>
      </c>
      <c r="B151" s="2">
        <f t="shared" si="5"/>
        <v>36665</v>
      </c>
      <c r="C151" s="3">
        <v>33429</v>
      </c>
      <c r="D151" s="3">
        <v>10000</v>
      </c>
      <c r="E151" s="3">
        <f t="shared" si="6"/>
        <v>23429</v>
      </c>
    </row>
    <row r="152" spans="1:5" x14ac:dyDescent="0.2">
      <c r="A152">
        <v>20</v>
      </c>
      <c r="B152" s="2">
        <f t="shared" si="5"/>
        <v>36666</v>
      </c>
      <c r="C152" s="3">
        <v>35490</v>
      </c>
      <c r="D152" s="3">
        <v>10000</v>
      </c>
      <c r="E152" s="3">
        <f t="shared" si="6"/>
        <v>25490</v>
      </c>
    </row>
    <row r="153" spans="1:5" x14ac:dyDescent="0.2">
      <c r="A153">
        <v>21</v>
      </c>
      <c r="B153" s="2">
        <f t="shared" si="5"/>
        <v>36667</v>
      </c>
      <c r="C153" s="3">
        <v>35059</v>
      </c>
      <c r="D153" s="3">
        <v>10000</v>
      </c>
      <c r="E153" s="3">
        <f t="shared" si="6"/>
        <v>25059</v>
      </c>
    </row>
    <row r="154" spans="1:5" x14ac:dyDescent="0.2">
      <c r="A154">
        <v>22</v>
      </c>
      <c r="B154" s="2">
        <f t="shared" si="5"/>
        <v>36668</v>
      </c>
      <c r="C154" s="3">
        <v>35034</v>
      </c>
      <c r="D154" s="3">
        <v>10000</v>
      </c>
      <c r="E154" s="3">
        <f t="shared" si="6"/>
        <v>25034</v>
      </c>
    </row>
    <row r="155" spans="1:5" x14ac:dyDescent="0.2">
      <c r="A155">
        <v>23</v>
      </c>
      <c r="B155" s="2">
        <f t="shared" si="5"/>
        <v>36669</v>
      </c>
      <c r="C155" s="3">
        <v>38417</v>
      </c>
      <c r="D155" s="3">
        <v>10000</v>
      </c>
      <c r="E155" s="3">
        <f t="shared" si="6"/>
        <v>28417</v>
      </c>
    </row>
    <row r="156" spans="1:5" x14ac:dyDescent="0.2">
      <c r="A156">
        <v>24</v>
      </c>
      <c r="B156" s="2">
        <f t="shared" si="5"/>
        <v>36670</v>
      </c>
      <c r="C156" s="3">
        <v>30955</v>
      </c>
      <c r="D156" s="3">
        <v>10000</v>
      </c>
      <c r="E156" s="3">
        <f t="shared" si="6"/>
        <v>20955</v>
      </c>
    </row>
    <row r="157" spans="1:5" x14ac:dyDescent="0.2">
      <c r="A157">
        <v>25</v>
      </c>
      <c r="B157" s="2">
        <f t="shared" si="5"/>
        <v>36671</v>
      </c>
      <c r="C157" s="3">
        <v>31318</v>
      </c>
      <c r="D157" s="3">
        <v>10000</v>
      </c>
      <c r="E157" s="3">
        <f t="shared" si="6"/>
        <v>21318</v>
      </c>
    </row>
    <row r="158" spans="1:5" x14ac:dyDescent="0.2">
      <c r="A158">
        <v>26</v>
      </c>
      <c r="B158" s="2">
        <f t="shared" si="5"/>
        <v>36672</v>
      </c>
      <c r="C158" s="3">
        <v>25401</v>
      </c>
      <c r="D158" s="3">
        <v>10000</v>
      </c>
      <c r="E158" s="3">
        <f t="shared" si="6"/>
        <v>15401</v>
      </c>
    </row>
    <row r="159" spans="1:5" x14ac:dyDescent="0.2">
      <c r="A159">
        <v>27</v>
      </c>
      <c r="B159" s="2">
        <f t="shared" si="5"/>
        <v>36673</v>
      </c>
      <c r="C159" s="3">
        <v>26699</v>
      </c>
      <c r="D159" s="3">
        <v>10000</v>
      </c>
      <c r="E159" s="3">
        <f t="shared" si="6"/>
        <v>16699</v>
      </c>
    </row>
    <row r="160" spans="1:5" x14ac:dyDescent="0.2">
      <c r="A160">
        <v>28</v>
      </c>
      <c r="B160" s="2">
        <f t="shared" si="5"/>
        <v>36674</v>
      </c>
      <c r="C160" s="3">
        <v>28799</v>
      </c>
      <c r="D160" s="3">
        <v>10000</v>
      </c>
      <c r="E160" s="3">
        <f t="shared" si="6"/>
        <v>18799</v>
      </c>
    </row>
    <row r="161" spans="1:9" x14ac:dyDescent="0.2">
      <c r="A161">
        <v>29</v>
      </c>
      <c r="B161" s="2">
        <f t="shared" si="5"/>
        <v>36675</v>
      </c>
      <c r="C161" s="3">
        <v>29058</v>
      </c>
      <c r="D161" s="3">
        <v>10000</v>
      </c>
      <c r="E161" s="3">
        <f t="shared" si="6"/>
        <v>19058</v>
      </c>
      <c r="H161" s="3">
        <v>14398</v>
      </c>
      <c r="I161" s="3" t="s">
        <v>2</v>
      </c>
    </row>
    <row r="162" spans="1:9" x14ac:dyDescent="0.2">
      <c r="A162">
        <v>30</v>
      </c>
      <c r="B162" s="2">
        <f t="shared" si="5"/>
        <v>36676</v>
      </c>
      <c r="C162" s="3">
        <v>28835</v>
      </c>
      <c r="D162" s="3">
        <v>10000</v>
      </c>
      <c r="E162" s="3">
        <f t="shared" si="6"/>
        <v>18835</v>
      </c>
      <c r="H162" s="3">
        <v>46318</v>
      </c>
      <c r="I162" s="3" t="s">
        <v>3</v>
      </c>
    </row>
    <row r="163" spans="1:9" x14ac:dyDescent="0.2">
      <c r="A163">
        <v>31</v>
      </c>
      <c r="B163" s="2">
        <f t="shared" si="5"/>
        <v>36677</v>
      </c>
      <c r="C163" s="3">
        <v>26420</v>
      </c>
      <c r="D163" s="3">
        <v>10000</v>
      </c>
      <c r="E163" s="3">
        <f t="shared" si="6"/>
        <v>16420</v>
      </c>
      <c r="G163" s="3">
        <v>815830</v>
      </c>
      <c r="H163" s="3">
        <v>815830</v>
      </c>
      <c r="I163" s="3" t="s">
        <v>4</v>
      </c>
    </row>
    <row r="164" spans="1:9" x14ac:dyDescent="0.2">
      <c r="C164" s="3">
        <f>SUM(C133:C163)</f>
        <v>815830</v>
      </c>
      <c r="D164" s="3">
        <f>SUM(D133:D163)</f>
        <v>310000</v>
      </c>
      <c r="E164" s="3">
        <f>SUM(E133:E163)</f>
        <v>505830</v>
      </c>
      <c r="F164" s="10">
        <f>((+D164*0.025)+(E164*0.04))/C164</f>
        <v>3.4300283147224303E-2</v>
      </c>
    </row>
    <row r="166" spans="1:9" x14ac:dyDescent="0.2">
      <c r="A166">
        <v>1</v>
      </c>
      <c r="B166" s="2">
        <f>B163+1</f>
        <v>36678</v>
      </c>
      <c r="C166" s="3">
        <v>25239</v>
      </c>
      <c r="D166" s="3">
        <v>20000</v>
      </c>
      <c r="E166" s="3">
        <f t="shared" si="6"/>
        <v>5239</v>
      </c>
    </row>
    <row r="167" spans="1:9" x14ac:dyDescent="0.2">
      <c r="A167">
        <v>2</v>
      </c>
      <c r="B167" s="2">
        <f>B166+1</f>
        <v>36679</v>
      </c>
      <c r="C167" s="3">
        <v>28735</v>
      </c>
      <c r="D167" s="3">
        <v>20000</v>
      </c>
      <c r="E167" s="3">
        <f t="shared" si="6"/>
        <v>8735</v>
      </c>
    </row>
    <row r="168" spans="1:9" x14ac:dyDescent="0.2">
      <c r="A168">
        <v>3</v>
      </c>
      <c r="B168" s="2">
        <f t="shared" ref="B168:B195" si="7">B167+1</f>
        <v>36680</v>
      </c>
      <c r="C168" s="3">
        <v>29816</v>
      </c>
      <c r="D168" s="3">
        <v>20000</v>
      </c>
      <c r="E168" s="3">
        <f t="shared" si="6"/>
        <v>9816</v>
      </c>
    </row>
    <row r="169" spans="1:9" x14ac:dyDescent="0.2">
      <c r="A169">
        <v>4</v>
      </c>
      <c r="B169" s="2">
        <f t="shared" si="7"/>
        <v>36681</v>
      </c>
      <c r="C169" s="3">
        <v>27652</v>
      </c>
      <c r="D169" s="3">
        <v>20000</v>
      </c>
      <c r="E169" s="3">
        <f t="shared" si="6"/>
        <v>7652</v>
      </c>
    </row>
    <row r="170" spans="1:9" x14ac:dyDescent="0.2">
      <c r="A170">
        <v>5</v>
      </c>
      <c r="B170" s="2">
        <f t="shared" si="7"/>
        <v>36682</v>
      </c>
      <c r="C170" s="3">
        <v>25122</v>
      </c>
      <c r="D170" s="3">
        <v>20000</v>
      </c>
      <c r="E170" s="3">
        <f t="shared" si="6"/>
        <v>5122</v>
      </c>
    </row>
    <row r="171" spans="1:9" x14ac:dyDescent="0.2">
      <c r="A171">
        <v>6</v>
      </c>
      <c r="B171" s="2">
        <f t="shared" si="7"/>
        <v>36683</v>
      </c>
      <c r="C171" s="3">
        <v>26331</v>
      </c>
      <c r="D171" s="3">
        <v>20000</v>
      </c>
      <c r="E171" s="3">
        <f t="shared" si="6"/>
        <v>6331</v>
      </c>
    </row>
    <row r="172" spans="1:9" x14ac:dyDescent="0.2">
      <c r="A172">
        <v>7</v>
      </c>
      <c r="B172" s="2">
        <f t="shared" si="7"/>
        <v>36684</v>
      </c>
      <c r="C172" s="3">
        <v>27574</v>
      </c>
      <c r="D172" s="3">
        <v>20000</v>
      </c>
      <c r="E172" s="3">
        <f t="shared" si="6"/>
        <v>7574</v>
      </c>
    </row>
    <row r="173" spans="1:9" x14ac:dyDescent="0.2">
      <c r="A173">
        <v>8</v>
      </c>
      <c r="B173" s="2">
        <f t="shared" si="7"/>
        <v>36685</v>
      </c>
      <c r="C173" s="3">
        <v>32489</v>
      </c>
      <c r="D173" s="3">
        <v>20000</v>
      </c>
      <c r="E173" s="3">
        <f t="shared" si="6"/>
        <v>12489</v>
      </c>
    </row>
    <row r="174" spans="1:9" x14ac:dyDescent="0.2">
      <c r="A174">
        <v>9</v>
      </c>
      <c r="B174" s="2">
        <f t="shared" si="7"/>
        <v>36686</v>
      </c>
      <c r="C174" s="3">
        <v>25725</v>
      </c>
      <c r="D174" s="3">
        <v>20000</v>
      </c>
      <c r="E174" s="3">
        <f t="shared" si="6"/>
        <v>5725</v>
      </c>
    </row>
    <row r="175" spans="1:9" x14ac:dyDescent="0.2">
      <c r="A175">
        <v>10</v>
      </c>
      <c r="B175" s="2">
        <f t="shared" si="7"/>
        <v>36687</v>
      </c>
      <c r="C175" s="3">
        <v>8835</v>
      </c>
      <c r="D175" s="3">
        <v>20000</v>
      </c>
      <c r="E175" s="3">
        <f t="shared" si="6"/>
        <v>-11165</v>
      </c>
    </row>
    <row r="176" spans="1:9" x14ac:dyDescent="0.2">
      <c r="A176">
        <v>11</v>
      </c>
      <c r="B176" s="2">
        <f t="shared" si="7"/>
        <v>36688</v>
      </c>
      <c r="C176" s="3">
        <v>16316</v>
      </c>
      <c r="D176" s="3">
        <v>20000</v>
      </c>
      <c r="E176" s="3">
        <f t="shared" si="6"/>
        <v>-3684</v>
      </c>
    </row>
    <row r="177" spans="1:5" x14ac:dyDescent="0.2">
      <c r="A177">
        <v>12</v>
      </c>
      <c r="B177" s="2">
        <f t="shared" si="7"/>
        <v>36689</v>
      </c>
      <c r="C177" s="3">
        <v>28189</v>
      </c>
      <c r="D177" s="3">
        <v>20000</v>
      </c>
      <c r="E177" s="3">
        <f t="shared" si="6"/>
        <v>8189</v>
      </c>
    </row>
    <row r="178" spans="1:5" x14ac:dyDescent="0.2">
      <c r="A178">
        <v>13</v>
      </c>
      <c r="B178" s="2">
        <f t="shared" si="7"/>
        <v>36690</v>
      </c>
      <c r="C178" s="3">
        <v>28249</v>
      </c>
      <c r="D178" s="3">
        <v>20000</v>
      </c>
      <c r="E178" s="3">
        <f t="shared" si="6"/>
        <v>8249</v>
      </c>
    </row>
    <row r="179" spans="1:5" x14ac:dyDescent="0.2">
      <c r="A179">
        <v>14</v>
      </c>
      <c r="B179" s="2">
        <f t="shared" si="7"/>
        <v>36691</v>
      </c>
      <c r="C179" s="3">
        <v>27285</v>
      </c>
      <c r="D179" s="3">
        <v>20000</v>
      </c>
      <c r="E179" s="3">
        <f t="shared" si="6"/>
        <v>7285</v>
      </c>
    </row>
    <row r="180" spans="1:5" x14ac:dyDescent="0.2">
      <c r="A180">
        <v>15</v>
      </c>
      <c r="B180" s="2">
        <f t="shared" si="7"/>
        <v>36692</v>
      </c>
      <c r="C180" s="3">
        <v>26518</v>
      </c>
      <c r="D180" s="3">
        <v>20000</v>
      </c>
      <c r="E180" s="3">
        <f t="shared" si="6"/>
        <v>6518</v>
      </c>
    </row>
    <row r="181" spans="1:5" x14ac:dyDescent="0.2">
      <c r="A181">
        <v>16</v>
      </c>
      <c r="B181" s="2">
        <f t="shared" si="7"/>
        <v>36693</v>
      </c>
      <c r="C181" s="3">
        <v>25348</v>
      </c>
      <c r="D181" s="3">
        <v>20000</v>
      </c>
      <c r="E181" s="3">
        <f t="shared" si="6"/>
        <v>5348</v>
      </c>
    </row>
    <row r="182" spans="1:5" x14ac:dyDescent="0.2">
      <c r="A182">
        <v>17</v>
      </c>
      <c r="B182" s="2">
        <f t="shared" si="7"/>
        <v>36694</v>
      </c>
      <c r="C182" s="3">
        <v>25281</v>
      </c>
      <c r="D182" s="3">
        <v>20000</v>
      </c>
      <c r="E182" s="3">
        <f t="shared" si="6"/>
        <v>5281</v>
      </c>
    </row>
    <row r="183" spans="1:5" x14ac:dyDescent="0.2">
      <c r="A183">
        <v>18</v>
      </c>
      <c r="B183" s="2">
        <f t="shared" si="7"/>
        <v>36695</v>
      </c>
      <c r="C183" s="3">
        <v>26138</v>
      </c>
      <c r="D183" s="3">
        <v>20000</v>
      </c>
      <c r="E183" s="3">
        <f t="shared" si="6"/>
        <v>6138</v>
      </c>
    </row>
    <row r="184" spans="1:5" x14ac:dyDescent="0.2">
      <c r="A184">
        <v>19</v>
      </c>
      <c r="B184" s="2">
        <f t="shared" si="7"/>
        <v>36696</v>
      </c>
      <c r="C184" s="3">
        <v>27193</v>
      </c>
      <c r="D184" s="3">
        <v>20000</v>
      </c>
      <c r="E184" s="3">
        <f t="shared" si="6"/>
        <v>7193</v>
      </c>
    </row>
    <row r="185" spans="1:5" x14ac:dyDescent="0.2">
      <c r="A185">
        <v>20</v>
      </c>
      <c r="B185" s="2">
        <f t="shared" si="7"/>
        <v>36697</v>
      </c>
      <c r="C185" s="3">
        <v>26477</v>
      </c>
      <c r="D185" s="3">
        <v>20000</v>
      </c>
      <c r="E185" s="3">
        <f t="shared" si="6"/>
        <v>6477</v>
      </c>
    </row>
    <row r="186" spans="1:5" x14ac:dyDescent="0.2">
      <c r="A186">
        <v>21</v>
      </c>
      <c r="B186" s="2">
        <f t="shared" si="7"/>
        <v>36698</v>
      </c>
      <c r="C186" s="3">
        <v>24396</v>
      </c>
      <c r="D186" s="3">
        <v>20000</v>
      </c>
      <c r="E186" s="3">
        <f t="shared" si="6"/>
        <v>4396</v>
      </c>
    </row>
    <row r="187" spans="1:5" x14ac:dyDescent="0.2">
      <c r="A187">
        <v>22</v>
      </c>
      <c r="B187" s="2">
        <f t="shared" si="7"/>
        <v>36699</v>
      </c>
      <c r="C187" s="3">
        <v>27452</v>
      </c>
      <c r="D187" s="3">
        <v>20000</v>
      </c>
      <c r="E187" s="3">
        <f t="shared" si="6"/>
        <v>7452</v>
      </c>
    </row>
    <row r="188" spans="1:5" x14ac:dyDescent="0.2">
      <c r="A188">
        <v>23</v>
      </c>
      <c r="B188" s="2">
        <f t="shared" si="7"/>
        <v>36700</v>
      </c>
      <c r="C188" s="3">
        <v>26755</v>
      </c>
      <c r="D188" s="3">
        <v>20000</v>
      </c>
      <c r="E188" s="3">
        <f t="shared" si="6"/>
        <v>6755</v>
      </c>
    </row>
    <row r="189" spans="1:5" x14ac:dyDescent="0.2">
      <c r="A189">
        <v>24</v>
      </c>
      <c r="B189" s="2">
        <f t="shared" si="7"/>
        <v>36701</v>
      </c>
      <c r="C189" s="3">
        <v>27169</v>
      </c>
      <c r="D189" s="3">
        <v>20000</v>
      </c>
      <c r="E189" s="3">
        <f t="shared" si="6"/>
        <v>7169</v>
      </c>
    </row>
    <row r="190" spans="1:5" x14ac:dyDescent="0.2">
      <c r="A190">
        <v>25</v>
      </c>
      <c r="B190" s="2">
        <f t="shared" si="7"/>
        <v>36702</v>
      </c>
      <c r="C190" s="3">
        <v>27360</v>
      </c>
      <c r="D190" s="3">
        <v>20000</v>
      </c>
      <c r="E190" s="3">
        <f t="shared" si="6"/>
        <v>7360</v>
      </c>
    </row>
    <row r="191" spans="1:5" x14ac:dyDescent="0.2">
      <c r="A191">
        <v>26</v>
      </c>
      <c r="B191" s="2">
        <f t="shared" si="7"/>
        <v>36703</v>
      </c>
      <c r="C191" s="3">
        <v>28418</v>
      </c>
      <c r="D191" s="3">
        <v>20000</v>
      </c>
      <c r="E191" s="3">
        <f t="shared" si="6"/>
        <v>8418</v>
      </c>
    </row>
    <row r="192" spans="1:5" x14ac:dyDescent="0.2">
      <c r="A192">
        <v>27</v>
      </c>
      <c r="B192" s="2">
        <f t="shared" si="7"/>
        <v>36704</v>
      </c>
      <c r="C192" s="3">
        <v>25292</v>
      </c>
      <c r="D192" s="3">
        <v>20000</v>
      </c>
      <c r="E192" s="3">
        <f t="shared" si="6"/>
        <v>5292</v>
      </c>
    </row>
    <row r="193" spans="1:9" x14ac:dyDescent="0.2">
      <c r="A193">
        <v>28</v>
      </c>
      <c r="B193" s="2">
        <f t="shared" si="7"/>
        <v>36705</v>
      </c>
      <c r="C193" s="3">
        <v>22775</v>
      </c>
      <c r="D193" s="3">
        <v>20000</v>
      </c>
      <c r="E193" s="3">
        <f t="shared" si="6"/>
        <v>2775</v>
      </c>
      <c r="H193" s="3">
        <v>8835</v>
      </c>
      <c r="I193" s="3" t="s">
        <v>2</v>
      </c>
    </row>
    <row r="194" spans="1:9" x14ac:dyDescent="0.2">
      <c r="A194">
        <v>29</v>
      </c>
      <c r="B194" s="2">
        <f t="shared" si="7"/>
        <v>36706</v>
      </c>
      <c r="C194" s="3">
        <v>32959</v>
      </c>
      <c r="D194" s="3">
        <v>20000</v>
      </c>
      <c r="E194" s="3">
        <f t="shared" si="6"/>
        <v>12959</v>
      </c>
      <c r="H194" s="3">
        <v>32959</v>
      </c>
      <c r="I194" s="3" t="s">
        <v>3</v>
      </c>
    </row>
    <row r="195" spans="1:9" x14ac:dyDescent="0.2">
      <c r="A195">
        <v>30</v>
      </c>
      <c r="B195" s="2">
        <f t="shared" si="7"/>
        <v>36707</v>
      </c>
      <c r="C195" s="3">
        <v>28285</v>
      </c>
      <c r="D195" s="3">
        <v>20000</v>
      </c>
      <c r="E195" s="3">
        <f t="shared" si="6"/>
        <v>8285</v>
      </c>
      <c r="G195" s="3">
        <v>785373</v>
      </c>
      <c r="H195" s="3">
        <v>785373</v>
      </c>
      <c r="I195" s="3" t="s">
        <v>4</v>
      </c>
    </row>
    <row r="196" spans="1:9" x14ac:dyDescent="0.2">
      <c r="C196" s="3">
        <f>SUM(C165:C195)</f>
        <v>785373</v>
      </c>
      <c r="D196" s="3">
        <f>SUM(D165:D195)</f>
        <v>600000</v>
      </c>
      <c r="E196" s="3">
        <f>SUM(E165:E195)</f>
        <v>185373</v>
      </c>
      <c r="F196" s="10">
        <f>((+D196*0.025)+(E196*0.04))/C196</f>
        <v>2.8540476945349533E-2</v>
      </c>
    </row>
    <row r="198" spans="1:9" x14ac:dyDescent="0.2">
      <c r="A198">
        <v>1</v>
      </c>
      <c r="B198" s="2">
        <f>B195+1</f>
        <v>36708</v>
      </c>
      <c r="C198" s="3">
        <v>26222</v>
      </c>
      <c r="D198" s="3">
        <v>20000</v>
      </c>
      <c r="E198" s="3">
        <f t="shared" si="6"/>
        <v>6222</v>
      </c>
    </row>
    <row r="199" spans="1:9" x14ac:dyDescent="0.2">
      <c r="A199">
        <v>2</v>
      </c>
      <c r="B199" s="2">
        <f>B198+1</f>
        <v>36709</v>
      </c>
      <c r="C199" s="3">
        <v>24511</v>
      </c>
      <c r="D199" s="3">
        <v>20000</v>
      </c>
      <c r="E199" s="3">
        <f t="shared" si="6"/>
        <v>4511</v>
      </c>
    </row>
    <row r="200" spans="1:9" x14ac:dyDescent="0.2">
      <c r="A200">
        <v>3</v>
      </c>
      <c r="B200" s="2">
        <f t="shared" ref="B200:B228" si="8">B199+1</f>
        <v>36710</v>
      </c>
      <c r="C200" s="3">
        <v>27561</v>
      </c>
      <c r="D200" s="3">
        <v>20000</v>
      </c>
      <c r="E200" s="3">
        <f t="shared" si="6"/>
        <v>7561</v>
      </c>
    </row>
    <row r="201" spans="1:9" x14ac:dyDescent="0.2">
      <c r="A201">
        <v>4</v>
      </c>
      <c r="B201" s="2">
        <f t="shared" si="8"/>
        <v>36711</v>
      </c>
      <c r="C201" s="3">
        <v>28074</v>
      </c>
      <c r="D201" s="3">
        <v>20000</v>
      </c>
      <c r="E201" s="3">
        <f t="shared" ref="E201:E264" si="9">+C201-D201</f>
        <v>8074</v>
      </c>
    </row>
    <row r="202" spans="1:9" x14ac:dyDescent="0.2">
      <c r="A202">
        <v>5</v>
      </c>
      <c r="B202" s="2">
        <f t="shared" si="8"/>
        <v>36712</v>
      </c>
      <c r="C202" s="3">
        <v>38351</v>
      </c>
      <c r="D202" s="3">
        <v>20000</v>
      </c>
      <c r="E202" s="3">
        <f t="shared" si="9"/>
        <v>18351</v>
      </c>
    </row>
    <row r="203" spans="1:9" x14ac:dyDescent="0.2">
      <c r="A203">
        <v>6</v>
      </c>
      <c r="B203" s="2">
        <f t="shared" si="8"/>
        <v>36713</v>
      </c>
      <c r="C203" s="3">
        <v>37472</v>
      </c>
      <c r="D203" s="3">
        <v>20000</v>
      </c>
      <c r="E203" s="3">
        <f t="shared" si="9"/>
        <v>17472</v>
      </c>
    </row>
    <row r="204" spans="1:9" x14ac:dyDescent="0.2">
      <c r="A204">
        <v>7</v>
      </c>
      <c r="B204" s="2">
        <f t="shared" si="8"/>
        <v>36714</v>
      </c>
      <c r="C204" s="3">
        <v>30219</v>
      </c>
      <c r="D204" s="3">
        <v>20000</v>
      </c>
      <c r="E204" s="3">
        <f t="shared" si="9"/>
        <v>10219</v>
      </c>
    </row>
    <row r="205" spans="1:9" x14ac:dyDescent="0.2">
      <c r="A205">
        <v>8</v>
      </c>
      <c r="B205" s="2">
        <f t="shared" si="8"/>
        <v>36715</v>
      </c>
      <c r="C205" s="3">
        <v>10448</v>
      </c>
      <c r="D205" s="3">
        <v>20000</v>
      </c>
      <c r="E205" s="3">
        <f t="shared" si="9"/>
        <v>-9552</v>
      </c>
    </row>
    <row r="206" spans="1:9" x14ac:dyDescent="0.2">
      <c r="A206">
        <v>9</v>
      </c>
      <c r="B206" s="2">
        <f t="shared" si="8"/>
        <v>36716</v>
      </c>
      <c r="C206" s="3">
        <v>13127</v>
      </c>
      <c r="D206" s="3">
        <v>20000</v>
      </c>
      <c r="E206" s="3">
        <f t="shared" si="9"/>
        <v>-6873</v>
      </c>
    </row>
    <row r="207" spans="1:9" x14ac:dyDescent="0.2">
      <c r="A207">
        <v>10</v>
      </c>
      <c r="B207" s="2">
        <f t="shared" si="8"/>
        <v>36717</v>
      </c>
      <c r="C207" s="3">
        <v>27750</v>
      </c>
      <c r="D207" s="3">
        <v>20000</v>
      </c>
      <c r="E207" s="3">
        <f t="shared" si="9"/>
        <v>7750</v>
      </c>
    </row>
    <row r="208" spans="1:9" x14ac:dyDescent="0.2">
      <c r="A208">
        <v>11</v>
      </c>
      <c r="B208" s="2">
        <f t="shared" si="8"/>
        <v>36718</v>
      </c>
      <c r="C208" s="3">
        <v>37089</v>
      </c>
      <c r="D208" s="3">
        <v>20000</v>
      </c>
      <c r="E208" s="3">
        <f t="shared" si="9"/>
        <v>17089</v>
      </c>
    </row>
    <row r="209" spans="1:5" x14ac:dyDescent="0.2">
      <c r="A209">
        <v>12</v>
      </c>
      <c r="B209" s="2">
        <f t="shared" si="8"/>
        <v>36719</v>
      </c>
      <c r="C209" s="3">
        <v>36918</v>
      </c>
      <c r="D209" s="3">
        <v>20000</v>
      </c>
      <c r="E209" s="3">
        <f t="shared" si="9"/>
        <v>16918</v>
      </c>
    </row>
    <row r="210" spans="1:5" x14ac:dyDescent="0.2">
      <c r="A210">
        <v>13</v>
      </c>
      <c r="B210" s="2">
        <f t="shared" si="8"/>
        <v>36720</v>
      </c>
      <c r="C210" s="3">
        <v>38620</v>
      </c>
      <c r="D210" s="3">
        <v>20000</v>
      </c>
      <c r="E210" s="3">
        <f t="shared" si="9"/>
        <v>18620</v>
      </c>
    </row>
    <row r="211" spans="1:5" x14ac:dyDescent="0.2">
      <c r="A211">
        <v>14</v>
      </c>
      <c r="B211" s="2">
        <f t="shared" si="8"/>
        <v>36721</v>
      </c>
      <c r="C211" s="3">
        <v>38172</v>
      </c>
      <c r="D211" s="3">
        <v>20000</v>
      </c>
      <c r="E211" s="3">
        <f t="shared" si="9"/>
        <v>18172</v>
      </c>
    </row>
    <row r="212" spans="1:5" x14ac:dyDescent="0.2">
      <c r="A212">
        <v>15</v>
      </c>
      <c r="B212" s="2">
        <f t="shared" si="8"/>
        <v>36722</v>
      </c>
      <c r="C212" s="3">
        <v>38833</v>
      </c>
      <c r="D212" s="3">
        <v>20000</v>
      </c>
      <c r="E212" s="3">
        <f t="shared" si="9"/>
        <v>18833</v>
      </c>
    </row>
    <row r="213" spans="1:5" x14ac:dyDescent="0.2">
      <c r="A213">
        <v>16</v>
      </c>
      <c r="B213" s="2">
        <f t="shared" si="8"/>
        <v>36723</v>
      </c>
      <c r="C213" s="3">
        <v>38118</v>
      </c>
      <c r="D213" s="3">
        <v>20000</v>
      </c>
      <c r="E213" s="3">
        <f t="shared" si="9"/>
        <v>18118</v>
      </c>
    </row>
    <row r="214" spans="1:5" x14ac:dyDescent="0.2">
      <c r="A214">
        <v>17</v>
      </c>
      <c r="B214" s="2">
        <f t="shared" si="8"/>
        <v>36724</v>
      </c>
      <c r="C214" s="3">
        <v>45852</v>
      </c>
      <c r="D214" s="3">
        <v>20000</v>
      </c>
      <c r="E214" s="3">
        <f t="shared" si="9"/>
        <v>25852</v>
      </c>
    </row>
    <row r="215" spans="1:5" x14ac:dyDescent="0.2">
      <c r="A215">
        <v>18</v>
      </c>
      <c r="B215" s="2">
        <f t="shared" si="8"/>
        <v>36725</v>
      </c>
      <c r="C215" s="3">
        <v>43053</v>
      </c>
      <c r="D215" s="3">
        <v>20000</v>
      </c>
      <c r="E215" s="3">
        <f t="shared" si="9"/>
        <v>23053</v>
      </c>
    </row>
    <row r="216" spans="1:5" x14ac:dyDescent="0.2">
      <c r="A216">
        <v>19</v>
      </c>
      <c r="B216" s="2">
        <f t="shared" si="8"/>
        <v>36726</v>
      </c>
      <c r="C216" s="3">
        <v>46610</v>
      </c>
      <c r="D216" s="3">
        <v>20000</v>
      </c>
      <c r="E216" s="3">
        <f t="shared" si="9"/>
        <v>26610</v>
      </c>
    </row>
    <row r="217" spans="1:5" x14ac:dyDescent="0.2">
      <c r="A217">
        <v>20</v>
      </c>
      <c r="B217" s="2">
        <f t="shared" si="8"/>
        <v>36727</v>
      </c>
      <c r="C217" s="3">
        <v>47319</v>
      </c>
      <c r="D217" s="3">
        <v>20000</v>
      </c>
      <c r="E217" s="3">
        <f t="shared" si="9"/>
        <v>27319</v>
      </c>
    </row>
    <row r="218" spans="1:5" x14ac:dyDescent="0.2">
      <c r="A218">
        <v>21</v>
      </c>
      <c r="B218" s="2">
        <f t="shared" si="8"/>
        <v>36728</v>
      </c>
      <c r="C218" s="3">
        <v>44415</v>
      </c>
      <c r="D218" s="3">
        <v>20000</v>
      </c>
      <c r="E218" s="3">
        <f t="shared" si="9"/>
        <v>24415</v>
      </c>
    </row>
    <row r="219" spans="1:5" x14ac:dyDescent="0.2">
      <c r="A219">
        <v>22</v>
      </c>
      <c r="B219" s="2">
        <f t="shared" si="8"/>
        <v>36729</v>
      </c>
      <c r="C219" s="3">
        <v>40222</v>
      </c>
      <c r="D219" s="3">
        <v>20000</v>
      </c>
      <c r="E219" s="3">
        <f t="shared" si="9"/>
        <v>20222</v>
      </c>
    </row>
    <row r="220" spans="1:5" x14ac:dyDescent="0.2">
      <c r="A220">
        <v>23</v>
      </c>
      <c r="B220" s="2">
        <f t="shared" si="8"/>
        <v>36730</v>
      </c>
      <c r="C220" s="3">
        <v>28214</v>
      </c>
      <c r="D220" s="3">
        <v>20000</v>
      </c>
      <c r="E220" s="3">
        <f t="shared" si="9"/>
        <v>8214</v>
      </c>
    </row>
    <row r="221" spans="1:5" x14ac:dyDescent="0.2">
      <c r="A221">
        <v>24</v>
      </c>
      <c r="B221" s="2">
        <f t="shared" si="8"/>
        <v>36731</v>
      </c>
      <c r="C221" s="3">
        <v>35577</v>
      </c>
      <c r="D221" s="3">
        <v>20000</v>
      </c>
      <c r="E221" s="3">
        <f t="shared" si="9"/>
        <v>15577</v>
      </c>
    </row>
    <row r="222" spans="1:5" x14ac:dyDescent="0.2">
      <c r="A222">
        <v>25</v>
      </c>
      <c r="B222" s="2">
        <f t="shared" si="8"/>
        <v>36732</v>
      </c>
      <c r="C222" s="3">
        <v>35905</v>
      </c>
      <c r="D222" s="3">
        <v>20000</v>
      </c>
      <c r="E222" s="3">
        <f t="shared" si="9"/>
        <v>15905</v>
      </c>
    </row>
    <row r="223" spans="1:5" x14ac:dyDescent="0.2">
      <c r="A223">
        <v>26</v>
      </c>
      <c r="B223" s="2">
        <f t="shared" si="8"/>
        <v>36733</v>
      </c>
      <c r="C223" s="3">
        <v>33461</v>
      </c>
      <c r="D223" s="3">
        <v>20000</v>
      </c>
      <c r="E223" s="3">
        <f t="shared" si="9"/>
        <v>13461</v>
      </c>
    </row>
    <row r="224" spans="1:5" x14ac:dyDescent="0.2">
      <c r="A224">
        <v>27</v>
      </c>
      <c r="B224" s="2">
        <f t="shared" si="8"/>
        <v>36734</v>
      </c>
      <c r="C224" s="3">
        <v>29167</v>
      </c>
      <c r="D224" s="3">
        <v>20000</v>
      </c>
      <c r="E224" s="3">
        <f t="shared" si="9"/>
        <v>9167</v>
      </c>
    </row>
    <row r="225" spans="1:9" x14ac:dyDescent="0.2">
      <c r="A225">
        <v>28</v>
      </c>
      <c r="B225" s="2">
        <f t="shared" si="8"/>
        <v>36735</v>
      </c>
      <c r="C225" s="3">
        <v>29453</v>
      </c>
      <c r="D225" s="3">
        <v>20000</v>
      </c>
      <c r="E225" s="3">
        <f t="shared" si="9"/>
        <v>9453</v>
      </c>
    </row>
    <row r="226" spans="1:9" x14ac:dyDescent="0.2">
      <c r="A226">
        <v>29</v>
      </c>
      <c r="B226" s="2">
        <f t="shared" si="8"/>
        <v>36736</v>
      </c>
      <c r="C226" s="3">
        <v>30591</v>
      </c>
      <c r="D226" s="3">
        <v>20000</v>
      </c>
      <c r="E226" s="3">
        <f t="shared" si="9"/>
        <v>10591</v>
      </c>
      <c r="H226" s="3">
        <v>10448</v>
      </c>
      <c r="I226" s="3" t="s">
        <v>2</v>
      </c>
    </row>
    <row r="227" spans="1:9" x14ac:dyDescent="0.2">
      <c r="A227">
        <v>30</v>
      </c>
      <c r="B227" s="2">
        <f t="shared" si="8"/>
        <v>36737</v>
      </c>
      <c r="C227" s="3">
        <v>25959</v>
      </c>
      <c r="D227" s="3">
        <v>20000</v>
      </c>
      <c r="E227" s="3">
        <f t="shared" si="9"/>
        <v>5959</v>
      </c>
      <c r="H227" s="3">
        <v>47319</v>
      </c>
      <c r="I227" s="3" t="s">
        <v>3</v>
      </c>
    </row>
    <row r="228" spans="1:9" x14ac:dyDescent="0.2">
      <c r="A228">
        <v>31</v>
      </c>
      <c r="B228" s="2">
        <f t="shared" si="8"/>
        <v>36738</v>
      </c>
      <c r="C228" s="3">
        <v>33534</v>
      </c>
      <c r="D228" s="3">
        <v>20000</v>
      </c>
      <c r="E228" s="3">
        <f t="shared" si="9"/>
        <v>13534</v>
      </c>
      <c r="G228" s="3">
        <v>1040817</v>
      </c>
      <c r="H228" s="3">
        <v>1040817</v>
      </c>
      <c r="I228" s="3" t="s">
        <v>4</v>
      </c>
    </row>
    <row r="229" spans="1:9" x14ac:dyDescent="0.2">
      <c r="C229" s="3">
        <f>SUM(C198:C228)</f>
        <v>1040817</v>
      </c>
      <c r="D229" s="3">
        <f>SUM(D198:D228)</f>
        <v>620000</v>
      </c>
      <c r="E229" s="3">
        <f>SUM(E198:E228)</f>
        <v>420817</v>
      </c>
      <c r="F229" s="10">
        <f>((+D229*0.025)+(E229*0.04))/C229</f>
        <v>3.1064711664010099E-2</v>
      </c>
    </row>
    <row r="230" spans="1:9" x14ac:dyDescent="0.2">
      <c r="A230">
        <v>1</v>
      </c>
      <c r="B230" s="2">
        <f>B228+1</f>
        <v>36739</v>
      </c>
      <c r="C230" s="3">
        <v>36931</v>
      </c>
      <c r="D230" s="3">
        <v>20000</v>
      </c>
      <c r="E230" s="3">
        <f t="shared" si="9"/>
        <v>16931</v>
      </c>
    </row>
    <row r="231" spans="1:9" x14ac:dyDescent="0.2">
      <c r="A231">
        <v>2</v>
      </c>
      <c r="B231" s="2">
        <f>B230+1</f>
        <v>36740</v>
      </c>
      <c r="C231" s="3">
        <v>42054</v>
      </c>
      <c r="D231" s="3">
        <v>20000</v>
      </c>
      <c r="E231" s="3">
        <f t="shared" si="9"/>
        <v>22054</v>
      </c>
    </row>
    <row r="232" spans="1:9" x14ac:dyDescent="0.2">
      <c r="A232">
        <v>3</v>
      </c>
      <c r="B232" s="2">
        <f t="shared" ref="B232:B260" si="10">B231+1</f>
        <v>36741</v>
      </c>
      <c r="C232" s="3">
        <v>37871</v>
      </c>
      <c r="D232" s="3">
        <v>20000</v>
      </c>
      <c r="E232" s="3">
        <f t="shared" si="9"/>
        <v>17871</v>
      </c>
    </row>
    <row r="233" spans="1:9" x14ac:dyDescent="0.2">
      <c r="A233">
        <v>4</v>
      </c>
      <c r="B233" s="2">
        <f t="shared" si="10"/>
        <v>36742</v>
      </c>
      <c r="C233" s="3">
        <v>48437</v>
      </c>
      <c r="D233" s="3">
        <v>20000</v>
      </c>
      <c r="E233" s="3">
        <f t="shared" si="9"/>
        <v>28437</v>
      </c>
    </row>
    <row r="234" spans="1:9" x14ac:dyDescent="0.2">
      <c r="A234">
        <v>5</v>
      </c>
      <c r="B234" s="2">
        <f t="shared" si="10"/>
        <v>36743</v>
      </c>
      <c r="C234" s="3">
        <v>42120</v>
      </c>
      <c r="D234" s="3">
        <v>20000</v>
      </c>
      <c r="E234" s="3">
        <f t="shared" si="9"/>
        <v>22120</v>
      </c>
    </row>
    <row r="235" spans="1:9" x14ac:dyDescent="0.2">
      <c r="A235">
        <v>6</v>
      </c>
      <c r="B235" s="2">
        <f t="shared" si="10"/>
        <v>36744</v>
      </c>
      <c r="C235" s="3">
        <v>42120</v>
      </c>
      <c r="D235" s="3">
        <v>20000</v>
      </c>
      <c r="E235" s="3">
        <f t="shared" si="9"/>
        <v>22120</v>
      </c>
    </row>
    <row r="236" spans="1:9" x14ac:dyDescent="0.2">
      <c r="A236">
        <v>7</v>
      </c>
      <c r="B236" s="2">
        <f t="shared" si="10"/>
        <v>36745</v>
      </c>
      <c r="C236" s="3">
        <v>47581</v>
      </c>
      <c r="D236" s="3">
        <v>20000</v>
      </c>
      <c r="E236" s="3">
        <f t="shared" si="9"/>
        <v>27581</v>
      </c>
    </row>
    <row r="237" spans="1:9" x14ac:dyDescent="0.2">
      <c r="A237">
        <v>8</v>
      </c>
      <c r="B237" s="2">
        <f t="shared" si="10"/>
        <v>36746</v>
      </c>
      <c r="C237" s="3">
        <v>46795</v>
      </c>
      <c r="D237" s="3">
        <v>20000</v>
      </c>
      <c r="E237" s="3">
        <f t="shared" si="9"/>
        <v>26795</v>
      </c>
    </row>
    <row r="238" spans="1:9" x14ac:dyDescent="0.2">
      <c r="A238">
        <v>9</v>
      </c>
      <c r="B238" s="2">
        <f t="shared" si="10"/>
        <v>36747</v>
      </c>
      <c r="C238" s="3">
        <v>46524</v>
      </c>
      <c r="D238" s="3">
        <v>20000</v>
      </c>
      <c r="E238" s="3">
        <f t="shared" si="9"/>
        <v>26524</v>
      </c>
    </row>
    <row r="239" spans="1:9" x14ac:dyDescent="0.2">
      <c r="A239">
        <v>10</v>
      </c>
      <c r="B239" s="2">
        <f t="shared" si="10"/>
        <v>36748</v>
      </c>
      <c r="C239" s="3">
        <v>43293</v>
      </c>
      <c r="D239" s="3">
        <v>20000</v>
      </c>
      <c r="E239" s="3">
        <f t="shared" si="9"/>
        <v>23293</v>
      </c>
    </row>
    <row r="240" spans="1:9" x14ac:dyDescent="0.2">
      <c r="A240">
        <v>11</v>
      </c>
      <c r="B240" s="2">
        <f t="shared" si="10"/>
        <v>36749</v>
      </c>
      <c r="C240" s="3">
        <v>19725</v>
      </c>
      <c r="D240" s="3">
        <v>20000</v>
      </c>
      <c r="E240" s="3">
        <f t="shared" si="9"/>
        <v>-275</v>
      </c>
    </row>
    <row r="241" spans="1:5" x14ac:dyDescent="0.2">
      <c r="A241">
        <v>12</v>
      </c>
      <c r="B241" s="2">
        <f t="shared" si="10"/>
        <v>36750</v>
      </c>
      <c r="C241" s="3">
        <v>18296</v>
      </c>
      <c r="D241" s="3">
        <v>20000</v>
      </c>
      <c r="E241" s="3">
        <f t="shared" si="9"/>
        <v>-1704</v>
      </c>
    </row>
    <row r="242" spans="1:5" x14ac:dyDescent="0.2">
      <c r="A242">
        <v>13</v>
      </c>
      <c r="B242" s="2">
        <f t="shared" si="10"/>
        <v>36751</v>
      </c>
      <c r="C242" s="3">
        <v>16873</v>
      </c>
      <c r="D242" s="3">
        <v>20000</v>
      </c>
      <c r="E242" s="3">
        <f t="shared" si="9"/>
        <v>-3127</v>
      </c>
    </row>
    <row r="243" spans="1:5" x14ac:dyDescent="0.2">
      <c r="A243">
        <v>14</v>
      </c>
      <c r="B243" s="2">
        <f t="shared" si="10"/>
        <v>36752</v>
      </c>
      <c r="C243" s="3">
        <v>17595</v>
      </c>
      <c r="D243" s="3">
        <v>20000</v>
      </c>
      <c r="E243" s="3">
        <f t="shared" si="9"/>
        <v>-2405</v>
      </c>
    </row>
    <row r="244" spans="1:5" x14ac:dyDescent="0.2">
      <c r="A244">
        <v>15</v>
      </c>
      <c r="B244" s="2">
        <f t="shared" si="10"/>
        <v>36753</v>
      </c>
      <c r="C244" s="3">
        <v>18180</v>
      </c>
      <c r="D244" s="3">
        <v>20000</v>
      </c>
      <c r="E244" s="3">
        <f t="shared" si="9"/>
        <v>-1820</v>
      </c>
    </row>
    <row r="245" spans="1:5" x14ac:dyDescent="0.2">
      <c r="A245">
        <v>16</v>
      </c>
      <c r="B245" s="2">
        <f t="shared" si="10"/>
        <v>36754</v>
      </c>
      <c r="C245" s="3">
        <v>28901</v>
      </c>
      <c r="D245" s="3">
        <v>20000</v>
      </c>
      <c r="E245" s="3">
        <f t="shared" si="9"/>
        <v>8901</v>
      </c>
    </row>
    <row r="246" spans="1:5" x14ac:dyDescent="0.2">
      <c r="A246">
        <v>17</v>
      </c>
      <c r="B246" s="2">
        <f t="shared" si="10"/>
        <v>36755</v>
      </c>
      <c r="C246" s="3">
        <v>45601</v>
      </c>
      <c r="D246" s="3">
        <v>20000</v>
      </c>
      <c r="E246" s="3">
        <f t="shared" si="9"/>
        <v>25601</v>
      </c>
    </row>
    <row r="247" spans="1:5" x14ac:dyDescent="0.2">
      <c r="A247">
        <v>18</v>
      </c>
      <c r="B247" s="2">
        <f t="shared" si="10"/>
        <v>36756</v>
      </c>
      <c r="C247" s="3">
        <v>43875</v>
      </c>
      <c r="D247" s="3">
        <v>20000</v>
      </c>
      <c r="E247" s="3">
        <f t="shared" si="9"/>
        <v>23875</v>
      </c>
    </row>
    <row r="248" spans="1:5" x14ac:dyDescent="0.2">
      <c r="A248">
        <v>19</v>
      </c>
      <c r="B248" s="2">
        <f t="shared" si="10"/>
        <v>36757</v>
      </c>
      <c r="C248" s="3">
        <v>41567</v>
      </c>
      <c r="D248" s="3">
        <v>20000</v>
      </c>
      <c r="E248" s="3">
        <f t="shared" si="9"/>
        <v>21567</v>
      </c>
    </row>
    <row r="249" spans="1:5" x14ac:dyDescent="0.2">
      <c r="A249">
        <v>20</v>
      </c>
      <c r="B249" s="2">
        <f t="shared" si="10"/>
        <v>36758</v>
      </c>
      <c r="C249" s="3">
        <v>43786</v>
      </c>
      <c r="D249" s="3">
        <v>20000</v>
      </c>
      <c r="E249" s="3">
        <f t="shared" si="9"/>
        <v>23786</v>
      </c>
    </row>
    <row r="250" spans="1:5" x14ac:dyDescent="0.2">
      <c r="A250">
        <v>21</v>
      </c>
      <c r="B250" s="2">
        <f t="shared" si="10"/>
        <v>36759</v>
      </c>
      <c r="C250" s="3">
        <v>47032</v>
      </c>
      <c r="D250" s="3">
        <v>20000</v>
      </c>
      <c r="E250" s="3">
        <f t="shared" si="9"/>
        <v>27032</v>
      </c>
    </row>
    <row r="251" spans="1:5" x14ac:dyDescent="0.2">
      <c r="A251">
        <v>22</v>
      </c>
      <c r="B251" s="2">
        <f t="shared" si="10"/>
        <v>36760</v>
      </c>
      <c r="C251" s="3">
        <v>41870</v>
      </c>
      <c r="D251" s="3">
        <v>20000</v>
      </c>
      <c r="E251" s="3">
        <f t="shared" si="9"/>
        <v>21870</v>
      </c>
    </row>
    <row r="252" spans="1:5" x14ac:dyDescent="0.2">
      <c r="A252">
        <v>23</v>
      </c>
      <c r="B252" s="2">
        <f t="shared" si="10"/>
        <v>36761</v>
      </c>
      <c r="C252" s="3">
        <v>34504</v>
      </c>
      <c r="D252" s="3">
        <v>20000</v>
      </c>
      <c r="E252" s="3">
        <f t="shared" si="9"/>
        <v>14504</v>
      </c>
    </row>
    <row r="253" spans="1:5" x14ac:dyDescent="0.2">
      <c r="A253">
        <v>24</v>
      </c>
      <c r="B253" s="2">
        <f t="shared" si="10"/>
        <v>36762</v>
      </c>
      <c r="C253" s="3">
        <v>31521</v>
      </c>
      <c r="D253" s="3">
        <v>20000</v>
      </c>
      <c r="E253" s="3">
        <f t="shared" si="9"/>
        <v>11521</v>
      </c>
    </row>
    <row r="254" spans="1:5" x14ac:dyDescent="0.2">
      <c r="A254">
        <v>25</v>
      </c>
      <c r="B254" s="2">
        <f t="shared" si="10"/>
        <v>36763</v>
      </c>
      <c r="C254" s="3">
        <v>38762</v>
      </c>
      <c r="D254" s="3">
        <v>20000</v>
      </c>
      <c r="E254" s="3">
        <f t="shared" si="9"/>
        <v>18762</v>
      </c>
    </row>
    <row r="255" spans="1:5" x14ac:dyDescent="0.2">
      <c r="A255">
        <v>26</v>
      </c>
      <c r="B255" s="2">
        <f t="shared" si="10"/>
        <v>36764</v>
      </c>
      <c r="C255" s="3">
        <v>40605</v>
      </c>
      <c r="D255" s="3">
        <v>20000</v>
      </c>
      <c r="E255" s="3">
        <f t="shared" si="9"/>
        <v>20605</v>
      </c>
    </row>
    <row r="256" spans="1:5" x14ac:dyDescent="0.2">
      <c r="A256">
        <v>27</v>
      </c>
      <c r="B256" s="2">
        <f t="shared" si="10"/>
        <v>36765</v>
      </c>
      <c r="C256" s="3">
        <v>38532</v>
      </c>
      <c r="D256" s="3">
        <v>20000</v>
      </c>
      <c r="E256" s="3">
        <f t="shared" si="9"/>
        <v>18532</v>
      </c>
    </row>
    <row r="257" spans="1:9" x14ac:dyDescent="0.2">
      <c r="A257">
        <v>28</v>
      </c>
      <c r="B257" s="2">
        <f t="shared" si="10"/>
        <v>36766</v>
      </c>
      <c r="C257" s="3">
        <v>43361</v>
      </c>
      <c r="D257" s="3">
        <v>20000</v>
      </c>
      <c r="E257" s="3">
        <f t="shared" si="9"/>
        <v>23361</v>
      </c>
    </row>
    <row r="258" spans="1:9" x14ac:dyDescent="0.2">
      <c r="A258">
        <v>29</v>
      </c>
      <c r="B258" s="2">
        <f t="shared" si="10"/>
        <v>36767</v>
      </c>
      <c r="C258" s="3">
        <v>45072</v>
      </c>
      <c r="D258" s="3">
        <v>20000</v>
      </c>
      <c r="E258" s="3">
        <f t="shared" si="9"/>
        <v>25072</v>
      </c>
      <c r="H258" s="3">
        <v>16873</v>
      </c>
      <c r="I258" s="3" t="s">
        <v>2</v>
      </c>
    </row>
    <row r="259" spans="1:9" x14ac:dyDescent="0.2">
      <c r="A259">
        <v>30</v>
      </c>
      <c r="B259" s="2">
        <f t="shared" si="10"/>
        <v>36768</v>
      </c>
      <c r="C259" s="3">
        <v>49973</v>
      </c>
      <c r="D259" s="3">
        <v>20000</v>
      </c>
      <c r="E259" s="3">
        <f t="shared" si="9"/>
        <v>29973</v>
      </c>
      <c r="H259" s="3">
        <v>49973</v>
      </c>
      <c r="I259" s="3" t="s">
        <v>3</v>
      </c>
    </row>
    <row r="260" spans="1:9" x14ac:dyDescent="0.2">
      <c r="A260">
        <v>31</v>
      </c>
      <c r="B260" s="2">
        <f t="shared" si="10"/>
        <v>36769</v>
      </c>
      <c r="C260" s="3">
        <v>46196</v>
      </c>
      <c r="D260" s="3">
        <v>20000</v>
      </c>
      <c r="E260" s="3">
        <f t="shared" si="9"/>
        <v>26196</v>
      </c>
      <c r="G260" s="3">
        <v>1185553</v>
      </c>
      <c r="H260" s="3">
        <v>1185553</v>
      </c>
      <c r="I260" s="3" t="s">
        <v>4</v>
      </c>
    </row>
    <row r="261" spans="1:9" x14ac:dyDescent="0.2">
      <c r="C261" s="3">
        <f>SUM(C230:C260)</f>
        <v>1185553</v>
      </c>
      <c r="D261" s="3">
        <f>SUM(D230:D260)</f>
        <v>620000</v>
      </c>
      <c r="E261" s="3">
        <f>SUM(E230:E260)</f>
        <v>565553</v>
      </c>
      <c r="F261" s="10">
        <f>((+D261*0.025)+(E261*0.04))/C261</f>
        <v>3.2155559473089769E-2</v>
      </c>
    </row>
    <row r="262" spans="1:9" x14ac:dyDescent="0.2">
      <c r="A262">
        <v>1</v>
      </c>
      <c r="B262" s="2">
        <f>B260+1</f>
        <v>36770</v>
      </c>
      <c r="C262" s="3">
        <v>46837.07</v>
      </c>
      <c r="D262" s="3">
        <v>20000</v>
      </c>
      <c r="E262" s="3">
        <f t="shared" si="9"/>
        <v>26837.07</v>
      </c>
    </row>
    <row r="263" spans="1:9" x14ac:dyDescent="0.2">
      <c r="A263">
        <v>2</v>
      </c>
      <c r="B263" s="2">
        <f>B262+1</f>
        <v>36771</v>
      </c>
      <c r="C263" s="3">
        <v>42196.55</v>
      </c>
      <c r="D263" s="3">
        <v>20000</v>
      </c>
      <c r="E263" s="3">
        <f t="shared" si="9"/>
        <v>22196.550000000003</v>
      </c>
    </row>
    <row r="264" spans="1:9" x14ac:dyDescent="0.2">
      <c r="A264">
        <v>3</v>
      </c>
      <c r="B264" s="2">
        <f t="shared" ref="B264:B291" si="11">B263+1</f>
        <v>36772</v>
      </c>
      <c r="C264" s="3">
        <v>36440.550000000003</v>
      </c>
      <c r="D264" s="3">
        <v>20000</v>
      </c>
      <c r="E264" s="3">
        <f t="shared" si="9"/>
        <v>16440.550000000003</v>
      </c>
    </row>
    <row r="265" spans="1:9" x14ac:dyDescent="0.2">
      <c r="A265">
        <v>4</v>
      </c>
      <c r="B265" s="2">
        <f t="shared" si="11"/>
        <v>36773</v>
      </c>
      <c r="C265" s="3">
        <v>42242.28</v>
      </c>
      <c r="D265" s="3">
        <v>20000</v>
      </c>
      <c r="E265" s="3">
        <f t="shared" ref="E265:E328" si="12">+C265-D265</f>
        <v>22242.28</v>
      </c>
    </row>
    <row r="266" spans="1:9" x14ac:dyDescent="0.2">
      <c r="A266">
        <v>5</v>
      </c>
      <c r="B266" s="2">
        <f t="shared" si="11"/>
        <v>36774</v>
      </c>
      <c r="C266" s="3">
        <v>39417.21</v>
      </c>
      <c r="D266" s="3">
        <v>20000</v>
      </c>
      <c r="E266" s="3">
        <f t="shared" si="12"/>
        <v>19417.21</v>
      </c>
    </row>
    <row r="267" spans="1:9" x14ac:dyDescent="0.2">
      <c r="A267">
        <v>6</v>
      </c>
      <c r="B267" s="2">
        <f t="shared" si="11"/>
        <v>36775</v>
      </c>
      <c r="C267" s="3">
        <v>35106.639999999999</v>
      </c>
      <c r="D267" s="3">
        <v>20000</v>
      </c>
      <c r="E267" s="3">
        <f t="shared" si="12"/>
        <v>15106.64</v>
      </c>
    </row>
    <row r="268" spans="1:9" x14ac:dyDescent="0.2">
      <c r="A268">
        <v>7</v>
      </c>
      <c r="B268" s="2">
        <f t="shared" si="11"/>
        <v>36776</v>
      </c>
      <c r="C268" s="3">
        <v>22067.94</v>
      </c>
      <c r="D268" s="3">
        <v>20000</v>
      </c>
      <c r="E268" s="3">
        <f t="shared" si="12"/>
        <v>2067.9399999999987</v>
      </c>
    </row>
    <row r="269" spans="1:9" x14ac:dyDescent="0.2">
      <c r="A269">
        <v>8</v>
      </c>
      <c r="B269" s="2">
        <f t="shared" si="11"/>
        <v>36777</v>
      </c>
      <c r="C269" s="3">
        <v>14371.64</v>
      </c>
      <c r="D269" s="3">
        <v>20000</v>
      </c>
      <c r="E269" s="3">
        <f t="shared" si="12"/>
        <v>-5628.3600000000006</v>
      </c>
    </row>
    <row r="270" spans="1:9" x14ac:dyDescent="0.2">
      <c r="A270">
        <v>9</v>
      </c>
      <c r="B270" s="2">
        <f t="shared" si="11"/>
        <v>36778</v>
      </c>
      <c r="C270" s="3">
        <v>16941.009999999998</v>
      </c>
      <c r="D270" s="3">
        <v>20000</v>
      </c>
      <c r="E270" s="3">
        <f t="shared" si="12"/>
        <v>-3058.9900000000016</v>
      </c>
    </row>
    <row r="271" spans="1:9" x14ac:dyDescent="0.2">
      <c r="A271">
        <v>10</v>
      </c>
      <c r="B271" s="2">
        <f t="shared" si="11"/>
        <v>36779</v>
      </c>
      <c r="C271" s="3">
        <v>18675.169999999998</v>
      </c>
      <c r="D271" s="3">
        <v>20000</v>
      </c>
      <c r="E271" s="3">
        <f t="shared" si="12"/>
        <v>-1324.8300000000017</v>
      </c>
    </row>
    <row r="272" spans="1:9" x14ac:dyDescent="0.2">
      <c r="A272">
        <v>11</v>
      </c>
      <c r="B272" s="2">
        <f t="shared" si="11"/>
        <v>36780</v>
      </c>
      <c r="C272" s="3">
        <v>26882.29</v>
      </c>
      <c r="D272" s="3">
        <v>20000</v>
      </c>
      <c r="E272" s="3">
        <f t="shared" si="12"/>
        <v>6882.2900000000009</v>
      </c>
    </row>
    <row r="273" spans="1:5" x14ac:dyDescent="0.2">
      <c r="A273">
        <v>12</v>
      </c>
      <c r="B273" s="2">
        <f t="shared" si="11"/>
        <v>36781</v>
      </c>
      <c r="C273" s="3">
        <v>36268.949999999997</v>
      </c>
      <c r="D273" s="3">
        <v>20000</v>
      </c>
      <c r="E273" s="3">
        <f t="shared" si="12"/>
        <v>16268.949999999997</v>
      </c>
    </row>
    <row r="274" spans="1:5" x14ac:dyDescent="0.2">
      <c r="A274">
        <v>13</v>
      </c>
      <c r="B274" s="2">
        <f t="shared" si="11"/>
        <v>36782</v>
      </c>
      <c r="C274" s="3">
        <v>32345.9</v>
      </c>
      <c r="D274" s="3">
        <v>20000</v>
      </c>
      <c r="E274" s="3">
        <f t="shared" si="12"/>
        <v>12345.900000000001</v>
      </c>
    </row>
    <row r="275" spans="1:5" x14ac:dyDescent="0.2">
      <c r="A275">
        <v>14</v>
      </c>
      <c r="B275" s="2">
        <f t="shared" si="11"/>
        <v>36783</v>
      </c>
      <c r="C275" s="3">
        <v>35576.75</v>
      </c>
      <c r="D275" s="3">
        <v>20000</v>
      </c>
      <c r="E275" s="3">
        <f t="shared" si="12"/>
        <v>15576.75</v>
      </c>
    </row>
    <row r="276" spans="1:5" x14ac:dyDescent="0.2">
      <c r="A276">
        <v>15</v>
      </c>
      <c r="B276" s="2">
        <f t="shared" si="11"/>
        <v>36784</v>
      </c>
      <c r="C276" s="3">
        <v>25620.14</v>
      </c>
      <c r="D276" s="3">
        <v>20000</v>
      </c>
      <c r="E276" s="3">
        <f t="shared" si="12"/>
        <v>5620.1399999999994</v>
      </c>
    </row>
    <row r="277" spans="1:5" x14ac:dyDescent="0.2">
      <c r="A277">
        <v>16</v>
      </c>
      <c r="B277" s="2">
        <f t="shared" si="11"/>
        <v>36785</v>
      </c>
      <c r="C277" s="3">
        <v>16797.28</v>
      </c>
      <c r="D277" s="3">
        <v>20000</v>
      </c>
      <c r="E277" s="3">
        <f t="shared" si="12"/>
        <v>-3202.7200000000012</v>
      </c>
    </row>
    <row r="278" spans="1:5" x14ac:dyDescent="0.2">
      <c r="A278">
        <v>17</v>
      </c>
      <c r="B278" s="2">
        <f t="shared" si="11"/>
        <v>36786</v>
      </c>
      <c r="C278" s="3">
        <v>19015.060000000001</v>
      </c>
      <c r="D278" s="3">
        <v>20000</v>
      </c>
      <c r="E278" s="3">
        <f t="shared" si="12"/>
        <v>-984.93999999999869</v>
      </c>
    </row>
    <row r="279" spans="1:5" x14ac:dyDescent="0.2">
      <c r="A279">
        <v>18</v>
      </c>
      <c r="B279" s="2">
        <f t="shared" si="11"/>
        <v>36787</v>
      </c>
      <c r="C279" s="3">
        <v>24054.400000000001</v>
      </c>
      <c r="D279" s="3">
        <v>20000</v>
      </c>
      <c r="E279" s="3">
        <f t="shared" si="12"/>
        <v>4054.4000000000015</v>
      </c>
    </row>
    <row r="280" spans="1:5" x14ac:dyDescent="0.2">
      <c r="A280">
        <v>19</v>
      </c>
      <c r="B280" s="2">
        <f t="shared" si="11"/>
        <v>36788</v>
      </c>
      <c r="C280" s="3">
        <v>20898.330000000002</v>
      </c>
      <c r="D280" s="3">
        <v>20000</v>
      </c>
      <c r="E280" s="3">
        <f t="shared" si="12"/>
        <v>898.33000000000175</v>
      </c>
    </row>
    <row r="281" spans="1:5" x14ac:dyDescent="0.2">
      <c r="A281">
        <v>20</v>
      </c>
      <c r="B281" s="2">
        <f t="shared" si="11"/>
        <v>36789</v>
      </c>
      <c r="C281" s="3">
        <v>23464.91</v>
      </c>
      <c r="D281" s="3">
        <v>20000</v>
      </c>
      <c r="E281" s="3">
        <f t="shared" si="12"/>
        <v>3464.91</v>
      </c>
    </row>
    <row r="282" spans="1:5" x14ac:dyDescent="0.2">
      <c r="A282">
        <v>21</v>
      </c>
      <c r="B282" s="2">
        <f t="shared" si="11"/>
        <v>36790</v>
      </c>
      <c r="C282" s="3">
        <v>20258.669999999998</v>
      </c>
      <c r="D282" s="3">
        <v>20000</v>
      </c>
      <c r="E282" s="3">
        <f t="shared" si="12"/>
        <v>258.66999999999825</v>
      </c>
    </row>
    <row r="283" spans="1:5" x14ac:dyDescent="0.2">
      <c r="A283">
        <v>22</v>
      </c>
      <c r="B283" s="2">
        <f t="shared" si="11"/>
        <v>36791</v>
      </c>
      <c r="C283" s="3">
        <v>22482.33</v>
      </c>
      <c r="D283" s="3">
        <v>20000</v>
      </c>
      <c r="E283" s="3">
        <f t="shared" si="12"/>
        <v>2482.3300000000017</v>
      </c>
    </row>
    <row r="284" spans="1:5" x14ac:dyDescent="0.2">
      <c r="A284">
        <v>23</v>
      </c>
      <c r="B284" s="2">
        <f t="shared" si="11"/>
        <v>36792</v>
      </c>
      <c r="C284" s="3">
        <v>33131.24</v>
      </c>
      <c r="D284" s="3">
        <v>20000</v>
      </c>
      <c r="E284" s="3">
        <f t="shared" si="12"/>
        <v>13131.239999999998</v>
      </c>
    </row>
    <row r="285" spans="1:5" x14ac:dyDescent="0.2">
      <c r="A285">
        <v>24</v>
      </c>
      <c r="B285" s="2">
        <f t="shared" si="11"/>
        <v>36793</v>
      </c>
      <c r="C285" s="3">
        <v>37157.93</v>
      </c>
      <c r="D285" s="3">
        <v>20000</v>
      </c>
      <c r="E285" s="3">
        <f t="shared" si="12"/>
        <v>17157.93</v>
      </c>
    </row>
    <row r="286" spans="1:5" x14ac:dyDescent="0.2">
      <c r="A286">
        <v>25</v>
      </c>
      <c r="B286" s="2">
        <f t="shared" si="11"/>
        <v>36794</v>
      </c>
      <c r="C286" s="3">
        <v>16767.45</v>
      </c>
      <c r="D286" s="3">
        <v>20000</v>
      </c>
      <c r="E286" s="3">
        <f t="shared" si="12"/>
        <v>-3232.5499999999993</v>
      </c>
    </row>
    <row r="287" spans="1:5" x14ac:dyDescent="0.2">
      <c r="A287">
        <v>26</v>
      </c>
      <c r="B287" s="2">
        <f t="shared" si="11"/>
        <v>36795</v>
      </c>
      <c r="C287" s="3">
        <v>16684.93</v>
      </c>
      <c r="D287" s="3">
        <v>20000</v>
      </c>
      <c r="E287" s="3">
        <f t="shared" si="12"/>
        <v>-3315.0699999999997</v>
      </c>
    </row>
    <row r="288" spans="1:5" x14ac:dyDescent="0.2">
      <c r="A288">
        <v>27</v>
      </c>
      <c r="B288" s="2">
        <f t="shared" si="11"/>
        <v>36796</v>
      </c>
      <c r="C288" s="3">
        <v>17891.48</v>
      </c>
      <c r="D288" s="3">
        <v>20000</v>
      </c>
      <c r="E288" s="3">
        <f t="shared" si="12"/>
        <v>-2108.5200000000004</v>
      </c>
    </row>
    <row r="289" spans="1:9" x14ac:dyDescent="0.2">
      <c r="A289">
        <v>28</v>
      </c>
      <c r="B289" s="2">
        <f t="shared" si="11"/>
        <v>36797</v>
      </c>
      <c r="C289" s="3">
        <v>17877.330000000002</v>
      </c>
      <c r="D289" s="3">
        <v>20000</v>
      </c>
      <c r="E289" s="3">
        <f t="shared" si="12"/>
        <v>-2122.6699999999983</v>
      </c>
      <c r="H289" s="3">
        <v>14371.64</v>
      </c>
      <c r="I289" s="3" t="s">
        <v>2</v>
      </c>
    </row>
    <row r="290" spans="1:9" x14ac:dyDescent="0.2">
      <c r="A290">
        <v>29</v>
      </c>
      <c r="B290" s="2">
        <f t="shared" si="11"/>
        <v>36798</v>
      </c>
      <c r="C290" s="3">
        <v>16243.76</v>
      </c>
      <c r="D290" s="3">
        <v>20000</v>
      </c>
      <c r="E290" s="3">
        <f t="shared" si="12"/>
        <v>-3756.24</v>
      </c>
      <c r="H290" s="3">
        <v>46837.07</v>
      </c>
      <c r="I290" s="3" t="s">
        <v>3</v>
      </c>
    </row>
    <row r="291" spans="1:9" x14ac:dyDescent="0.2">
      <c r="A291">
        <v>30</v>
      </c>
      <c r="B291" s="2">
        <f t="shared" si="11"/>
        <v>36799</v>
      </c>
      <c r="C291" s="3">
        <v>17404.669999999998</v>
      </c>
      <c r="D291" s="3">
        <v>20000</v>
      </c>
      <c r="E291" s="3">
        <f t="shared" si="12"/>
        <v>-2595.3300000000017</v>
      </c>
      <c r="G291" s="3">
        <v>791119.86</v>
      </c>
      <c r="H291" s="3">
        <v>791119.86</v>
      </c>
      <c r="I291" s="3" t="s">
        <v>4</v>
      </c>
    </row>
    <row r="292" spans="1:9" x14ac:dyDescent="0.2">
      <c r="C292" s="3">
        <f>SUM(C261:C291)</f>
        <v>1976672.8599999994</v>
      </c>
      <c r="D292" s="3">
        <f>SUM(D261:D291)</f>
        <v>1220000</v>
      </c>
      <c r="E292" s="3">
        <f>SUM(E261:E291)</f>
        <v>756672.86000000022</v>
      </c>
      <c r="F292" s="10">
        <f>((+D292*0.025)+(E292*0.04))/C292</f>
        <v>3.0742018889256175E-2</v>
      </c>
    </row>
    <row r="294" spans="1:9" x14ac:dyDescent="0.2">
      <c r="A294">
        <v>1</v>
      </c>
      <c r="B294" s="2">
        <f>B291+1</f>
        <v>36800</v>
      </c>
      <c r="C294" s="3">
        <v>19917.14</v>
      </c>
      <c r="D294" s="3">
        <v>10000</v>
      </c>
      <c r="E294" s="3">
        <f t="shared" si="12"/>
        <v>9917.14</v>
      </c>
    </row>
    <row r="295" spans="1:9" x14ac:dyDescent="0.2">
      <c r="A295">
        <v>2</v>
      </c>
      <c r="B295" s="2">
        <f>B294+1</f>
        <v>36801</v>
      </c>
      <c r="C295" s="3">
        <v>25578.73</v>
      </c>
      <c r="D295" s="3">
        <v>10000</v>
      </c>
      <c r="E295" s="3">
        <f t="shared" si="12"/>
        <v>15578.73</v>
      </c>
    </row>
    <row r="296" spans="1:9" x14ac:dyDescent="0.2">
      <c r="A296">
        <v>3</v>
      </c>
      <c r="B296" s="2">
        <f t="shared" ref="B296:B324" si="13">B295+1</f>
        <v>36802</v>
      </c>
      <c r="C296" s="3">
        <v>22578.2</v>
      </c>
      <c r="D296" s="3">
        <v>10000</v>
      </c>
      <c r="E296" s="3">
        <f t="shared" si="12"/>
        <v>12578.2</v>
      </c>
    </row>
    <row r="297" spans="1:9" x14ac:dyDescent="0.2">
      <c r="A297">
        <v>4</v>
      </c>
      <c r="B297" s="2">
        <f t="shared" si="13"/>
        <v>36803</v>
      </c>
      <c r="C297" s="3">
        <v>21727.8</v>
      </c>
      <c r="D297" s="3">
        <v>10000</v>
      </c>
      <c r="E297" s="3">
        <f t="shared" si="12"/>
        <v>11727.8</v>
      </c>
    </row>
    <row r="298" spans="1:9" x14ac:dyDescent="0.2">
      <c r="A298">
        <v>5</v>
      </c>
      <c r="B298" s="2">
        <f t="shared" si="13"/>
        <v>36804</v>
      </c>
      <c r="C298" s="3">
        <v>22773.03</v>
      </c>
      <c r="D298" s="3">
        <v>10000</v>
      </c>
      <c r="E298" s="3">
        <f t="shared" si="12"/>
        <v>12773.029999999999</v>
      </c>
    </row>
    <row r="299" spans="1:9" x14ac:dyDescent="0.2">
      <c r="A299">
        <v>6</v>
      </c>
      <c r="B299" s="2">
        <f t="shared" si="13"/>
        <v>36805</v>
      </c>
      <c r="C299" s="3">
        <v>18829.580000000002</v>
      </c>
      <c r="D299" s="3">
        <v>10000</v>
      </c>
      <c r="E299" s="3">
        <f t="shared" si="12"/>
        <v>8829.5800000000017</v>
      </c>
    </row>
    <row r="300" spans="1:9" x14ac:dyDescent="0.2">
      <c r="A300">
        <v>7</v>
      </c>
      <c r="B300" s="2">
        <f t="shared" si="13"/>
        <v>36806</v>
      </c>
      <c r="C300" s="3">
        <v>16541.64</v>
      </c>
      <c r="D300" s="3">
        <v>10000</v>
      </c>
      <c r="E300" s="3">
        <f t="shared" si="12"/>
        <v>6541.6399999999994</v>
      </c>
    </row>
    <row r="301" spans="1:9" x14ac:dyDescent="0.2">
      <c r="A301">
        <v>8</v>
      </c>
      <c r="B301" s="2">
        <f t="shared" si="13"/>
        <v>36807</v>
      </c>
      <c r="C301" s="3">
        <v>18270.240000000002</v>
      </c>
      <c r="D301" s="3">
        <v>10000</v>
      </c>
      <c r="E301" s="3">
        <f t="shared" si="12"/>
        <v>8270.2400000000016</v>
      </c>
    </row>
    <row r="302" spans="1:9" x14ac:dyDescent="0.2">
      <c r="A302">
        <v>9</v>
      </c>
      <c r="B302" s="2">
        <f t="shared" si="13"/>
        <v>36808</v>
      </c>
      <c r="C302" s="3">
        <v>16724.77</v>
      </c>
      <c r="D302" s="3">
        <v>10000</v>
      </c>
      <c r="E302" s="3">
        <f t="shared" si="12"/>
        <v>6724.77</v>
      </c>
    </row>
    <row r="303" spans="1:9" x14ac:dyDescent="0.2">
      <c r="A303">
        <v>10</v>
      </c>
      <c r="B303" s="2">
        <f t="shared" si="13"/>
        <v>36809</v>
      </c>
      <c r="C303" s="3">
        <v>16222.85</v>
      </c>
      <c r="D303" s="3">
        <v>10000</v>
      </c>
      <c r="E303" s="3">
        <f t="shared" si="12"/>
        <v>6222.85</v>
      </c>
    </row>
    <row r="304" spans="1:9" x14ac:dyDescent="0.2">
      <c r="A304">
        <v>11</v>
      </c>
      <c r="B304" s="2">
        <f t="shared" si="13"/>
        <v>36810</v>
      </c>
      <c r="C304" s="3">
        <v>17532.13</v>
      </c>
      <c r="D304" s="3">
        <v>10000</v>
      </c>
      <c r="E304" s="3">
        <f t="shared" si="12"/>
        <v>7532.130000000001</v>
      </c>
    </row>
    <row r="305" spans="1:5" x14ac:dyDescent="0.2">
      <c r="A305">
        <v>12</v>
      </c>
      <c r="B305" s="2">
        <f t="shared" si="13"/>
        <v>36811</v>
      </c>
      <c r="C305" s="3">
        <v>17769.240000000002</v>
      </c>
      <c r="D305" s="3">
        <v>10000</v>
      </c>
      <c r="E305" s="3">
        <f t="shared" si="12"/>
        <v>7769.2400000000016</v>
      </c>
    </row>
    <row r="306" spans="1:5" x14ac:dyDescent="0.2">
      <c r="A306">
        <v>13</v>
      </c>
      <c r="B306" s="2">
        <f t="shared" si="13"/>
        <v>36812</v>
      </c>
      <c r="C306" s="3">
        <v>16640.75</v>
      </c>
      <c r="D306" s="3">
        <v>10000</v>
      </c>
      <c r="E306" s="3">
        <f t="shared" si="12"/>
        <v>6640.75</v>
      </c>
    </row>
    <row r="307" spans="1:5" x14ac:dyDescent="0.2">
      <c r="A307">
        <v>14</v>
      </c>
      <c r="B307" s="2">
        <f t="shared" si="13"/>
        <v>36813</v>
      </c>
      <c r="C307" s="3">
        <v>16939.27</v>
      </c>
      <c r="D307" s="3">
        <v>10000</v>
      </c>
      <c r="E307" s="3">
        <f t="shared" si="12"/>
        <v>6939.27</v>
      </c>
    </row>
    <row r="308" spans="1:5" x14ac:dyDescent="0.2">
      <c r="A308">
        <v>15</v>
      </c>
      <c r="B308" s="2">
        <f t="shared" si="13"/>
        <v>36814</v>
      </c>
      <c r="C308" s="3">
        <v>18245.240000000002</v>
      </c>
      <c r="D308" s="3">
        <v>10000</v>
      </c>
      <c r="E308" s="3">
        <f t="shared" si="12"/>
        <v>8245.2400000000016</v>
      </c>
    </row>
    <row r="309" spans="1:5" x14ac:dyDescent="0.2">
      <c r="A309">
        <v>16</v>
      </c>
      <c r="B309" s="2">
        <f t="shared" si="13"/>
        <v>36815</v>
      </c>
      <c r="C309" s="3">
        <v>23330.62</v>
      </c>
      <c r="D309" s="3">
        <v>10000</v>
      </c>
      <c r="E309" s="3">
        <f t="shared" si="12"/>
        <v>13330.619999999999</v>
      </c>
    </row>
    <row r="310" spans="1:5" x14ac:dyDescent="0.2">
      <c r="A310">
        <v>17</v>
      </c>
      <c r="B310" s="2">
        <f t="shared" si="13"/>
        <v>36816</v>
      </c>
      <c r="C310" s="3">
        <v>16370.5</v>
      </c>
      <c r="D310" s="3">
        <v>10000</v>
      </c>
      <c r="E310" s="3">
        <f t="shared" si="12"/>
        <v>6370.5</v>
      </c>
    </row>
    <row r="311" spans="1:5" x14ac:dyDescent="0.2">
      <c r="A311">
        <v>18</v>
      </c>
      <c r="B311" s="2">
        <f t="shared" si="13"/>
        <v>36817</v>
      </c>
      <c r="C311" s="3">
        <v>11677.14</v>
      </c>
      <c r="D311" s="3">
        <v>10000</v>
      </c>
      <c r="E311" s="3">
        <f t="shared" si="12"/>
        <v>1677.1399999999994</v>
      </c>
    </row>
    <row r="312" spans="1:5" x14ac:dyDescent="0.2">
      <c r="A312">
        <v>19</v>
      </c>
      <c r="B312" s="2">
        <f t="shared" si="13"/>
        <v>36818</v>
      </c>
      <c r="C312" s="3">
        <v>18001.13</v>
      </c>
      <c r="D312" s="3">
        <v>10000</v>
      </c>
      <c r="E312" s="3">
        <f t="shared" si="12"/>
        <v>8001.130000000001</v>
      </c>
    </row>
    <row r="313" spans="1:5" x14ac:dyDescent="0.2">
      <c r="A313">
        <v>20</v>
      </c>
      <c r="B313" s="2">
        <f t="shared" si="13"/>
        <v>36819</v>
      </c>
      <c r="C313" s="3">
        <v>16761.560000000001</v>
      </c>
      <c r="D313" s="3">
        <v>10000</v>
      </c>
      <c r="E313" s="3">
        <f t="shared" si="12"/>
        <v>6761.5600000000013</v>
      </c>
    </row>
    <row r="314" spans="1:5" x14ac:dyDescent="0.2">
      <c r="A314">
        <v>21</v>
      </c>
      <c r="B314" s="2">
        <f t="shared" si="13"/>
        <v>36820</v>
      </c>
      <c r="C314" s="3">
        <v>17056.68</v>
      </c>
      <c r="D314" s="3">
        <v>10000</v>
      </c>
      <c r="E314" s="3">
        <f t="shared" si="12"/>
        <v>7056.68</v>
      </c>
    </row>
    <row r="315" spans="1:5" x14ac:dyDescent="0.2">
      <c r="A315">
        <v>22</v>
      </c>
      <c r="B315" s="2">
        <f t="shared" si="13"/>
        <v>36821</v>
      </c>
      <c r="C315" s="3">
        <v>19428.79</v>
      </c>
      <c r="D315" s="3">
        <v>10000</v>
      </c>
      <c r="E315" s="3">
        <f t="shared" si="12"/>
        <v>9428.7900000000009</v>
      </c>
    </row>
    <row r="316" spans="1:5" x14ac:dyDescent="0.2">
      <c r="A316">
        <v>23</v>
      </c>
      <c r="B316" s="2">
        <f t="shared" si="13"/>
        <v>36822</v>
      </c>
      <c r="C316" s="3">
        <v>19066.919999999998</v>
      </c>
      <c r="D316" s="3">
        <v>10000</v>
      </c>
      <c r="E316" s="3">
        <f t="shared" si="12"/>
        <v>9066.9199999999983</v>
      </c>
    </row>
    <row r="317" spans="1:5" x14ac:dyDescent="0.2">
      <c r="A317">
        <v>24</v>
      </c>
      <c r="B317" s="2">
        <f t="shared" si="13"/>
        <v>36823</v>
      </c>
      <c r="C317" s="3">
        <v>19886.29</v>
      </c>
      <c r="D317" s="3">
        <v>10000</v>
      </c>
      <c r="E317" s="3">
        <f t="shared" si="12"/>
        <v>9886.2900000000009</v>
      </c>
    </row>
    <row r="318" spans="1:5" x14ac:dyDescent="0.2">
      <c r="A318">
        <v>25</v>
      </c>
      <c r="B318" s="2">
        <f t="shared" si="13"/>
        <v>36824</v>
      </c>
      <c r="C318" s="3">
        <v>20046.099999999999</v>
      </c>
      <c r="D318" s="3">
        <v>10000</v>
      </c>
      <c r="E318" s="3">
        <f t="shared" si="12"/>
        <v>10046.099999999999</v>
      </c>
    </row>
    <row r="319" spans="1:5" x14ac:dyDescent="0.2">
      <c r="A319">
        <v>26</v>
      </c>
      <c r="B319" s="2">
        <f t="shared" si="13"/>
        <v>36825</v>
      </c>
      <c r="C319" s="3">
        <v>20685.79</v>
      </c>
      <c r="D319" s="3">
        <v>10000</v>
      </c>
      <c r="E319" s="3">
        <f t="shared" si="12"/>
        <v>10685.79</v>
      </c>
    </row>
    <row r="320" spans="1:5" x14ac:dyDescent="0.2">
      <c r="A320">
        <v>27</v>
      </c>
      <c r="B320" s="2">
        <f t="shared" si="13"/>
        <v>36826</v>
      </c>
      <c r="C320" s="3">
        <v>20422.53</v>
      </c>
      <c r="D320" s="3">
        <v>10000</v>
      </c>
      <c r="E320" s="3">
        <f t="shared" si="12"/>
        <v>10422.529999999999</v>
      </c>
    </row>
    <row r="321" spans="1:9" x14ac:dyDescent="0.2">
      <c r="A321">
        <v>28</v>
      </c>
      <c r="B321" s="2">
        <f t="shared" si="13"/>
        <v>36827</v>
      </c>
      <c r="C321" s="3">
        <v>18602.740000000002</v>
      </c>
      <c r="D321" s="3">
        <v>10000</v>
      </c>
      <c r="E321" s="3">
        <f t="shared" si="12"/>
        <v>8602.7400000000016</v>
      </c>
    </row>
    <row r="322" spans="1:9" x14ac:dyDescent="0.2">
      <c r="A322">
        <v>29</v>
      </c>
      <c r="B322" s="2">
        <f t="shared" si="13"/>
        <v>36828</v>
      </c>
      <c r="C322" s="3">
        <v>17483.36</v>
      </c>
      <c r="D322" s="3">
        <v>10000</v>
      </c>
      <c r="E322" s="3">
        <f t="shared" si="12"/>
        <v>7483.3600000000006</v>
      </c>
      <c r="H322" s="3">
        <v>11677.14</v>
      </c>
      <c r="I322" s="3" t="s">
        <v>2</v>
      </c>
    </row>
    <row r="323" spans="1:9" x14ac:dyDescent="0.2">
      <c r="A323">
        <v>30</v>
      </c>
      <c r="B323" s="2">
        <f t="shared" si="13"/>
        <v>36829</v>
      </c>
      <c r="C323" s="3">
        <v>22987.25</v>
      </c>
      <c r="D323" s="3">
        <v>10000</v>
      </c>
      <c r="E323" s="3">
        <f t="shared" si="12"/>
        <v>12987.25</v>
      </c>
      <c r="H323" s="3">
        <v>25578.73</v>
      </c>
      <c r="I323" s="3" t="s">
        <v>3</v>
      </c>
    </row>
    <row r="324" spans="1:9" x14ac:dyDescent="0.2">
      <c r="A324">
        <v>31</v>
      </c>
      <c r="B324" s="2">
        <f t="shared" si="13"/>
        <v>36830</v>
      </c>
      <c r="C324" s="3">
        <v>22904.880000000001</v>
      </c>
      <c r="D324" s="3">
        <v>10000</v>
      </c>
      <c r="E324" s="3">
        <f t="shared" si="12"/>
        <v>12904.880000000001</v>
      </c>
      <c r="G324" s="3">
        <v>591002.89</v>
      </c>
      <c r="H324" s="3">
        <v>591002.89</v>
      </c>
      <c r="I324" s="3" t="s">
        <v>4</v>
      </c>
    </row>
    <row r="325" spans="1:9" x14ac:dyDescent="0.2">
      <c r="C325" s="3">
        <f>SUM(C294:C324)</f>
        <v>591002.8899999999</v>
      </c>
      <c r="D325" s="3">
        <f>SUM(D294:D324)</f>
        <v>310000</v>
      </c>
      <c r="E325" s="3">
        <f>SUM(E294:E324)</f>
        <v>281002.89</v>
      </c>
      <c r="F325" s="10">
        <f>((+D325*0.025)+(E325*0.04))/C325</f>
        <v>3.2132018169995759E-2</v>
      </c>
    </row>
    <row r="326" spans="1:9" x14ac:dyDescent="0.2">
      <c r="A326">
        <v>1</v>
      </c>
      <c r="B326" s="2">
        <f>B324+1</f>
        <v>36831</v>
      </c>
      <c r="C326" s="3">
        <v>22122.41</v>
      </c>
      <c r="D326" s="3">
        <v>10000</v>
      </c>
      <c r="E326" s="3">
        <f t="shared" si="12"/>
        <v>12122.41</v>
      </c>
    </row>
    <row r="327" spans="1:9" x14ac:dyDescent="0.2">
      <c r="A327">
        <v>2</v>
      </c>
      <c r="B327" s="2">
        <f>B326+1</f>
        <v>36832</v>
      </c>
      <c r="C327" s="3">
        <v>19702.48</v>
      </c>
      <c r="D327" s="3">
        <v>10000</v>
      </c>
      <c r="E327" s="3">
        <f t="shared" si="12"/>
        <v>9702.48</v>
      </c>
    </row>
    <row r="328" spans="1:9" x14ac:dyDescent="0.2">
      <c r="A328">
        <v>3</v>
      </c>
      <c r="B328" s="2">
        <f t="shared" ref="B328:B355" si="14">B327+1</f>
        <v>36833</v>
      </c>
      <c r="C328" s="3">
        <v>18901.38</v>
      </c>
      <c r="D328" s="3">
        <v>10000</v>
      </c>
      <c r="E328" s="3">
        <f t="shared" si="12"/>
        <v>8901.380000000001</v>
      </c>
    </row>
    <row r="329" spans="1:9" x14ac:dyDescent="0.2">
      <c r="A329">
        <v>4</v>
      </c>
      <c r="B329" s="2">
        <f t="shared" si="14"/>
        <v>36834</v>
      </c>
      <c r="C329" s="3">
        <v>19036.84</v>
      </c>
      <c r="D329" s="3">
        <v>10000</v>
      </c>
      <c r="E329" s="3">
        <f t="shared" ref="E329:E387" si="15">+C329-D329</f>
        <v>9036.84</v>
      </c>
    </row>
    <row r="330" spans="1:9" x14ac:dyDescent="0.2">
      <c r="A330">
        <v>5</v>
      </c>
      <c r="B330" s="2">
        <f t="shared" si="14"/>
        <v>36835</v>
      </c>
      <c r="C330" s="3">
        <v>21084.03</v>
      </c>
      <c r="D330" s="3">
        <v>10000</v>
      </c>
      <c r="E330" s="3">
        <f t="shared" si="15"/>
        <v>11084.029999999999</v>
      </c>
    </row>
    <row r="331" spans="1:9" x14ac:dyDescent="0.2">
      <c r="A331">
        <v>6</v>
      </c>
      <c r="B331" s="2">
        <f t="shared" si="14"/>
        <v>36836</v>
      </c>
      <c r="C331" s="3">
        <v>20639.13</v>
      </c>
      <c r="D331" s="3">
        <v>10000</v>
      </c>
      <c r="E331" s="3">
        <f t="shared" si="15"/>
        <v>10639.130000000001</v>
      </c>
    </row>
    <row r="332" spans="1:9" x14ac:dyDescent="0.2">
      <c r="A332">
        <v>7</v>
      </c>
      <c r="B332" s="2">
        <f t="shared" si="14"/>
        <v>36837</v>
      </c>
      <c r="C332" s="3">
        <v>20871.39</v>
      </c>
      <c r="D332" s="3">
        <v>10000</v>
      </c>
      <c r="E332" s="3">
        <f t="shared" si="15"/>
        <v>10871.39</v>
      </c>
    </row>
    <row r="333" spans="1:9" x14ac:dyDescent="0.2">
      <c r="A333">
        <v>8</v>
      </c>
      <c r="B333" s="2">
        <f t="shared" si="14"/>
        <v>36838</v>
      </c>
      <c r="C333" s="3">
        <v>29713.55</v>
      </c>
      <c r="D333" s="3">
        <v>10000</v>
      </c>
      <c r="E333" s="3">
        <f t="shared" si="15"/>
        <v>19713.55</v>
      </c>
    </row>
    <row r="334" spans="1:9" x14ac:dyDescent="0.2">
      <c r="A334">
        <v>9</v>
      </c>
      <c r="B334" s="2">
        <f t="shared" si="14"/>
        <v>36839</v>
      </c>
      <c r="C334" s="3">
        <v>26759.57</v>
      </c>
      <c r="D334" s="3">
        <v>10000</v>
      </c>
      <c r="E334" s="3">
        <f t="shared" si="15"/>
        <v>16759.57</v>
      </c>
    </row>
    <row r="335" spans="1:9" x14ac:dyDescent="0.2">
      <c r="A335">
        <v>10</v>
      </c>
      <c r="B335" s="2">
        <f t="shared" si="14"/>
        <v>36840</v>
      </c>
      <c r="C335" s="3">
        <v>12832.18</v>
      </c>
      <c r="D335" s="3">
        <v>10000</v>
      </c>
      <c r="E335" s="3">
        <f t="shared" si="15"/>
        <v>2832.1800000000003</v>
      </c>
    </row>
    <row r="336" spans="1:9" x14ac:dyDescent="0.2">
      <c r="A336">
        <v>11</v>
      </c>
      <c r="B336" s="2">
        <f t="shared" si="14"/>
        <v>36841</v>
      </c>
      <c r="C336" s="3">
        <v>7405.39</v>
      </c>
      <c r="D336" s="3">
        <v>10000</v>
      </c>
      <c r="E336" s="3">
        <f t="shared" si="15"/>
        <v>-2594.6099999999997</v>
      </c>
    </row>
    <row r="337" spans="1:5" x14ac:dyDescent="0.2">
      <c r="A337">
        <v>12</v>
      </c>
      <c r="B337" s="2">
        <f t="shared" si="14"/>
        <v>36842</v>
      </c>
      <c r="C337" s="3">
        <v>8640.9699999999993</v>
      </c>
      <c r="D337" s="3">
        <v>10000</v>
      </c>
      <c r="E337" s="3">
        <f t="shared" si="15"/>
        <v>-1359.0300000000007</v>
      </c>
    </row>
    <row r="338" spans="1:5" x14ac:dyDescent="0.2">
      <c r="A338">
        <v>13</v>
      </c>
      <c r="B338" s="2">
        <f t="shared" si="14"/>
        <v>36843</v>
      </c>
      <c r="C338" s="3">
        <v>16670.38</v>
      </c>
      <c r="D338" s="3">
        <v>10000</v>
      </c>
      <c r="E338" s="3">
        <f t="shared" si="15"/>
        <v>6670.380000000001</v>
      </c>
    </row>
    <row r="339" spans="1:5" x14ac:dyDescent="0.2">
      <c r="A339">
        <v>14</v>
      </c>
      <c r="B339" s="2">
        <f t="shared" si="14"/>
        <v>36844</v>
      </c>
      <c r="C339" s="3">
        <v>16969.47</v>
      </c>
      <c r="D339" s="3">
        <v>10000</v>
      </c>
      <c r="E339" s="3">
        <f t="shared" si="15"/>
        <v>6969.4700000000012</v>
      </c>
    </row>
    <row r="340" spans="1:5" x14ac:dyDescent="0.2">
      <c r="A340">
        <v>15</v>
      </c>
      <c r="B340" s="2">
        <f t="shared" si="14"/>
        <v>36845</v>
      </c>
      <c r="C340" s="3">
        <v>18091.080000000002</v>
      </c>
      <c r="D340" s="3">
        <v>10000</v>
      </c>
      <c r="E340" s="3">
        <f t="shared" si="15"/>
        <v>8091.0800000000017</v>
      </c>
    </row>
    <row r="341" spans="1:5" x14ac:dyDescent="0.2">
      <c r="A341">
        <v>16</v>
      </c>
      <c r="B341" s="2">
        <f t="shared" si="14"/>
        <v>36846</v>
      </c>
      <c r="C341" s="3">
        <v>15839.55</v>
      </c>
      <c r="D341" s="3">
        <v>10000</v>
      </c>
      <c r="E341" s="3">
        <f t="shared" si="15"/>
        <v>5839.5499999999993</v>
      </c>
    </row>
    <row r="342" spans="1:5" x14ac:dyDescent="0.2">
      <c r="A342">
        <v>17</v>
      </c>
      <c r="B342" s="2">
        <f t="shared" si="14"/>
        <v>36847</v>
      </c>
      <c r="C342" s="3">
        <v>18086.34</v>
      </c>
      <c r="D342" s="3">
        <v>10000</v>
      </c>
      <c r="E342" s="3">
        <f t="shared" si="15"/>
        <v>8086.34</v>
      </c>
    </row>
    <row r="343" spans="1:5" x14ac:dyDescent="0.2">
      <c r="A343">
        <v>18</v>
      </c>
      <c r="B343" s="2">
        <f t="shared" si="14"/>
        <v>36848</v>
      </c>
      <c r="C343" s="3">
        <v>17411.71</v>
      </c>
      <c r="D343" s="3">
        <v>10000</v>
      </c>
      <c r="E343" s="3">
        <f t="shared" si="15"/>
        <v>7411.7099999999991</v>
      </c>
    </row>
    <row r="344" spans="1:5" x14ac:dyDescent="0.2">
      <c r="A344">
        <v>19</v>
      </c>
      <c r="B344" s="2">
        <f t="shared" si="14"/>
        <v>36849</v>
      </c>
      <c r="C344" s="3">
        <v>17201.53</v>
      </c>
      <c r="D344" s="3">
        <v>10000</v>
      </c>
      <c r="E344" s="3">
        <f t="shared" si="15"/>
        <v>7201.5299999999988</v>
      </c>
    </row>
    <row r="345" spans="1:5" x14ac:dyDescent="0.2">
      <c r="A345">
        <v>20</v>
      </c>
      <c r="B345" s="2">
        <f t="shared" si="14"/>
        <v>36850</v>
      </c>
      <c r="C345" s="3">
        <v>17099.919999999998</v>
      </c>
      <c r="D345" s="3">
        <v>10000</v>
      </c>
      <c r="E345" s="3">
        <f t="shared" si="15"/>
        <v>7099.9199999999983</v>
      </c>
    </row>
    <row r="346" spans="1:5" x14ac:dyDescent="0.2">
      <c r="A346">
        <v>21</v>
      </c>
      <c r="B346" s="2">
        <f t="shared" si="14"/>
        <v>36851</v>
      </c>
      <c r="C346" s="3">
        <v>18858.349999999999</v>
      </c>
      <c r="D346" s="3">
        <v>10000</v>
      </c>
      <c r="E346" s="3">
        <f t="shared" si="15"/>
        <v>8858.3499999999985</v>
      </c>
    </row>
    <row r="347" spans="1:5" x14ac:dyDescent="0.2">
      <c r="A347">
        <v>22</v>
      </c>
      <c r="B347" s="2">
        <f t="shared" si="14"/>
        <v>36852</v>
      </c>
      <c r="C347" s="3">
        <v>16768.02</v>
      </c>
      <c r="D347" s="3">
        <v>10000</v>
      </c>
      <c r="E347" s="3">
        <f t="shared" si="15"/>
        <v>6768.02</v>
      </c>
    </row>
    <row r="348" spans="1:5" x14ac:dyDescent="0.2">
      <c r="A348">
        <v>23</v>
      </c>
      <c r="B348" s="2">
        <f t="shared" si="14"/>
        <v>36853</v>
      </c>
      <c r="C348" s="3">
        <v>14864.9</v>
      </c>
      <c r="D348" s="3">
        <v>10000</v>
      </c>
      <c r="E348" s="3">
        <f t="shared" si="15"/>
        <v>4864.8999999999996</v>
      </c>
    </row>
    <row r="349" spans="1:5" x14ac:dyDescent="0.2">
      <c r="A349">
        <v>24</v>
      </c>
      <c r="B349" s="2">
        <f t="shared" si="14"/>
        <v>36854</v>
      </c>
      <c r="C349" s="3">
        <v>14281.97</v>
      </c>
      <c r="D349" s="3">
        <v>10000</v>
      </c>
      <c r="E349" s="3">
        <f t="shared" si="15"/>
        <v>4281.9699999999993</v>
      </c>
    </row>
    <row r="350" spans="1:5" x14ac:dyDescent="0.2">
      <c r="A350">
        <v>25</v>
      </c>
      <c r="B350" s="2">
        <f t="shared" si="14"/>
        <v>36855</v>
      </c>
      <c r="C350" s="3">
        <v>14752.64</v>
      </c>
      <c r="D350" s="3">
        <v>10000</v>
      </c>
      <c r="E350" s="3">
        <f t="shared" si="15"/>
        <v>4752.6399999999994</v>
      </c>
    </row>
    <row r="351" spans="1:5" x14ac:dyDescent="0.2">
      <c r="A351">
        <v>26</v>
      </c>
      <c r="B351" s="2">
        <f t="shared" si="14"/>
        <v>36856</v>
      </c>
      <c r="C351" s="3">
        <v>16405.900000000001</v>
      </c>
      <c r="D351" s="3">
        <v>10000</v>
      </c>
      <c r="E351" s="3">
        <f t="shared" si="15"/>
        <v>6405.9000000000015</v>
      </c>
    </row>
    <row r="352" spans="1:5" x14ac:dyDescent="0.2">
      <c r="A352">
        <v>27</v>
      </c>
      <c r="B352" s="2">
        <f t="shared" si="14"/>
        <v>36857</v>
      </c>
      <c r="C352" s="3">
        <v>17455.37</v>
      </c>
      <c r="D352" s="3">
        <v>10000</v>
      </c>
      <c r="E352" s="3">
        <f t="shared" si="15"/>
        <v>7455.369999999999</v>
      </c>
    </row>
    <row r="353" spans="1:9" x14ac:dyDescent="0.2">
      <c r="A353">
        <v>28</v>
      </c>
      <c r="B353" s="2">
        <f t="shared" si="14"/>
        <v>36858</v>
      </c>
      <c r="C353" s="3">
        <v>12143.38</v>
      </c>
      <c r="D353" s="3">
        <v>10000</v>
      </c>
      <c r="E353" s="3">
        <f t="shared" si="15"/>
        <v>2143.3799999999992</v>
      </c>
      <c r="H353" s="3">
        <v>7405.39</v>
      </c>
      <c r="I353" s="3" t="s">
        <v>2</v>
      </c>
    </row>
    <row r="354" spans="1:9" x14ac:dyDescent="0.2">
      <c r="A354">
        <v>29</v>
      </c>
      <c r="B354" s="2">
        <f t="shared" si="14"/>
        <v>36859</v>
      </c>
      <c r="C354" s="3">
        <v>10962.72</v>
      </c>
      <c r="D354" s="3">
        <v>10000</v>
      </c>
      <c r="E354" s="3">
        <f t="shared" si="15"/>
        <v>962.71999999999935</v>
      </c>
      <c r="H354" s="3">
        <v>29713.55</v>
      </c>
      <c r="I354" s="3" t="s">
        <v>3</v>
      </c>
    </row>
    <row r="355" spans="1:9" x14ac:dyDescent="0.2">
      <c r="A355">
        <v>30</v>
      </c>
      <c r="B355" s="2">
        <f t="shared" si="14"/>
        <v>36860</v>
      </c>
      <c r="C355" s="3">
        <v>10151.549999999999</v>
      </c>
      <c r="D355" s="3">
        <v>10000</v>
      </c>
      <c r="E355" s="3">
        <f t="shared" si="15"/>
        <v>151.54999999999927</v>
      </c>
      <c r="G355" s="3">
        <v>511724.1</v>
      </c>
      <c r="H355" s="3">
        <v>511724.1</v>
      </c>
      <c r="I355" s="3" t="s">
        <v>4</v>
      </c>
    </row>
    <row r="356" spans="1:9" x14ac:dyDescent="0.2">
      <c r="C356" s="3">
        <f>SUM(C325:C355)</f>
        <v>1102726.99</v>
      </c>
      <c r="D356" s="3">
        <f>SUM(D325:D355)</f>
        <v>610000</v>
      </c>
      <c r="E356" s="3">
        <f>SUM(E325:E355)</f>
        <v>492726.99000000011</v>
      </c>
      <c r="F356" s="10">
        <f>((+D356*0.025)+(E356*0.04))/C356</f>
        <v>3.1702388639276893E-2</v>
      </c>
    </row>
    <row r="357" spans="1:9" x14ac:dyDescent="0.2">
      <c r="A357">
        <v>1</v>
      </c>
      <c r="B357" s="2">
        <f>B355+1</f>
        <v>36861</v>
      </c>
      <c r="C357" s="7">
        <v>14703</v>
      </c>
      <c r="D357" s="6">
        <v>6000</v>
      </c>
      <c r="E357" s="3">
        <f t="shared" si="15"/>
        <v>8703</v>
      </c>
      <c r="G357" s="5"/>
      <c r="H357" s="5"/>
      <c r="I357" s="5"/>
    </row>
    <row r="358" spans="1:9" x14ac:dyDescent="0.2">
      <c r="A358">
        <v>2</v>
      </c>
      <c r="B358" s="2">
        <f>B357+1</f>
        <v>36862</v>
      </c>
      <c r="C358" s="7">
        <v>17859</v>
      </c>
      <c r="D358" s="6">
        <v>6000</v>
      </c>
      <c r="E358" s="3">
        <f t="shared" si="15"/>
        <v>11859</v>
      </c>
      <c r="G358" s="5"/>
      <c r="H358" s="5"/>
      <c r="I358" s="5"/>
    </row>
    <row r="359" spans="1:9" x14ac:dyDescent="0.2">
      <c r="A359">
        <v>3</v>
      </c>
      <c r="B359" s="2">
        <f t="shared" ref="B359:B387" si="16">B358+1</f>
        <v>36863</v>
      </c>
      <c r="C359" s="7">
        <v>19460</v>
      </c>
      <c r="D359" s="6">
        <v>6000</v>
      </c>
      <c r="E359" s="3">
        <f t="shared" si="15"/>
        <v>13460</v>
      </c>
      <c r="G359" s="5"/>
      <c r="H359" s="5"/>
      <c r="I359" s="5"/>
    </row>
    <row r="360" spans="1:9" x14ac:dyDescent="0.2">
      <c r="A360">
        <v>4</v>
      </c>
      <c r="B360" s="2">
        <f t="shared" si="16"/>
        <v>36864</v>
      </c>
      <c r="C360" s="7">
        <v>18849</v>
      </c>
      <c r="D360" s="6">
        <v>6000</v>
      </c>
      <c r="E360" s="3">
        <f t="shared" si="15"/>
        <v>12849</v>
      </c>
      <c r="G360" s="5"/>
      <c r="H360" s="5"/>
      <c r="I360" s="5"/>
    </row>
    <row r="361" spans="1:9" x14ac:dyDescent="0.2">
      <c r="A361">
        <v>5</v>
      </c>
      <c r="B361" s="2">
        <f t="shared" si="16"/>
        <v>36865</v>
      </c>
      <c r="C361" s="7">
        <v>16700</v>
      </c>
      <c r="D361" s="6">
        <v>6000</v>
      </c>
      <c r="E361" s="3">
        <f t="shared" si="15"/>
        <v>10700</v>
      </c>
      <c r="G361" s="5"/>
      <c r="H361" s="5"/>
      <c r="I361" s="5"/>
    </row>
    <row r="362" spans="1:9" x14ac:dyDescent="0.2">
      <c r="A362">
        <v>6</v>
      </c>
      <c r="B362" s="2">
        <f t="shared" si="16"/>
        <v>36866</v>
      </c>
      <c r="C362" s="7">
        <v>17140</v>
      </c>
      <c r="D362" s="6">
        <v>6000</v>
      </c>
      <c r="E362" s="3">
        <f t="shared" si="15"/>
        <v>11140</v>
      </c>
      <c r="G362" s="5"/>
      <c r="H362" s="5"/>
      <c r="I362" s="5"/>
    </row>
    <row r="363" spans="1:9" x14ac:dyDescent="0.2">
      <c r="A363">
        <v>7</v>
      </c>
      <c r="B363" s="2">
        <f t="shared" si="16"/>
        <v>36867</v>
      </c>
      <c r="C363" s="7">
        <v>10271</v>
      </c>
      <c r="D363" s="6">
        <v>6000</v>
      </c>
      <c r="E363" s="3">
        <f t="shared" si="15"/>
        <v>4271</v>
      </c>
      <c r="G363" s="5"/>
      <c r="H363" s="5"/>
      <c r="I363" s="5"/>
    </row>
    <row r="364" spans="1:9" x14ac:dyDescent="0.2">
      <c r="A364">
        <v>8</v>
      </c>
      <c r="B364" s="2">
        <f t="shared" si="16"/>
        <v>36868</v>
      </c>
      <c r="C364" s="7">
        <v>1406</v>
      </c>
      <c r="D364" s="6">
        <v>6000</v>
      </c>
      <c r="E364" s="3">
        <f t="shared" si="15"/>
        <v>-4594</v>
      </c>
      <c r="G364" s="5"/>
      <c r="H364" s="5"/>
      <c r="I364" s="5"/>
    </row>
    <row r="365" spans="1:9" x14ac:dyDescent="0.2">
      <c r="A365">
        <v>9</v>
      </c>
      <c r="B365" s="2">
        <f t="shared" si="16"/>
        <v>36869</v>
      </c>
      <c r="C365" s="7">
        <v>0</v>
      </c>
      <c r="D365" s="6">
        <v>6000</v>
      </c>
      <c r="E365" s="3">
        <f t="shared" si="15"/>
        <v>-6000</v>
      </c>
      <c r="G365" s="5"/>
      <c r="H365" s="5"/>
      <c r="I365" s="5"/>
    </row>
    <row r="366" spans="1:9" x14ac:dyDescent="0.2">
      <c r="A366">
        <v>10</v>
      </c>
      <c r="B366" s="2">
        <f t="shared" si="16"/>
        <v>36870</v>
      </c>
      <c r="C366" s="7">
        <v>0</v>
      </c>
      <c r="D366" s="6">
        <v>6000</v>
      </c>
      <c r="E366" s="3">
        <f t="shared" si="15"/>
        <v>-6000</v>
      </c>
      <c r="G366" s="5"/>
      <c r="H366" s="5"/>
      <c r="I366" s="5"/>
    </row>
    <row r="367" spans="1:9" x14ac:dyDescent="0.2">
      <c r="A367">
        <v>11</v>
      </c>
      <c r="B367" s="2">
        <f t="shared" si="16"/>
        <v>36871</v>
      </c>
      <c r="C367" s="7">
        <v>0</v>
      </c>
      <c r="D367" s="6">
        <v>6000</v>
      </c>
      <c r="E367" s="3">
        <f t="shared" si="15"/>
        <v>-6000</v>
      </c>
      <c r="G367" s="5"/>
      <c r="H367" s="5"/>
      <c r="I367" s="5"/>
    </row>
    <row r="368" spans="1:9" x14ac:dyDescent="0.2">
      <c r="A368">
        <v>12</v>
      </c>
      <c r="B368" s="2">
        <f t="shared" si="16"/>
        <v>36872</v>
      </c>
      <c r="C368" s="7">
        <v>2455</v>
      </c>
      <c r="D368" s="6">
        <v>6000</v>
      </c>
      <c r="E368" s="3">
        <f t="shared" si="15"/>
        <v>-3545</v>
      </c>
      <c r="G368" s="5"/>
      <c r="H368" s="5"/>
      <c r="I368" s="5"/>
    </row>
    <row r="369" spans="1:9" x14ac:dyDescent="0.2">
      <c r="A369">
        <v>13</v>
      </c>
      <c r="B369" s="2">
        <f t="shared" si="16"/>
        <v>36873</v>
      </c>
      <c r="C369" s="7">
        <v>8981</v>
      </c>
      <c r="D369" s="6">
        <v>6000</v>
      </c>
      <c r="E369" s="3">
        <f t="shared" si="15"/>
        <v>2981</v>
      </c>
      <c r="G369" s="5"/>
      <c r="H369" s="5"/>
      <c r="I369" s="5"/>
    </row>
    <row r="370" spans="1:9" x14ac:dyDescent="0.2">
      <c r="A370">
        <v>14</v>
      </c>
      <c r="B370" s="2">
        <f t="shared" si="16"/>
        <v>36874</v>
      </c>
      <c r="C370" s="7">
        <v>11822</v>
      </c>
      <c r="D370" s="6">
        <v>6000</v>
      </c>
      <c r="E370" s="3">
        <f t="shared" si="15"/>
        <v>5822</v>
      </c>
      <c r="G370" s="5"/>
      <c r="H370" s="5"/>
      <c r="I370" s="5"/>
    </row>
    <row r="371" spans="1:9" x14ac:dyDescent="0.2">
      <c r="A371">
        <v>15</v>
      </c>
      <c r="B371" s="2">
        <f t="shared" si="16"/>
        <v>36875</v>
      </c>
      <c r="C371" s="7">
        <v>1300</v>
      </c>
      <c r="D371" s="6">
        <v>6000</v>
      </c>
      <c r="E371" s="3">
        <f t="shared" si="15"/>
        <v>-4700</v>
      </c>
      <c r="G371" s="5"/>
      <c r="H371" s="5"/>
      <c r="I371" s="5"/>
    </row>
    <row r="372" spans="1:9" x14ac:dyDescent="0.2">
      <c r="A372">
        <v>16</v>
      </c>
      <c r="B372" s="2">
        <f t="shared" si="16"/>
        <v>36876</v>
      </c>
      <c r="C372" s="7">
        <v>0</v>
      </c>
      <c r="D372" s="6">
        <v>6000</v>
      </c>
      <c r="E372" s="3">
        <f t="shared" si="15"/>
        <v>-6000</v>
      </c>
      <c r="G372" s="5"/>
      <c r="H372" s="5"/>
      <c r="I372" s="5"/>
    </row>
    <row r="373" spans="1:9" x14ac:dyDescent="0.2">
      <c r="A373">
        <v>17</v>
      </c>
      <c r="B373" s="2">
        <f t="shared" si="16"/>
        <v>36877</v>
      </c>
      <c r="C373" s="7">
        <v>0</v>
      </c>
      <c r="D373" s="6">
        <v>6000</v>
      </c>
      <c r="E373" s="3">
        <f t="shared" si="15"/>
        <v>-6000</v>
      </c>
      <c r="G373" s="5"/>
      <c r="H373" s="5"/>
      <c r="I373" s="5"/>
    </row>
    <row r="374" spans="1:9" x14ac:dyDescent="0.2">
      <c r="A374">
        <v>18</v>
      </c>
      <c r="B374" s="2">
        <f t="shared" si="16"/>
        <v>36878</v>
      </c>
      <c r="C374" s="7">
        <v>7759</v>
      </c>
      <c r="D374" s="6">
        <v>6000</v>
      </c>
      <c r="E374" s="3">
        <f t="shared" si="15"/>
        <v>1759</v>
      </c>
      <c r="G374" s="5"/>
      <c r="H374" s="5"/>
      <c r="I374" s="5"/>
    </row>
    <row r="375" spans="1:9" x14ac:dyDescent="0.2">
      <c r="A375">
        <v>19</v>
      </c>
      <c r="B375" s="2">
        <f t="shared" si="16"/>
        <v>36879</v>
      </c>
      <c r="C375" s="7">
        <v>10632</v>
      </c>
      <c r="D375" s="6">
        <v>6000</v>
      </c>
      <c r="E375" s="3">
        <f t="shared" si="15"/>
        <v>4632</v>
      </c>
      <c r="G375" s="5"/>
      <c r="H375" s="5"/>
      <c r="I375" s="5"/>
    </row>
    <row r="376" spans="1:9" x14ac:dyDescent="0.2">
      <c r="A376">
        <v>20</v>
      </c>
      <c r="B376" s="2">
        <f t="shared" si="16"/>
        <v>36880</v>
      </c>
      <c r="C376" s="7">
        <v>8699</v>
      </c>
      <c r="D376" s="6">
        <v>6000</v>
      </c>
      <c r="E376" s="3">
        <f t="shared" si="15"/>
        <v>2699</v>
      </c>
      <c r="G376" s="5"/>
      <c r="H376" s="5"/>
      <c r="I376" s="5"/>
    </row>
    <row r="377" spans="1:9" x14ac:dyDescent="0.2">
      <c r="A377">
        <v>21</v>
      </c>
      <c r="B377" s="2">
        <f t="shared" si="16"/>
        <v>36881</v>
      </c>
      <c r="C377" s="7">
        <v>9761</v>
      </c>
      <c r="D377" s="6">
        <v>6000</v>
      </c>
      <c r="E377" s="3">
        <f t="shared" si="15"/>
        <v>3761</v>
      </c>
      <c r="G377" s="5"/>
      <c r="H377" s="5"/>
      <c r="I377" s="5"/>
    </row>
    <row r="378" spans="1:9" x14ac:dyDescent="0.2">
      <c r="A378">
        <v>22</v>
      </c>
      <c r="B378" s="2">
        <f t="shared" si="16"/>
        <v>36882</v>
      </c>
      <c r="C378" s="7">
        <v>9372</v>
      </c>
      <c r="D378" s="6">
        <v>6000</v>
      </c>
      <c r="E378" s="3">
        <f t="shared" si="15"/>
        <v>3372</v>
      </c>
      <c r="G378" s="5"/>
      <c r="H378" s="5"/>
      <c r="I378" s="5"/>
    </row>
    <row r="379" spans="1:9" x14ac:dyDescent="0.2">
      <c r="A379">
        <v>23</v>
      </c>
      <c r="B379" s="2">
        <f t="shared" si="16"/>
        <v>36883</v>
      </c>
      <c r="C379" s="7">
        <v>7851</v>
      </c>
      <c r="D379" s="6">
        <v>6000</v>
      </c>
      <c r="E379" s="3">
        <f t="shared" si="15"/>
        <v>1851</v>
      </c>
      <c r="G379" s="5"/>
      <c r="H379" s="5"/>
      <c r="I379" s="5"/>
    </row>
    <row r="380" spans="1:9" x14ac:dyDescent="0.2">
      <c r="A380">
        <v>24</v>
      </c>
      <c r="B380" s="2">
        <f t="shared" si="16"/>
        <v>36884</v>
      </c>
      <c r="C380" s="7">
        <v>7911</v>
      </c>
      <c r="D380" s="6">
        <v>6000</v>
      </c>
      <c r="E380" s="3">
        <f t="shared" si="15"/>
        <v>1911</v>
      </c>
      <c r="G380" s="5"/>
      <c r="H380" s="5"/>
      <c r="I380" s="5"/>
    </row>
    <row r="381" spans="1:9" x14ac:dyDescent="0.2">
      <c r="A381">
        <v>25</v>
      </c>
      <c r="B381" s="2">
        <f t="shared" si="16"/>
        <v>36885</v>
      </c>
      <c r="C381" s="7">
        <v>7866</v>
      </c>
      <c r="D381" s="6">
        <v>6000</v>
      </c>
      <c r="E381" s="3">
        <f t="shared" si="15"/>
        <v>1866</v>
      </c>
      <c r="G381" s="5"/>
      <c r="H381" s="5"/>
      <c r="I381" s="5"/>
    </row>
    <row r="382" spans="1:9" x14ac:dyDescent="0.2">
      <c r="A382">
        <v>26</v>
      </c>
      <c r="B382" s="2">
        <f t="shared" si="16"/>
        <v>36886</v>
      </c>
      <c r="C382" s="7">
        <v>7880</v>
      </c>
      <c r="D382" s="6">
        <v>6000</v>
      </c>
      <c r="E382" s="3">
        <f t="shared" si="15"/>
        <v>1880</v>
      </c>
      <c r="G382" s="5"/>
      <c r="H382" s="5"/>
      <c r="I382" s="5"/>
    </row>
    <row r="383" spans="1:9" x14ac:dyDescent="0.2">
      <c r="A383">
        <v>27</v>
      </c>
      <c r="B383" s="2">
        <f t="shared" si="16"/>
        <v>36887</v>
      </c>
      <c r="C383" s="7">
        <v>7760</v>
      </c>
      <c r="D383" s="6">
        <v>6000</v>
      </c>
      <c r="E383" s="3">
        <f t="shared" si="15"/>
        <v>1760</v>
      </c>
      <c r="G383" s="5"/>
      <c r="H383" s="5"/>
      <c r="I383" s="5"/>
    </row>
    <row r="384" spans="1:9" x14ac:dyDescent="0.2">
      <c r="A384">
        <v>28</v>
      </c>
      <c r="B384" s="2">
        <f t="shared" si="16"/>
        <v>36888</v>
      </c>
      <c r="C384" s="7">
        <v>9340</v>
      </c>
      <c r="D384" s="6">
        <v>6000</v>
      </c>
      <c r="E384" s="3">
        <f t="shared" si="15"/>
        <v>3340</v>
      </c>
      <c r="G384" s="5"/>
      <c r="H384" s="5"/>
      <c r="I384" s="5"/>
    </row>
    <row r="385" spans="1:9" x14ac:dyDescent="0.2">
      <c r="A385">
        <v>29</v>
      </c>
      <c r="B385" s="2">
        <f t="shared" si="16"/>
        <v>36889</v>
      </c>
      <c r="C385" s="7">
        <v>7787</v>
      </c>
      <c r="D385" s="6">
        <v>6000</v>
      </c>
      <c r="E385" s="3">
        <f t="shared" si="15"/>
        <v>1787</v>
      </c>
      <c r="G385" s="5"/>
      <c r="H385" s="5">
        <v>0</v>
      </c>
      <c r="I385" s="5" t="s">
        <v>2</v>
      </c>
    </row>
    <row r="386" spans="1:9" x14ac:dyDescent="0.2">
      <c r="A386">
        <v>30</v>
      </c>
      <c r="B386" s="2">
        <f t="shared" si="16"/>
        <v>36890</v>
      </c>
      <c r="C386" s="7">
        <v>8240</v>
      </c>
      <c r="D386" s="6">
        <v>6000</v>
      </c>
      <c r="E386" s="3">
        <f t="shared" si="15"/>
        <v>2240</v>
      </c>
      <c r="G386" s="5"/>
      <c r="H386" s="5">
        <v>19460</v>
      </c>
      <c r="I386" s="5" t="s">
        <v>3</v>
      </c>
    </row>
    <row r="387" spans="1:9" x14ac:dyDescent="0.2">
      <c r="A387">
        <v>31</v>
      </c>
      <c r="B387" s="2">
        <f t="shared" si="16"/>
        <v>36891</v>
      </c>
      <c r="C387" s="7">
        <v>7892</v>
      </c>
      <c r="D387" s="6">
        <v>6000</v>
      </c>
      <c r="E387" s="3">
        <f t="shared" si="15"/>
        <v>1892</v>
      </c>
      <c r="G387" s="5">
        <v>259696</v>
      </c>
      <c r="H387" s="5">
        <v>259696</v>
      </c>
      <c r="I387" s="5" t="s">
        <v>4</v>
      </c>
    </row>
    <row r="388" spans="1:9" x14ac:dyDescent="0.2">
      <c r="C388" s="3">
        <f>SUM(C357:C387)</f>
        <v>259696</v>
      </c>
      <c r="D388" s="3">
        <f>SUM(D357:D387)</f>
        <v>186000</v>
      </c>
      <c r="E388" s="3">
        <f>SUM(E357:E387)</f>
        <v>73696</v>
      </c>
      <c r="F388" s="10">
        <f>((+D388*0.025)+(E388*0.04))/C388</f>
        <v>2.9256669336454932E-2</v>
      </c>
    </row>
    <row r="389" spans="1:9" x14ac:dyDescent="0.2">
      <c r="C389" s="3" t="s">
        <v>7</v>
      </c>
    </row>
    <row r="391" spans="1:9" x14ac:dyDescent="0.2">
      <c r="C391" s="3">
        <f>+C39+C69+C101+C132+C164+C196+C229+C261+C292+C325+C356+C388</f>
        <v>10196919.26</v>
      </c>
      <c r="D391" s="3">
        <f>+D39+D69+D101+D132+D164+D196+D229+D261+D292+D325+D356+D388</f>
        <v>5580000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350" zoomScale="75" workbookViewId="0">
      <selection activeCell="F355" sqref="F355"/>
    </sheetView>
  </sheetViews>
  <sheetFormatPr defaultRowHeight="12.75" x14ac:dyDescent="0.2"/>
  <cols>
    <col min="1" max="1" width="4.28515625" customWidth="1"/>
    <col min="2" max="2" width="10.140625" bestFit="1" customWidth="1"/>
    <col min="3" max="3" width="12" style="3" customWidth="1"/>
    <col min="4" max="4" width="10.28515625" style="3" bestFit="1" customWidth="1"/>
    <col min="5" max="5" width="15.140625" style="3" bestFit="1" customWidth="1"/>
    <col min="6" max="6" width="7.7109375" style="3" bestFit="1" customWidth="1"/>
    <col min="7" max="8" width="8" bestFit="1" customWidth="1"/>
    <col min="9" max="9" width="9.28515625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5" spans="1:6" x14ac:dyDescent="0.2">
      <c r="B5" s="1"/>
      <c r="C5" s="4" t="s">
        <v>5</v>
      </c>
      <c r="D5" s="4"/>
      <c r="E5" s="4"/>
      <c r="F5" s="4"/>
    </row>
    <row r="6" spans="1:6" x14ac:dyDescent="0.2">
      <c r="B6" s="1" t="s">
        <v>8</v>
      </c>
      <c r="C6" s="4" t="s">
        <v>6</v>
      </c>
      <c r="D6" s="4" t="s">
        <v>9</v>
      </c>
      <c r="E6" s="4" t="s">
        <v>10</v>
      </c>
      <c r="F6" s="4"/>
    </row>
    <row r="8" spans="1:6" x14ac:dyDescent="0.2">
      <c r="A8">
        <v>1</v>
      </c>
      <c r="B8" s="2">
        <v>36161</v>
      </c>
      <c r="C8" s="3">
        <v>22175</v>
      </c>
      <c r="D8" s="3">
        <v>6000</v>
      </c>
      <c r="E8" s="3">
        <f>+C8-D8</f>
        <v>16175</v>
      </c>
    </row>
    <row r="9" spans="1:6" x14ac:dyDescent="0.2">
      <c r="A9">
        <v>2</v>
      </c>
      <c r="B9" s="2">
        <f>B8+1</f>
        <v>36162</v>
      </c>
      <c r="C9" s="3">
        <v>24816</v>
      </c>
      <c r="D9" s="3">
        <v>6000</v>
      </c>
      <c r="E9" s="3">
        <f t="shared" ref="E9:E72" si="0">+C9-D9</f>
        <v>18816</v>
      </c>
    </row>
    <row r="10" spans="1:6" x14ac:dyDescent="0.2">
      <c r="A10">
        <v>3</v>
      </c>
      <c r="B10" s="2">
        <f t="shared" ref="B10:B67" si="1">B9+1</f>
        <v>36163</v>
      </c>
      <c r="C10" s="3">
        <v>31084</v>
      </c>
      <c r="D10" s="3">
        <v>6000</v>
      </c>
      <c r="E10" s="3">
        <f t="shared" si="0"/>
        <v>25084</v>
      </c>
    </row>
    <row r="11" spans="1:6" x14ac:dyDescent="0.2">
      <c r="A11">
        <v>4</v>
      </c>
      <c r="B11" s="2">
        <f t="shared" si="1"/>
        <v>36164</v>
      </c>
      <c r="C11" s="3">
        <v>36809</v>
      </c>
      <c r="D11" s="3">
        <v>6000</v>
      </c>
      <c r="E11" s="3">
        <f t="shared" si="0"/>
        <v>30809</v>
      </c>
    </row>
    <row r="12" spans="1:6" x14ac:dyDescent="0.2">
      <c r="A12">
        <v>5</v>
      </c>
      <c r="B12" s="2">
        <f t="shared" si="1"/>
        <v>36165</v>
      </c>
      <c r="C12" s="3">
        <v>30757</v>
      </c>
      <c r="D12" s="3">
        <v>6000</v>
      </c>
      <c r="E12" s="3">
        <f t="shared" si="0"/>
        <v>24757</v>
      </c>
    </row>
    <row r="13" spans="1:6" x14ac:dyDescent="0.2">
      <c r="A13">
        <v>6</v>
      </c>
      <c r="B13" s="2">
        <f t="shared" si="1"/>
        <v>36166</v>
      </c>
      <c r="C13" s="3">
        <v>9488</v>
      </c>
      <c r="D13" s="3">
        <v>6000</v>
      </c>
      <c r="E13" s="3">
        <f t="shared" si="0"/>
        <v>3488</v>
      </c>
    </row>
    <row r="14" spans="1:6" x14ac:dyDescent="0.2">
      <c r="A14">
        <v>7</v>
      </c>
      <c r="B14" s="2">
        <f t="shared" si="1"/>
        <v>36167</v>
      </c>
      <c r="C14" s="3">
        <v>10800</v>
      </c>
      <c r="D14" s="3">
        <v>6000</v>
      </c>
      <c r="E14" s="3">
        <f t="shared" si="0"/>
        <v>4800</v>
      </c>
    </row>
    <row r="15" spans="1:6" x14ac:dyDescent="0.2">
      <c r="A15">
        <v>8</v>
      </c>
      <c r="B15" s="2">
        <f t="shared" si="1"/>
        <v>36168</v>
      </c>
      <c r="C15" s="3">
        <v>9777</v>
      </c>
      <c r="D15" s="3">
        <v>6000</v>
      </c>
      <c r="E15" s="3">
        <f t="shared" si="0"/>
        <v>3777</v>
      </c>
    </row>
    <row r="16" spans="1:6" x14ac:dyDescent="0.2">
      <c r="A16">
        <v>9</v>
      </c>
      <c r="B16" s="2">
        <f t="shared" si="1"/>
        <v>36169</v>
      </c>
      <c r="C16" s="3">
        <v>10736</v>
      </c>
      <c r="D16" s="3">
        <v>6000</v>
      </c>
      <c r="E16" s="3">
        <f t="shared" si="0"/>
        <v>4736</v>
      </c>
    </row>
    <row r="17" spans="1:9" x14ac:dyDescent="0.2">
      <c r="A17">
        <v>10</v>
      </c>
      <c r="B17" s="2">
        <f t="shared" si="1"/>
        <v>36170</v>
      </c>
      <c r="C17" s="3">
        <v>10074</v>
      </c>
      <c r="D17" s="3">
        <v>6000</v>
      </c>
      <c r="E17" s="3">
        <f t="shared" si="0"/>
        <v>4074</v>
      </c>
    </row>
    <row r="18" spans="1:9" x14ac:dyDescent="0.2">
      <c r="A18">
        <v>11</v>
      </c>
      <c r="B18" s="2">
        <f t="shared" si="1"/>
        <v>36171</v>
      </c>
      <c r="C18" s="3">
        <v>9385</v>
      </c>
      <c r="D18" s="3">
        <v>6000</v>
      </c>
      <c r="E18" s="3">
        <f t="shared" si="0"/>
        <v>3385</v>
      </c>
    </row>
    <row r="19" spans="1:9" x14ac:dyDescent="0.2">
      <c r="A19">
        <v>12</v>
      </c>
      <c r="B19" s="2">
        <f t="shared" si="1"/>
        <v>36172</v>
      </c>
      <c r="C19" s="3">
        <v>9194</v>
      </c>
      <c r="D19" s="3">
        <v>6000</v>
      </c>
      <c r="E19" s="3">
        <f t="shared" si="0"/>
        <v>3194</v>
      </c>
    </row>
    <row r="20" spans="1:9" x14ac:dyDescent="0.2">
      <c r="A20">
        <v>13</v>
      </c>
      <c r="B20" s="2">
        <f t="shared" si="1"/>
        <v>36173</v>
      </c>
      <c r="C20" s="3">
        <v>9512</v>
      </c>
      <c r="D20" s="3">
        <v>6000</v>
      </c>
      <c r="E20" s="3">
        <f t="shared" si="0"/>
        <v>3512</v>
      </c>
    </row>
    <row r="21" spans="1:9" x14ac:dyDescent="0.2">
      <c r="A21">
        <v>14</v>
      </c>
      <c r="B21" s="2">
        <f t="shared" si="1"/>
        <v>36174</v>
      </c>
      <c r="C21" s="3">
        <v>9510</v>
      </c>
      <c r="D21" s="3">
        <v>6000</v>
      </c>
      <c r="E21" s="3">
        <f t="shared" si="0"/>
        <v>3510</v>
      </c>
    </row>
    <row r="22" spans="1:9" x14ac:dyDescent="0.2">
      <c r="A22">
        <v>15</v>
      </c>
      <c r="B22" s="2">
        <f t="shared" si="1"/>
        <v>36175</v>
      </c>
      <c r="C22" s="3">
        <v>9138</v>
      </c>
      <c r="D22" s="3">
        <v>6000</v>
      </c>
      <c r="E22" s="3">
        <f t="shared" si="0"/>
        <v>3138</v>
      </c>
      <c r="I22" s="3"/>
    </row>
    <row r="23" spans="1:9" x14ac:dyDescent="0.2">
      <c r="A23">
        <v>16</v>
      </c>
      <c r="B23" s="2">
        <f t="shared" si="1"/>
        <v>36176</v>
      </c>
      <c r="C23" s="3">
        <v>9493</v>
      </c>
      <c r="D23" s="3">
        <v>6000</v>
      </c>
      <c r="E23" s="3">
        <f t="shared" si="0"/>
        <v>3493</v>
      </c>
    </row>
    <row r="24" spans="1:9" x14ac:dyDescent="0.2">
      <c r="A24">
        <v>17</v>
      </c>
      <c r="B24" s="2">
        <f t="shared" si="1"/>
        <v>36177</v>
      </c>
      <c r="C24" s="3">
        <v>10104</v>
      </c>
      <c r="D24" s="3">
        <v>6000</v>
      </c>
      <c r="E24" s="3">
        <f t="shared" si="0"/>
        <v>4104</v>
      </c>
    </row>
    <row r="25" spans="1:9" x14ac:dyDescent="0.2">
      <c r="A25">
        <v>18</v>
      </c>
      <c r="B25" s="2">
        <f t="shared" si="1"/>
        <v>36178</v>
      </c>
      <c r="C25" s="3">
        <v>8887</v>
      </c>
      <c r="D25" s="3">
        <v>6000</v>
      </c>
      <c r="E25" s="3">
        <f t="shared" si="0"/>
        <v>2887</v>
      </c>
    </row>
    <row r="26" spans="1:9" x14ac:dyDescent="0.2">
      <c r="A26">
        <v>19</v>
      </c>
      <c r="B26" s="2">
        <f t="shared" si="1"/>
        <v>36179</v>
      </c>
      <c r="C26" s="3">
        <v>9334</v>
      </c>
      <c r="D26" s="3">
        <v>6000</v>
      </c>
      <c r="E26" s="3">
        <f t="shared" si="0"/>
        <v>3334</v>
      </c>
    </row>
    <row r="27" spans="1:9" x14ac:dyDescent="0.2">
      <c r="A27">
        <v>20</v>
      </c>
      <c r="B27" s="2">
        <f t="shared" si="1"/>
        <v>36180</v>
      </c>
      <c r="C27" s="3">
        <v>10542</v>
      </c>
      <c r="D27" s="3">
        <v>6000</v>
      </c>
      <c r="E27" s="3">
        <f t="shared" si="0"/>
        <v>4542</v>
      </c>
    </row>
    <row r="28" spans="1:9" x14ac:dyDescent="0.2">
      <c r="A28">
        <v>21</v>
      </c>
      <c r="B28" s="2">
        <f t="shared" si="1"/>
        <v>36181</v>
      </c>
      <c r="C28" s="3">
        <v>10313</v>
      </c>
      <c r="D28" s="3">
        <v>6000</v>
      </c>
      <c r="E28" s="3">
        <f t="shared" si="0"/>
        <v>4313</v>
      </c>
    </row>
    <row r="29" spans="1:9" x14ac:dyDescent="0.2">
      <c r="A29">
        <v>22</v>
      </c>
      <c r="B29" s="2">
        <f t="shared" si="1"/>
        <v>36182</v>
      </c>
      <c r="C29" s="3">
        <v>8880</v>
      </c>
      <c r="D29" s="3">
        <v>6000</v>
      </c>
      <c r="E29" s="3">
        <f t="shared" si="0"/>
        <v>2880</v>
      </c>
    </row>
    <row r="30" spans="1:9" x14ac:dyDescent="0.2">
      <c r="A30">
        <v>23</v>
      </c>
      <c r="B30" s="2">
        <f t="shared" si="1"/>
        <v>36183</v>
      </c>
      <c r="C30" s="3">
        <v>9212</v>
      </c>
      <c r="D30" s="3">
        <v>6000</v>
      </c>
      <c r="E30" s="3">
        <f t="shared" si="0"/>
        <v>3212</v>
      </c>
    </row>
    <row r="31" spans="1:9" x14ac:dyDescent="0.2">
      <c r="A31">
        <v>24</v>
      </c>
      <c r="B31" s="2">
        <f t="shared" si="1"/>
        <v>36184</v>
      </c>
      <c r="C31" s="3">
        <v>9509</v>
      </c>
      <c r="D31" s="3">
        <v>6000</v>
      </c>
      <c r="E31" s="3">
        <f t="shared" si="0"/>
        <v>3509</v>
      </c>
    </row>
    <row r="32" spans="1:9" x14ac:dyDescent="0.2">
      <c r="A32">
        <v>25</v>
      </c>
      <c r="B32" s="2">
        <f t="shared" si="1"/>
        <v>36185</v>
      </c>
      <c r="C32" s="3">
        <v>10587</v>
      </c>
      <c r="D32" s="3">
        <v>6000</v>
      </c>
      <c r="E32" s="3">
        <f t="shared" si="0"/>
        <v>4587</v>
      </c>
    </row>
    <row r="33" spans="1:9" x14ac:dyDescent="0.2">
      <c r="A33">
        <v>26</v>
      </c>
      <c r="B33" s="2">
        <f t="shared" si="1"/>
        <v>36186</v>
      </c>
      <c r="C33" s="3">
        <v>13724</v>
      </c>
      <c r="D33" s="3">
        <v>6000</v>
      </c>
      <c r="E33" s="3">
        <f t="shared" si="0"/>
        <v>7724</v>
      </c>
    </row>
    <row r="34" spans="1:9" x14ac:dyDescent="0.2">
      <c r="A34">
        <v>27</v>
      </c>
      <c r="B34" s="2">
        <f t="shared" si="1"/>
        <v>36187</v>
      </c>
      <c r="C34" s="3">
        <v>10888</v>
      </c>
      <c r="D34" s="3">
        <v>6000</v>
      </c>
      <c r="E34" s="3">
        <f t="shared" si="0"/>
        <v>4888</v>
      </c>
    </row>
    <row r="35" spans="1:9" x14ac:dyDescent="0.2">
      <c r="A35">
        <v>28</v>
      </c>
      <c r="B35" s="2">
        <f t="shared" si="1"/>
        <v>36188</v>
      </c>
      <c r="C35" s="3">
        <v>11105</v>
      </c>
      <c r="D35" s="3">
        <v>6000</v>
      </c>
      <c r="E35" s="3">
        <f t="shared" si="0"/>
        <v>5105</v>
      </c>
    </row>
    <row r="36" spans="1:9" x14ac:dyDescent="0.2">
      <c r="A36">
        <v>29</v>
      </c>
      <c r="B36" s="2">
        <f t="shared" si="1"/>
        <v>36189</v>
      </c>
      <c r="C36" s="3">
        <v>11380</v>
      </c>
      <c r="D36" s="3">
        <v>6000</v>
      </c>
      <c r="E36" s="3">
        <f t="shared" si="0"/>
        <v>5380</v>
      </c>
      <c r="H36">
        <v>8880</v>
      </c>
      <c r="I36" t="s">
        <v>2</v>
      </c>
    </row>
    <row r="37" spans="1:9" x14ac:dyDescent="0.2">
      <c r="A37">
        <v>30</v>
      </c>
      <c r="B37" s="2">
        <f t="shared" si="1"/>
        <v>36190</v>
      </c>
      <c r="C37" s="3">
        <v>10778</v>
      </c>
      <c r="D37" s="3">
        <v>6000</v>
      </c>
      <c r="E37" s="3">
        <f t="shared" si="0"/>
        <v>4778</v>
      </c>
      <c r="H37">
        <v>36809</v>
      </c>
      <c r="I37" t="s">
        <v>3</v>
      </c>
    </row>
    <row r="38" spans="1:9" x14ac:dyDescent="0.2">
      <c r="A38">
        <v>31</v>
      </c>
      <c r="B38" s="2">
        <f t="shared" si="1"/>
        <v>36191</v>
      </c>
      <c r="C38" s="3">
        <v>24461</v>
      </c>
      <c r="D38" s="3">
        <v>6000</v>
      </c>
      <c r="E38" s="3">
        <f t="shared" si="0"/>
        <v>18461</v>
      </c>
      <c r="G38">
        <v>422452</v>
      </c>
      <c r="H38">
        <v>422452</v>
      </c>
      <c r="I38" t="s">
        <v>4</v>
      </c>
    </row>
    <row r="39" spans="1:9" x14ac:dyDescent="0.2">
      <c r="C39" s="3">
        <f>SUM(C8:C38)</f>
        <v>422452</v>
      </c>
      <c r="D39" s="3">
        <f>SUM(D8:D38)</f>
        <v>186000</v>
      </c>
      <c r="E39" s="3">
        <f>SUM(E8:E38)</f>
        <v>236452</v>
      </c>
      <c r="F39" s="10">
        <f>((+D39*0.025)+(E39*0.04))/C39</f>
        <v>3.3395699393067142E-2</v>
      </c>
    </row>
    <row r="40" spans="1:9" x14ac:dyDescent="0.2">
      <c r="A40">
        <v>1</v>
      </c>
      <c r="B40" s="2">
        <f>B38+1</f>
        <v>36192</v>
      </c>
      <c r="C40" s="3">
        <v>27945</v>
      </c>
      <c r="D40" s="3">
        <v>6000</v>
      </c>
      <c r="E40" s="3">
        <f t="shared" si="0"/>
        <v>21945</v>
      </c>
    </row>
    <row r="41" spans="1:9" x14ac:dyDescent="0.2">
      <c r="A41">
        <v>2</v>
      </c>
      <c r="B41" s="2">
        <f t="shared" si="1"/>
        <v>36193</v>
      </c>
      <c r="C41" s="3">
        <v>20726</v>
      </c>
      <c r="D41" s="3">
        <v>6000</v>
      </c>
      <c r="E41" s="3">
        <f t="shared" si="0"/>
        <v>14726</v>
      </c>
    </row>
    <row r="42" spans="1:9" x14ac:dyDescent="0.2">
      <c r="A42">
        <v>3</v>
      </c>
      <c r="B42" s="2">
        <f t="shared" si="1"/>
        <v>36194</v>
      </c>
      <c r="C42" s="3">
        <v>21998</v>
      </c>
      <c r="D42" s="3">
        <v>6000</v>
      </c>
      <c r="E42" s="3">
        <f t="shared" si="0"/>
        <v>15998</v>
      </c>
    </row>
    <row r="43" spans="1:9" x14ac:dyDescent="0.2">
      <c r="A43">
        <v>4</v>
      </c>
      <c r="B43" s="2">
        <f t="shared" si="1"/>
        <v>36195</v>
      </c>
      <c r="C43" s="3">
        <v>19230</v>
      </c>
      <c r="D43" s="3">
        <v>6000</v>
      </c>
      <c r="E43" s="3">
        <f t="shared" si="0"/>
        <v>13230</v>
      </c>
    </row>
    <row r="44" spans="1:9" x14ac:dyDescent="0.2">
      <c r="A44">
        <v>5</v>
      </c>
      <c r="B44" s="2">
        <f t="shared" si="1"/>
        <v>36196</v>
      </c>
      <c r="C44" s="3">
        <v>17010</v>
      </c>
      <c r="D44" s="3">
        <v>6000</v>
      </c>
      <c r="E44" s="3">
        <f t="shared" si="0"/>
        <v>11010</v>
      </c>
    </row>
    <row r="45" spans="1:9" x14ac:dyDescent="0.2">
      <c r="A45">
        <v>6</v>
      </c>
      <c r="B45" s="2">
        <f t="shared" si="1"/>
        <v>36197</v>
      </c>
      <c r="C45" s="3">
        <v>19769</v>
      </c>
      <c r="D45" s="3">
        <v>6000</v>
      </c>
      <c r="E45" s="3">
        <f t="shared" si="0"/>
        <v>13769</v>
      </c>
    </row>
    <row r="46" spans="1:9" x14ac:dyDescent="0.2">
      <c r="A46">
        <v>7</v>
      </c>
      <c r="B46" s="2">
        <f t="shared" si="1"/>
        <v>36198</v>
      </c>
      <c r="C46" s="3">
        <v>20029</v>
      </c>
      <c r="D46" s="3">
        <v>6000</v>
      </c>
      <c r="E46" s="3">
        <f t="shared" si="0"/>
        <v>14029</v>
      </c>
    </row>
    <row r="47" spans="1:9" x14ac:dyDescent="0.2">
      <c r="A47">
        <v>8</v>
      </c>
      <c r="B47" s="2">
        <f t="shared" si="1"/>
        <v>36199</v>
      </c>
      <c r="C47" s="3">
        <v>20015</v>
      </c>
      <c r="D47" s="3">
        <v>6000</v>
      </c>
      <c r="E47" s="3">
        <f t="shared" si="0"/>
        <v>14015</v>
      </c>
    </row>
    <row r="48" spans="1:9" x14ac:dyDescent="0.2">
      <c r="A48">
        <v>9</v>
      </c>
      <c r="B48" s="2">
        <f t="shared" si="1"/>
        <v>36200</v>
      </c>
      <c r="C48" s="3">
        <v>19103</v>
      </c>
      <c r="D48" s="3">
        <v>6000</v>
      </c>
      <c r="E48" s="3">
        <f t="shared" si="0"/>
        <v>13103</v>
      </c>
    </row>
    <row r="49" spans="1:5" x14ac:dyDescent="0.2">
      <c r="A49">
        <v>10</v>
      </c>
      <c r="B49" s="2">
        <f t="shared" si="1"/>
        <v>36201</v>
      </c>
      <c r="C49" s="3">
        <v>19308</v>
      </c>
      <c r="D49" s="3">
        <v>6000</v>
      </c>
      <c r="E49" s="3">
        <f t="shared" si="0"/>
        <v>13308</v>
      </c>
    </row>
    <row r="50" spans="1:5" x14ac:dyDescent="0.2">
      <c r="A50">
        <v>11</v>
      </c>
      <c r="B50" s="2">
        <f t="shared" si="1"/>
        <v>36202</v>
      </c>
      <c r="C50" s="3">
        <v>21601</v>
      </c>
      <c r="D50" s="3">
        <v>6000</v>
      </c>
      <c r="E50" s="3">
        <f t="shared" si="0"/>
        <v>15601</v>
      </c>
    </row>
    <row r="51" spans="1:5" x14ac:dyDescent="0.2">
      <c r="A51">
        <v>12</v>
      </c>
      <c r="B51" s="2">
        <f t="shared" si="1"/>
        <v>36203</v>
      </c>
      <c r="C51" s="3">
        <v>21673</v>
      </c>
      <c r="D51" s="3">
        <v>6000</v>
      </c>
      <c r="E51" s="3">
        <f t="shared" si="0"/>
        <v>15673</v>
      </c>
    </row>
    <row r="52" spans="1:5" x14ac:dyDescent="0.2">
      <c r="A52">
        <v>13</v>
      </c>
      <c r="B52" s="2">
        <f t="shared" si="1"/>
        <v>36204</v>
      </c>
      <c r="C52" s="3">
        <v>19944</v>
      </c>
      <c r="D52" s="3">
        <v>6000</v>
      </c>
      <c r="E52" s="3">
        <f t="shared" si="0"/>
        <v>13944</v>
      </c>
    </row>
    <row r="53" spans="1:5" x14ac:dyDescent="0.2">
      <c r="A53">
        <v>14</v>
      </c>
      <c r="B53" s="2">
        <f t="shared" si="1"/>
        <v>36205</v>
      </c>
      <c r="C53" s="3">
        <v>19276</v>
      </c>
      <c r="D53" s="3">
        <v>6000</v>
      </c>
      <c r="E53" s="3">
        <f t="shared" si="0"/>
        <v>13276</v>
      </c>
    </row>
    <row r="54" spans="1:5" x14ac:dyDescent="0.2">
      <c r="A54">
        <v>15</v>
      </c>
      <c r="B54" s="2">
        <f t="shared" si="1"/>
        <v>36206</v>
      </c>
      <c r="C54" s="3">
        <v>16805</v>
      </c>
      <c r="D54" s="3">
        <v>6000</v>
      </c>
      <c r="E54" s="3">
        <f t="shared" si="0"/>
        <v>10805</v>
      </c>
    </row>
    <row r="55" spans="1:5" x14ac:dyDescent="0.2">
      <c r="A55">
        <v>16</v>
      </c>
      <c r="B55" s="2">
        <f t="shared" si="1"/>
        <v>36207</v>
      </c>
      <c r="C55" s="3">
        <v>17930</v>
      </c>
      <c r="D55" s="3">
        <v>6000</v>
      </c>
      <c r="E55" s="3">
        <f t="shared" si="0"/>
        <v>11930</v>
      </c>
    </row>
    <row r="56" spans="1:5" x14ac:dyDescent="0.2">
      <c r="A56">
        <v>17</v>
      </c>
      <c r="B56" s="2">
        <f t="shared" si="1"/>
        <v>36208</v>
      </c>
      <c r="C56" s="3">
        <v>23412</v>
      </c>
      <c r="D56" s="3">
        <v>6000</v>
      </c>
      <c r="E56" s="3">
        <f t="shared" si="0"/>
        <v>17412</v>
      </c>
    </row>
    <row r="57" spans="1:5" x14ac:dyDescent="0.2">
      <c r="A57">
        <v>18</v>
      </c>
      <c r="B57" s="2">
        <f t="shared" si="1"/>
        <v>36209</v>
      </c>
      <c r="C57" s="3">
        <v>20391</v>
      </c>
      <c r="D57" s="3">
        <v>6000</v>
      </c>
      <c r="E57" s="3">
        <f t="shared" si="0"/>
        <v>14391</v>
      </c>
    </row>
    <row r="58" spans="1:5" x14ac:dyDescent="0.2">
      <c r="A58">
        <v>19</v>
      </c>
      <c r="B58" s="2">
        <f t="shared" si="1"/>
        <v>36210</v>
      </c>
      <c r="C58" s="3">
        <v>23515</v>
      </c>
      <c r="D58" s="3">
        <v>6000</v>
      </c>
      <c r="E58" s="3">
        <f t="shared" si="0"/>
        <v>17515</v>
      </c>
    </row>
    <row r="59" spans="1:5" x14ac:dyDescent="0.2">
      <c r="A59">
        <v>20</v>
      </c>
      <c r="B59" s="2">
        <f t="shared" si="1"/>
        <v>36211</v>
      </c>
      <c r="C59" s="3">
        <v>21143</v>
      </c>
      <c r="D59" s="3">
        <v>6000</v>
      </c>
      <c r="E59" s="3">
        <f t="shared" si="0"/>
        <v>15143</v>
      </c>
    </row>
    <row r="60" spans="1:5" x14ac:dyDescent="0.2">
      <c r="A60">
        <v>21</v>
      </c>
      <c r="B60" s="2">
        <f t="shared" si="1"/>
        <v>36212</v>
      </c>
      <c r="C60" s="3">
        <v>22300</v>
      </c>
      <c r="D60" s="3">
        <v>6000</v>
      </c>
      <c r="E60" s="3">
        <f t="shared" si="0"/>
        <v>16300</v>
      </c>
    </row>
    <row r="61" spans="1:5" x14ac:dyDescent="0.2">
      <c r="A61">
        <v>22</v>
      </c>
      <c r="B61" s="2">
        <f t="shared" si="1"/>
        <v>36213</v>
      </c>
      <c r="C61" s="3">
        <v>28940</v>
      </c>
      <c r="D61" s="3">
        <v>6000</v>
      </c>
      <c r="E61" s="3">
        <f t="shared" si="0"/>
        <v>22940</v>
      </c>
    </row>
    <row r="62" spans="1:5" x14ac:dyDescent="0.2">
      <c r="A62">
        <v>23</v>
      </c>
      <c r="B62" s="2">
        <f t="shared" si="1"/>
        <v>36214</v>
      </c>
      <c r="C62" s="3">
        <v>24404</v>
      </c>
      <c r="D62" s="3">
        <v>6000</v>
      </c>
      <c r="E62" s="3">
        <f t="shared" si="0"/>
        <v>18404</v>
      </c>
    </row>
    <row r="63" spans="1:5" x14ac:dyDescent="0.2">
      <c r="A63">
        <v>24</v>
      </c>
      <c r="B63" s="2">
        <f t="shared" si="1"/>
        <v>36215</v>
      </c>
      <c r="C63" s="3">
        <v>19714</v>
      </c>
      <c r="D63" s="3">
        <v>6000</v>
      </c>
      <c r="E63" s="3">
        <f t="shared" si="0"/>
        <v>13714</v>
      </c>
    </row>
    <row r="64" spans="1:5" x14ac:dyDescent="0.2">
      <c r="A64">
        <v>25</v>
      </c>
      <c r="B64" s="2">
        <f t="shared" si="1"/>
        <v>36216</v>
      </c>
      <c r="C64" s="3">
        <v>17729</v>
      </c>
      <c r="D64" s="3">
        <v>6000</v>
      </c>
      <c r="E64" s="3">
        <f t="shared" si="0"/>
        <v>11729</v>
      </c>
    </row>
    <row r="65" spans="1:9" x14ac:dyDescent="0.2">
      <c r="A65">
        <v>26</v>
      </c>
      <c r="B65" s="2">
        <f t="shared" si="1"/>
        <v>36217</v>
      </c>
      <c r="C65" s="3">
        <v>18525</v>
      </c>
      <c r="D65" s="3">
        <v>6000</v>
      </c>
      <c r="E65" s="3">
        <f t="shared" si="0"/>
        <v>12525</v>
      </c>
      <c r="H65">
        <v>16805</v>
      </c>
      <c r="I65" t="s">
        <v>2</v>
      </c>
    </row>
    <row r="66" spans="1:9" x14ac:dyDescent="0.2">
      <c r="A66">
        <v>27</v>
      </c>
      <c r="B66" s="2">
        <f t="shared" si="1"/>
        <v>36218</v>
      </c>
      <c r="C66" s="3">
        <v>19101</v>
      </c>
      <c r="D66" s="3">
        <v>6000</v>
      </c>
      <c r="E66" s="3">
        <f t="shared" si="0"/>
        <v>13101</v>
      </c>
      <c r="H66">
        <v>28940</v>
      </c>
      <c r="I66" t="s">
        <v>3</v>
      </c>
    </row>
    <row r="67" spans="1:9" x14ac:dyDescent="0.2">
      <c r="A67">
        <v>28</v>
      </c>
      <c r="B67" s="2">
        <f t="shared" si="1"/>
        <v>36219</v>
      </c>
      <c r="C67" s="3">
        <v>17766</v>
      </c>
      <c r="D67" s="3">
        <v>6000</v>
      </c>
      <c r="E67" s="3">
        <f t="shared" si="0"/>
        <v>11766</v>
      </c>
      <c r="G67">
        <v>579302</v>
      </c>
      <c r="H67">
        <v>579302</v>
      </c>
      <c r="I67" t="s">
        <v>4</v>
      </c>
    </row>
    <row r="68" spans="1:9" x14ac:dyDescent="0.2">
      <c r="C68" s="3">
        <f>SUM(C37:C67)</f>
        <v>1036993</v>
      </c>
      <c r="D68" s="3">
        <f>SUM(D37:D67)</f>
        <v>366000</v>
      </c>
      <c r="E68" s="3">
        <f>SUM(E37:E67)</f>
        <v>670993</v>
      </c>
      <c r="F68" s="10">
        <f>((+D68*0.025)+(E68*0.04))/C68</f>
        <v>3.4705846616129521E-2</v>
      </c>
    </row>
    <row r="69" spans="1:9" x14ac:dyDescent="0.2">
      <c r="A69">
        <v>1</v>
      </c>
      <c r="B69" s="2">
        <f>B67+1</f>
        <v>36220</v>
      </c>
      <c r="C69" s="3">
        <v>18714</v>
      </c>
      <c r="D69" s="3">
        <v>6000</v>
      </c>
      <c r="E69" s="3">
        <f t="shared" si="0"/>
        <v>12714</v>
      </c>
    </row>
    <row r="70" spans="1:9" x14ac:dyDescent="0.2">
      <c r="A70">
        <v>2</v>
      </c>
      <c r="B70" s="2">
        <f>B69+1</f>
        <v>36221</v>
      </c>
      <c r="C70" s="3">
        <v>20654</v>
      </c>
      <c r="D70" s="3">
        <v>6000</v>
      </c>
      <c r="E70" s="3">
        <f t="shared" si="0"/>
        <v>14654</v>
      </c>
    </row>
    <row r="71" spans="1:9" x14ac:dyDescent="0.2">
      <c r="A71">
        <v>3</v>
      </c>
      <c r="B71" s="2">
        <f t="shared" ref="B71:B99" si="2">B70+1</f>
        <v>36222</v>
      </c>
      <c r="C71" s="3">
        <v>20186</v>
      </c>
      <c r="D71" s="3">
        <v>6000</v>
      </c>
      <c r="E71" s="3">
        <f t="shared" si="0"/>
        <v>14186</v>
      </c>
    </row>
    <row r="72" spans="1:9" x14ac:dyDescent="0.2">
      <c r="A72">
        <v>4</v>
      </c>
      <c r="B72" s="2">
        <f t="shared" si="2"/>
        <v>36223</v>
      </c>
      <c r="C72" s="3">
        <v>20132</v>
      </c>
      <c r="D72" s="3">
        <v>6000</v>
      </c>
      <c r="E72" s="3">
        <f t="shared" si="0"/>
        <v>14132</v>
      </c>
    </row>
    <row r="73" spans="1:9" x14ac:dyDescent="0.2">
      <c r="A73">
        <v>5</v>
      </c>
      <c r="B73" s="2">
        <f t="shared" si="2"/>
        <v>36224</v>
      </c>
      <c r="C73" s="3">
        <v>23523</v>
      </c>
      <c r="D73" s="3">
        <v>6000</v>
      </c>
      <c r="E73" s="3">
        <f t="shared" ref="E73:E136" si="3">+C73-D73</f>
        <v>17523</v>
      </c>
    </row>
    <row r="74" spans="1:9" x14ac:dyDescent="0.2">
      <c r="A74">
        <v>6</v>
      </c>
      <c r="B74" s="2">
        <f t="shared" si="2"/>
        <v>36225</v>
      </c>
      <c r="C74" s="3">
        <v>18221</v>
      </c>
      <c r="D74" s="3">
        <v>6000</v>
      </c>
      <c r="E74" s="3">
        <f t="shared" si="3"/>
        <v>12221</v>
      </c>
    </row>
    <row r="75" spans="1:9" x14ac:dyDescent="0.2">
      <c r="A75">
        <v>7</v>
      </c>
      <c r="B75" s="2">
        <f t="shared" si="2"/>
        <v>36226</v>
      </c>
      <c r="C75" s="3">
        <v>16307</v>
      </c>
      <c r="D75" s="3">
        <v>6000</v>
      </c>
      <c r="E75" s="3">
        <f t="shared" si="3"/>
        <v>10307</v>
      </c>
    </row>
    <row r="76" spans="1:9" x14ac:dyDescent="0.2">
      <c r="A76">
        <v>8</v>
      </c>
      <c r="B76" s="2">
        <f t="shared" si="2"/>
        <v>36227</v>
      </c>
      <c r="C76" s="3">
        <v>29630</v>
      </c>
      <c r="D76" s="3">
        <v>6000</v>
      </c>
      <c r="E76" s="3">
        <f t="shared" si="3"/>
        <v>23630</v>
      </c>
    </row>
    <row r="77" spans="1:9" x14ac:dyDescent="0.2">
      <c r="A77">
        <v>9</v>
      </c>
      <c r="B77" s="2">
        <f t="shared" si="2"/>
        <v>36228</v>
      </c>
      <c r="C77" s="3">
        <v>30936</v>
      </c>
      <c r="D77" s="3">
        <v>6000</v>
      </c>
      <c r="E77" s="3">
        <f t="shared" si="3"/>
        <v>24936</v>
      </c>
    </row>
    <row r="78" spans="1:9" x14ac:dyDescent="0.2">
      <c r="A78">
        <v>10</v>
      </c>
      <c r="B78" s="2">
        <f t="shared" si="2"/>
        <v>36229</v>
      </c>
      <c r="C78" s="3">
        <v>29453</v>
      </c>
      <c r="D78" s="3">
        <v>6000</v>
      </c>
      <c r="E78" s="3">
        <f t="shared" si="3"/>
        <v>23453</v>
      </c>
    </row>
    <row r="79" spans="1:9" x14ac:dyDescent="0.2">
      <c r="A79">
        <v>11</v>
      </c>
      <c r="B79" s="2">
        <f t="shared" si="2"/>
        <v>36230</v>
      </c>
      <c r="C79" s="3">
        <v>26103</v>
      </c>
      <c r="D79" s="3">
        <v>6000</v>
      </c>
      <c r="E79" s="3">
        <f t="shared" si="3"/>
        <v>20103</v>
      </c>
    </row>
    <row r="80" spans="1:9" x14ac:dyDescent="0.2">
      <c r="A80">
        <v>12</v>
      </c>
      <c r="B80" s="2">
        <f t="shared" si="2"/>
        <v>36231</v>
      </c>
      <c r="C80" s="3">
        <v>25810</v>
      </c>
      <c r="D80" s="3">
        <v>6000</v>
      </c>
      <c r="E80" s="3">
        <f t="shared" si="3"/>
        <v>19810</v>
      </c>
    </row>
    <row r="81" spans="1:5" x14ac:dyDescent="0.2">
      <c r="A81">
        <v>13</v>
      </c>
      <c r="B81" s="2">
        <f t="shared" si="2"/>
        <v>36232</v>
      </c>
      <c r="C81" s="3">
        <v>19306</v>
      </c>
      <c r="D81" s="3">
        <v>6000</v>
      </c>
      <c r="E81" s="3">
        <f t="shared" si="3"/>
        <v>13306</v>
      </c>
    </row>
    <row r="82" spans="1:5" x14ac:dyDescent="0.2">
      <c r="A82">
        <v>14</v>
      </c>
      <c r="B82" s="2">
        <f t="shared" si="2"/>
        <v>36233</v>
      </c>
      <c r="C82" s="3">
        <v>25725</v>
      </c>
      <c r="D82" s="3">
        <v>6000</v>
      </c>
      <c r="E82" s="3">
        <f t="shared" si="3"/>
        <v>19725</v>
      </c>
    </row>
    <row r="83" spans="1:5" x14ac:dyDescent="0.2">
      <c r="A83">
        <v>15</v>
      </c>
      <c r="B83" s="2">
        <f t="shared" si="2"/>
        <v>36234</v>
      </c>
      <c r="C83" s="3">
        <v>25224</v>
      </c>
      <c r="D83" s="3">
        <v>6000</v>
      </c>
      <c r="E83" s="3">
        <f t="shared" si="3"/>
        <v>19224</v>
      </c>
    </row>
    <row r="84" spans="1:5" x14ac:dyDescent="0.2">
      <c r="A84">
        <v>16</v>
      </c>
      <c r="B84" s="2">
        <f t="shared" si="2"/>
        <v>36235</v>
      </c>
      <c r="C84" s="3">
        <v>18925</v>
      </c>
      <c r="D84" s="3">
        <v>6000</v>
      </c>
      <c r="E84" s="3">
        <f t="shared" si="3"/>
        <v>12925</v>
      </c>
    </row>
    <row r="85" spans="1:5" x14ac:dyDescent="0.2">
      <c r="A85">
        <v>17</v>
      </c>
      <c r="B85" s="2">
        <f t="shared" si="2"/>
        <v>36236</v>
      </c>
      <c r="C85" s="3">
        <v>18217</v>
      </c>
      <c r="D85" s="3">
        <v>6000</v>
      </c>
      <c r="E85" s="3">
        <f t="shared" si="3"/>
        <v>12217</v>
      </c>
    </row>
    <row r="86" spans="1:5" x14ac:dyDescent="0.2">
      <c r="A86">
        <v>18</v>
      </c>
      <c r="B86" s="2">
        <f t="shared" si="2"/>
        <v>36237</v>
      </c>
      <c r="C86" s="3">
        <v>10222</v>
      </c>
      <c r="D86" s="3">
        <v>6000</v>
      </c>
      <c r="E86" s="3">
        <f t="shared" si="3"/>
        <v>4222</v>
      </c>
    </row>
    <row r="87" spans="1:5" x14ac:dyDescent="0.2">
      <c r="A87">
        <v>19</v>
      </c>
      <c r="B87" s="2">
        <f t="shared" si="2"/>
        <v>36238</v>
      </c>
      <c r="C87" s="3">
        <v>9152</v>
      </c>
      <c r="D87" s="3">
        <v>6000</v>
      </c>
      <c r="E87" s="3">
        <f t="shared" si="3"/>
        <v>3152</v>
      </c>
    </row>
    <row r="88" spans="1:5" x14ac:dyDescent="0.2">
      <c r="A88">
        <v>20</v>
      </c>
      <c r="B88" s="2">
        <f t="shared" si="2"/>
        <v>36239</v>
      </c>
      <c r="C88" s="3">
        <v>9478</v>
      </c>
      <c r="D88" s="3">
        <v>6000</v>
      </c>
      <c r="E88" s="3">
        <f t="shared" si="3"/>
        <v>3478</v>
      </c>
    </row>
    <row r="89" spans="1:5" x14ac:dyDescent="0.2">
      <c r="A89">
        <v>21</v>
      </c>
      <c r="B89" s="2">
        <f t="shared" si="2"/>
        <v>36240</v>
      </c>
      <c r="C89" s="3">
        <v>10357</v>
      </c>
      <c r="D89" s="3">
        <v>6000</v>
      </c>
      <c r="E89" s="3">
        <f t="shared" si="3"/>
        <v>4357</v>
      </c>
    </row>
    <row r="90" spans="1:5" x14ac:dyDescent="0.2">
      <c r="A90">
        <v>22</v>
      </c>
      <c r="B90" s="2">
        <f t="shared" si="2"/>
        <v>36241</v>
      </c>
      <c r="C90" s="3">
        <v>10211</v>
      </c>
      <c r="D90" s="3">
        <v>6000</v>
      </c>
      <c r="E90" s="3">
        <f t="shared" si="3"/>
        <v>4211</v>
      </c>
    </row>
    <row r="91" spans="1:5" x14ac:dyDescent="0.2">
      <c r="A91">
        <v>23</v>
      </c>
      <c r="B91" s="2">
        <f t="shared" si="2"/>
        <v>36242</v>
      </c>
      <c r="C91" s="3">
        <v>9741</v>
      </c>
      <c r="D91" s="3">
        <v>6000</v>
      </c>
      <c r="E91" s="3">
        <f t="shared" si="3"/>
        <v>3741</v>
      </c>
    </row>
    <row r="92" spans="1:5" x14ac:dyDescent="0.2">
      <c r="A92">
        <v>24</v>
      </c>
      <c r="B92" s="2">
        <f t="shared" si="2"/>
        <v>36243</v>
      </c>
      <c r="C92" s="3">
        <v>3566</v>
      </c>
      <c r="D92" s="3">
        <v>6000</v>
      </c>
      <c r="E92" s="3">
        <f t="shared" si="3"/>
        <v>-2434</v>
      </c>
    </row>
    <row r="93" spans="1:5" x14ac:dyDescent="0.2">
      <c r="A93">
        <v>25</v>
      </c>
      <c r="B93" s="2">
        <f t="shared" si="2"/>
        <v>36244</v>
      </c>
      <c r="C93" s="3">
        <v>0</v>
      </c>
      <c r="D93" s="3">
        <v>6000</v>
      </c>
      <c r="E93" s="3">
        <f t="shared" si="3"/>
        <v>-6000</v>
      </c>
    </row>
    <row r="94" spans="1:5" x14ac:dyDescent="0.2">
      <c r="A94">
        <v>26</v>
      </c>
      <c r="B94" s="2">
        <f t="shared" si="2"/>
        <v>36245</v>
      </c>
      <c r="C94" s="3">
        <v>0</v>
      </c>
      <c r="D94" s="3">
        <v>6000</v>
      </c>
      <c r="E94" s="3">
        <f t="shared" si="3"/>
        <v>-6000</v>
      </c>
    </row>
    <row r="95" spans="1:5" x14ac:dyDescent="0.2">
      <c r="A95">
        <v>27</v>
      </c>
      <c r="B95" s="2">
        <f t="shared" si="2"/>
        <v>36246</v>
      </c>
      <c r="C95" s="3">
        <v>0</v>
      </c>
      <c r="D95" s="3">
        <v>6000</v>
      </c>
      <c r="E95" s="3">
        <f t="shared" si="3"/>
        <v>-6000</v>
      </c>
    </row>
    <row r="96" spans="1:5" x14ac:dyDescent="0.2">
      <c r="A96">
        <v>28</v>
      </c>
      <c r="B96" s="2">
        <f t="shared" si="2"/>
        <v>36247</v>
      </c>
      <c r="C96" s="3">
        <v>11</v>
      </c>
      <c r="D96" s="3">
        <v>6000</v>
      </c>
      <c r="E96" s="3">
        <f t="shared" si="3"/>
        <v>-5989</v>
      </c>
    </row>
    <row r="97" spans="1:9" x14ac:dyDescent="0.2">
      <c r="A97">
        <v>29</v>
      </c>
      <c r="B97" s="2">
        <f t="shared" si="2"/>
        <v>36248</v>
      </c>
      <c r="C97" s="3">
        <v>4629</v>
      </c>
      <c r="D97" s="3">
        <v>6000</v>
      </c>
      <c r="E97" s="3">
        <f t="shared" si="3"/>
        <v>-1371</v>
      </c>
      <c r="H97">
        <v>0</v>
      </c>
      <c r="I97" t="s">
        <v>2</v>
      </c>
    </row>
    <row r="98" spans="1:9" x14ac:dyDescent="0.2">
      <c r="A98">
        <v>30</v>
      </c>
      <c r="B98" s="2">
        <f t="shared" si="2"/>
        <v>36249</v>
      </c>
      <c r="C98" s="3">
        <v>6034</v>
      </c>
      <c r="D98" s="3">
        <v>6000</v>
      </c>
      <c r="E98" s="3">
        <f t="shared" si="3"/>
        <v>34</v>
      </c>
      <c r="H98">
        <v>30936</v>
      </c>
      <c r="I98" t="s">
        <v>3</v>
      </c>
    </row>
    <row r="99" spans="1:9" x14ac:dyDescent="0.2">
      <c r="A99">
        <v>31</v>
      </c>
      <c r="B99" s="2">
        <f t="shared" si="2"/>
        <v>36250</v>
      </c>
      <c r="C99" s="3">
        <v>6427</v>
      </c>
      <c r="D99" s="3">
        <v>6000</v>
      </c>
      <c r="E99" s="3">
        <f t="shared" si="3"/>
        <v>427</v>
      </c>
      <c r="G99">
        <v>466894</v>
      </c>
      <c r="H99">
        <v>466894</v>
      </c>
      <c r="I99" t="s">
        <v>4</v>
      </c>
    </row>
    <row r="100" spans="1:9" x14ac:dyDescent="0.2">
      <c r="C100" s="3">
        <f>SUM(C69:C99)</f>
        <v>466894</v>
      </c>
      <c r="D100" s="3">
        <f>SUM(D69:D99)</f>
        <v>186000</v>
      </c>
      <c r="E100" s="3">
        <f>SUM(E69:E99)</f>
        <v>280894</v>
      </c>
      <c r="F100" s="10">
        <f>((+D100*0.025)+(E100*0.04))/C100</f>
        <v>3.402433957172292E-2</v>
      </c>
    </row>
    <row r="101" spans="1:9" x14ac:dyDescent="0.2">
      <c r="A101">
        <v>1</v>
      </c>
      <c r="B101" s="2">
        <f>B99+1</f>
        <v>36251</v>
      </c>
      <c r="C101" s="3">
        <v>6306</v>
      </c>
      <c r="D101" s="3">
        <v>6000</v>
      </c>
      <c r="E101" s="3">
        <f t="shared" si="3"/>
        <v>306</v>
      </c>
    </row>
    <row r="102" spans="1:9" x14ac:dyDescent="0.2">
      <c r="A102">
        <v>2</v>
      </c>
      <c r="B102" s="2">
        <f>B101+1</f>
        <v>36252</v>
      </c>
      <c r="C102" s="3">
        <v>6065</v>
      </c>
      <c r="D102" s="3">
        <v>6000</v>
      </c>
      <c r="E102" s="3">
        <f t="shared" si="3"/>
        <v>65</v>
      </c>
    </row>
    <row r="103" spans="1:9" x14ac:dyDescent="0.2">
      <c r="A103">
        <v>3</v>
      </c>
      <c r="B103" s="2">
        <f t="shared" ref="B103:B130" si="4">B102+1</f>
        <v>36253</v>
      </c>
      <c r="C103" s="3">
        <v>5677</v>
      </c>
      <c r="D103" s="3">
        <v>6000</v>
      </c>
      <c r="E103" s="3">
        <f t="shared" si="3"/>
        <v>-323</v>
      </c>
    </row>
    <row r="104" spans="1:9" x14ac:dyDescent="0.2">
      <c r="A104">
        <v>4</v>
      </c>
      <c r="B104" s="2">
        <f t="shared" si="4"/>
        <v>36254</v>
      </c>
      <c r="C104" s="3">
        <v>5859</v>
      </c>
      <c r="D104" s="3">
        <v>6000</v>
      </c>
      <c r="E104" s="3">
        <f t="shared" si="3"/>
        <v>-141</v>
      </c>
    </row>
    <row r="105" spans="1:9" x14ac:dyDescent="0.2">
      <c r="A105">
        <v>5</v>
      </c>
      <c r="B105" s="2">
        <f t="shared" si="4"/>
        <v>36255</v>
      </c>
      <c r="C105" s="3">
        <v>10931</v>
      </c>
      <c r="D105" s="3">
        <v>6000</v>
      </c>
      <c r="E105" s="3">
        <f t="shared" si="3"/>
        <v>4931</v>
      </c>
    </row>
    <row r="106" spans="1:9" x14ac:dyDescent="0.2">
      <c r="A106">
        <v>6</v>
      </c>
      <c r="B106" s="2">
        <f t="shared" si="4"/>
        <v>36256</v>
      </c>
      <c r="C106" s="3">
        <v>15572</v>
      </c>
      <c r="D106" s="3">
        <v>6000</v>
      </c>
      <c r="E106" s="3">
        <f t="shared" si="3"/>
        <v>9572</v>
      </c>
    </row>
    <row r="107" spans="1:9" x14ac:dyDescent="0.2">
      <c r="A107">
        <v>7</v>
      </c>
      <c r="B107" s="2">
        <f t="shared" si="4"/>
        <v>36257</v>
      </c>
      <c r="C107" s="3">
        <v>24510</v>
      </c>
      <c r="D107" s="3">
        <v>6000</v>
      </c>
      <c r="E107" s="3">
        <f t="shared" si="3"/>
        <v>18510</v>
      </c>
    </row>
    <row r="108" spans="1:9" x14ac:dyDescent="0.2">
      <c r="A108">
        <v>8</v>
      </c>
      <c r="B108" s="2">
        <f t="shared" si="4"/>
        <v>36258</v>
      </c>
      <c r="C108" s="3">
        <v>20735</v>
      </c>
      <c r="D108" s="3">
        <v>6000</v>
      </c>
      <c r="E108" s="3">
        <f t="shared" si="3"/>
        <v>14735</v>
      </c>
    </row>
    <row r="109" spans="1:9" x14ac:dyDescent="0.2">
      <c r="A109">
        <v>9</v>
      </c>
      <c r="B109" s="2">
        <f t="shared" si="4"/>
        <v>36259</v>
      </c>
      <c r="C109" s="3">
        <v>10907</v>
      </c>
      <c r="D109" s="3">
        <v>6000</v>
      </c>
      <c r="E109" s="3">
        <f t="shared" si="3"/>
        <v>4907</v>
      </c>
    </row>
    <row r="110" spans="1:9" x14ac:dyDescent="0.2">
      <c r="A110">
        <v>10</v>
      </c>
      <c r="B110" s="2">
        <f t="shared" si="4"/>
        <v>36260</v>
      </c>
      <c r="C110" s="3">
        <v>12329</v>
      </c>
      <c r="D110" s="3">
        <v>6000</v>
      </c>
      <c r="E110" s="3">
        <f t="shared" si="3"/>
        <v>6329</v>
      </c>
    </row>
    <row r="111" spans="1:9" x14ac:dyDescent="0.2">
      <c r="A111">
        <v>11</v>
      </c>
      <c r="B111" s="2">
        <f t="shared" si="4"/>
        <v>36261</v>
      </c>
      <c r="C111" s="3">
        <v>14396</v>
      </c>
      <c r="D111" s="3">
        <v>6000</v>
      </c>
      <c r="E111" s="3">
        <f t="shared" si="3"/>
        <v>8396</v>
      </c>
    </row>
    <row r="112" spans="1:9" x14ac:dyDescent="0.2">
      <c r="A112">
        <v>12</v>
      </c>
      <c r="B112" s="2">
        <f t="shared" si="4"/>
        <v>36262</v>
      </c>
      <c r="C112" s="3">
        <v>16145</v>
      </c>
      <c r="D112" s="3">
        <v>6000</v>
      </c>
      <c r="E112" s="3">
        <f t="shared" si="3"/>
        <v>10145</v>
      </c>
    </row>
    <row r="113" spans="1:9" x14ac:dyDescent="0.2">
      <c r="A113">
        <v>13</v>
      </c>
      <c r="B113" s="2">
        <f t="shared" si="4"/>
        <v>36263</v>
      </c>
      <c r="C113" s="3">
        <v>16448</v>
      </c>
      <c r="D113" s="3">
        <v>6000</v>
      </c>
      <c r="E113" s="3">
        <f t="shared" si="3"/>
        <v>10448</v>
      </c>
    </row>
    <row r="114" spans="1:9" x14ac:dyDescent="0.2">
      <c r="A114">
        <v>14</v>
      </c>
      <c r="B114" s="2">
        <f t="shared" si="4"/>
        <v>36264</v>
      </c>
      <c r="C114" s="3">
        <v>17110</v>
      </c>
      <c r="D114" s="3">
        <v>6000</v>
      </c>
      <c r="E114" s="3">
        <f t="shared" si="3"/>
        <v>11110</v>
      </c>
    </row>
    <row r="115" spans="1:9" x14ac:dyDescent="0.2">
      <c r="A115">
        <v>15</v>
      </c>
      <c r="B115" s="2">
        <f t="shared" si="4"/>
        <v>36265</v>
      </c>
      <c r="C115" s="3">
        <v>15579</v>
      </c>
      <c r="D115" s="3">
        <v>6000</v>
      </c>
      <c r="E115" s="3">
        <f t="shared" si="3"/>
        <v>9579</v>
      </c>
    </row>
    <row r="116" spans="1:9" x14ac:dyDescent="0.2">
      <c r="A116">
        <v>16</v>
      </c>
      <c r="B116" s="2">
        <f t="shared" si="4"/>
        <v>36266</v>
      </c>
      <c r="C116" s="3">
        <v>14975</v>
      </c>
      <c r="D116" s="3">
        <v>6000</v>
      </c>
      <c r="E116" s="3">
        <f t="shared" si="3"/>
        <v>8975</v>
      </c>
    </row>
    <row r="117" spans="1:9" x14ac:dyDescent="0.2">
      <c r="A117">
        <v>17</v>
      </c>
      <c r="B117" s="2">
        <f t="shared" si="4"/>
        <v>36267</v>
      </c>
      <c r="C117" s="3">
        <v>14184</v>
      </c>
      <c r="D117" s="3">
        <v>6000</v>
      </c>
      <c r="E117" s="3">
        <f t="shared" si="3"/>
        <v>8184</v>
      </c>
    </row>
    <row r="118" spans="1:9" x14ac:dyDescent="0.2">
      <c r="A118">
        <v>18</v>
      </c>
      <c r="B118" s="2">
        <f t="shared" si="4"/>
        <v>36268</v>
      </c>
      <c r="C118" s="3">
        <v>15066</v>
      </c>
      <c r="D118" s="3">
        <v>6000</v>
      </c>
      <c r="E118" s="3">
        <f t="shared" si="3"/>
        <v>9066</v>
      </c>
    </row>
    <row r="119" spans="1:9" x14ac:dyDescent="0.2">
      <c r="A119">
        <v>19</v>
      </c>
      <c r="B119" s="2">
        <f t="shared" si="4"/>
        <v>36269</v>
      </c>
      <c r="C119" s="3">
        <v>15850</v>
      </c>
      <c r="D119" s="3">
        <v>6000</v>
      </c>
      <c r="E119" s="3">
        <f t="shared" si="3"/>
        <v>9850</v>
      </c>
    </row>
    <row r="120" spans="1:9" x14ac:dyDescent="0.2">
      <c r="A120">
        <v>20</v>
      </c>
      <c r="B120" s="2">
        <f t="shared" si="4"/>
        <v>36270</v>
      </c>
      <c r="C120" s="3">
        <v>16280</v>
      </c>
      <c r="D120" s="3">
        <v>6000</v>
      </c>
      <c r="E120" s="3">
        <f t="shared" si="3"/>
        <v>10280</v>
      </c>
    </row>
    <row r="121" spans="1:9" x14ac:dyDescent="0.2">
      <c r="A121">
        <v>21</v>
      </c>
      <c r="B121" s="2">
        <f t="shared" si="4"/>
        <v>36271</v>
      </c>
      <c r="C121" s="3">
        <v>14565</v>
      </c>
      <c r="D121" s="3">
        <v>6000</v>
      </c>
      <c r="E121" s="3">
        <f t="shared" si="3"/>
        <v>8565</v>
      </c>
    </row>
    <row r="122" spans="1:9" x14ac:dyDescent="0.2">
      <c r="A122">
        <v>22</v>
      </c>
      <c r="B122" s="2">
        <f t="shared" si="4"/>
        <v>36272</v>
      </c>
      <c r="C122" s="3">
        <v>16394</v>
      </c>
      <c r="D122" s="3">
        <v>6000</v>
      </c>
      <c r="E122" s="3">
        <f t="shared" si="3"/>
        <v>10394</v>
      </c>
    </row>
    <row r="123" spans="1:9" x14ac:dyDescent="0.2">
      <c r="A123">
        <v>23</v>
      </c>
      <c r="B123" s="2">
        <f t="shared" si="4"/>
        <v>36273</v>
      </c>
      <c r="C123" s="3">
        <v>16526</v>
      </c>
      <c r="D123" s="3">
        <v>6000</v>
      </c>
      <c r="E123" s="3">
        <f t="shared" si="3"/>
        <v>10526</v>
      </c>
    </row>
    <row r="124" spans="1:9" x14ac:dyDescent="0.2">
      <c r="A124">
        <v>24</v>
      </c>
      <c r="B124" s="2">
        <f t="shared" si="4"/>
        <v>36274</v>
      </c>
      <c r="C124" s="3">
        <v>17824</v>
      </c>
      <c r="D124" s="3">
        <v>6000</v>
      </c>
      <c r="E124" s="3">
        <f t="shared" si="3"/>
        <v>11824</v>
      </c>
    </row>
    <row r="125" spans="1:9" x14ac:dyDescent="0.2">
      <c r="A125">
        <v>25</v>
      </c>
      <c r="B125" s="2">
        <f t="shared" si="4"/>
        <v>36275</v>
      </c>
      <c r="C125" s="3">
        <v>18703</v>
      </c>
      <c r="D125" s="3">
        <v>6000</v>
      </c>
      <c r="E125" s="3">
        <f t="shared" si="3"/>
        <v>12703</v>
      </c>
    </row>
    <row r="126" spans="1:9" x14ac:dyDescent="0.2">
      <c r="A126">
        <v>26</v>
      </c>
      <c r="B126" s="2">
        <f t="shared" si="4"/>
        <v>36276</v>
      </c>
      <c r="C126" s="3">
        <v>23838</v>
      </c>
      <c r="D126" s="3">
        <v>6000</v>
      </c>
      <c r="E126" s="3">
        <f t="shared" si="3"/>
        <v>17838</v>
      </c>
    </row>
    <row r="127" spans="1:9" x14ac:dyDescent="0.2">
      <c r="A127">
        <v>27</v>
      </c>
      <c r="B127" s="2">
        <f t="shared" si="4"/>
        <v>36277</v>
      </c>
      <c r="C127" s="3">
        <v>34055</v>
      </c>
      <c r="D127" s="3">
        <v>6000</v>
      </c>
      <c r="E127" s="3">
        <f t="shared" si="3"/>
        <v>28055</v>
      </c>
    </row>
    <row r="128" spans="1:9" x14ac:dyDescent="0.2">
      <c r="A128">
        <v>28</v>
      </c>
      <c r="B128" s="2">
        <f t="shared" si="4"/>
        <v>36278</v>
      </c>
      <c r="C128" s="3">
        <v>49537</v>
      </c>
      <c r="D128" s="3">
        <v>6000</v>
      </c>
      <c r="E128" s="3">
        <f t="shared" si="3"/>
        <v>43537</v>
      </c>
      <c r="H128">
        <v>5677</v>
      </c>
      <c r="I128" t="s">
        <v>2</v>
      </c>
    </row>
    <row r="129" spans="1:9" x14ac:dyDescent="0.2">
      <c r="A129">
        <v>29</v>
      </c>
      <c r="B129" s="2">
        <f t="shared" si="4"/>
        <v>36279</v>
      </c>
      <c r="C129" s="3">
        <v>40999</v>
      </c>
      <c r="D129" s="3">
        <v>6000</v>
      </c>
      <c r="E129" s="3">
        <f t="shared" si="3"/>
        <v>34999</v>
      </c>
      <c r="H129">
        <v>49537</v>
      </c>
      <c r="I129" t="s">
        <v>3</v>
      </c>
    </row>
    <row r="130" spans="1:9" x14ac:dyDescent="0.2">
      <c r="A130">
        <v>30</v>
      </c>
      <c r="B130" s="2">
        <f t="shared" si="4"/>
        <v>36280</v>
      </c>
      <c r="C130" s="3">
        <v>28942</v>
      </c>
      <c r="D130" s="3">
        <v>6000</v>
      </c>
      <c r="E130" s="3">
        <f t="shared" si="3"/>
        <v>22942</v>
      </c>
      <c r="G130">
        <v>536307</v>
      </c>
      <c r="H130">
        <v>536307</v>
      </c>
      <c r="I130" t="s">
        <v>4</v>
      </c>
    </row>
    <row r="131" spans="1:9" x14ac:dyDescent="0.2">
      <c r="C131" s="3">
        <f>SUM(C100:C130)</f>
        <v>1003201</v>
      </c>
      <c r="D131" s="3">
        <f>SUM(D100:D130)</f>
        <v>366000</v>
      </c>
      <c r="E131" s="3">
        <f>SUM(E100:E130)</f>
        <v>637201</v>
      </c>
      <c r="F131" s="10">
        <f>((+D131*0.025)+(E131*0.04))/C131</f>
        <v>3.452751741674899E-2</v>
      </c>
    </row>
    <row r="132" spans="1:9" x14ac:dyDescent="0.2">
      <c r="A132">
        <v>1</v>
      </c>
      <c r="B132" s="2">
        <f>B130+1</f>
        <v>36281</v>
      </c>
      <c r="C132" s="3">
        <v>30565</v>
      </c>
      <c r="D132" s="3">
        <v>10000</v>
      </c>
      <c r="E132" s="3">
        <f t="shared" si="3"/>
        <v>20565</v>
      </c>
    </row>
    <row r="133" spans="1:9" x14ac:dyDescent="0.2">
      <c r="A133">
        <v>2</v>
      </c>
      <c r="B133" s="2">
        <f>B132+1</f>
        <v>36282</v>
      </c>
      <c r="C133" s="3">
        <v>26001</v>
      </c>
      <c r="D133" s="3">
        <v>10000</v>
      </c>
      <c r="E133" s="3">
        <f t="shared" si="3"/>
        <v>16001</v>
      </c>
    </row>
    <row r="134" spans="1:9" x14ac:dyDescent="0.2">
      <c r="A134">
        <v>3</v>
      </c>
      <c r="B134" s="2">
        <f t="shared" ref="B134:B162" si="5">B133+1</f>
        <v>36283</v>
      </c>
      <c r="C134" s="3">
        <v>29218</v>
      </c>
      <c r="D134" s="3">
        <v>10000</v>
      </c>
      <c r="E134" s="3">
        <f t="shared" si="3"/>
        <v>19218</v>
      </c>
    </row>
    <row r="135" spans="1:9" x14ac:dyDescent="0.2">
      <c r="A135">
        <v>4</v>
      </c>
      <c r="B135" s="2">
        <f t="shared" si="5"/>
        <v>36284</v>
      </c>
      <c r="C135" s="3">
        <v>34498</v>
      </c>
      <c r="D135" s="3">
        <v>10000</v>
      </c>
      <c r="E135" s="3">
        <f t="shared" si="3"/>
        <v>24498</v>
      </c>
    </row>
    <row r="136" spans="1:9" x14ac:dyDescent="0.2">
      <c r="A136">
        <v>5</v>
      </c>
      <c r="B136" s="2">
        <f t="shared" si="5"/>
        <v>36285</v>
      </c>
      <c r="C136" s="3">
        <v>34209</v>
      </c>
      <c r="D136" s="3">
        <v>10000</v>
      </c>
      <c r="E136" s="3">
        <f t="shared" si="3"/>
        <v>24209</v>
      </c>
    </row>
    <row r="137" spans="1:9" x14ac:dyDescent="0.2">
      <c r="A137">
        <v>6</v>
      </c>
      <c r="B137" s="2">
        <f t="shared" si="5"/>
        <v>36286</v>
      </c>
      <c r="C137" s="3">
        <v>19974</v>
      </c>
      <c r="D137" s="3">
        <v>10000</v>
      </c>
      <c r="E137" s="3">
        <f t="shared" ref="E137:E200" si="6">+C137-D137</f>
        <v>9974</v>
      </c>
    </row>
    <row r="138" spans="1:9" x14ac:dyDescent="0.2">
      <c r="A138">
        <v>7</v>
      </c>
      <c r="B138" s="2">
        <f t="shared" si="5"/>
        <v>36287</v>
      </c>
      <c r="C138" s="3">
        <v>14771</v>
      </c>
      <c r="D138" s="3">
        <v>10000</v>
      </c>
      <c r="E138" s="3">
        <f t="shared" si="6"/>
        <v>4771</v>
      </c>
    </row>
    <row r="139" spans="1:9" x14ac:dyDescent="0.2">
      <c r="A139">
        <v>8</v>
      </c>
      <c r="B139" s="2">
        <f t="shared" si="5"/>
        <v>36288</v>
      </c>
      <c r="C139" s="3">
        <v>17423</v>
      </c>
      <c r="D139" s="3">
        <v>10000</v>
      </c>
      <c r="E139" s="3">
        <f t="shared" si="6"/>
        <v>7423</v>
      </c>
    </row>
    <row r="140" spans="1:9" x14ac:dyDescent="0.2">
      <c r="A140">
        <v>9</v>
      </c>
      <c r="B140" s="2">
        <f t="shared" si="5"/>
        <v>36289</v>
      </c>
      <c r="C140" s="3">
        <v>18818</v>
      </c>
      <c r="D140" s="3">
        <v>10000</v>
      </c>
      <c r="E140" s="3">
        <f t="shared" si="6"/>
        <v>8818</v>
      </c>
    </row>
    <row r="141" spans="1:9" x14ac:dyDescent="0.2">
      <c r="A141">
        <v>10</v>
      </c>
      <c r="B141" s="2">
        <f t="shared" si="5"/>
        <v>36290</v>
      </c>
      <c r="C141" s="3">
        <v>16549</v>
      </c>
      <c r="D141" s="3">
        <v>10000</v>
      </c>
      <c r="E141" s="3">
        <f t="shared" si="6"/>
        <v>6549</v>
      </c>
    </row>
    <row r="142" spans="1:9" x14ac:dyDescent="0.2">
      <c r="A142">
        <v>11</v>
      </c>
      <c r="B142" s="2">
        <f t="shared" si="5"/>
        <v>36291</v>
      </c>
      <c r="C142" s="3">
        <v>16433</v>
      </c>
      <c r="D142" s="3">
        <v>10000</v>
      </c>
      <c r="E142" s="3">
        <f t="shared" si="6"/>
        <v>6433</v>
      </c>
    </row>
    <row r="143" spans="1:9" x14ac:dyDescent="0.2">
      <c r="A143">
        <v>12</v>
      </c>
      <c r="B143" s="2">
        <f t="shared" si="5"/>
        <v>36292</v>
      </c>
      <c r="C143" s="3">
        <v>18393</v>
      </c>
      <c r="D143" s="3">
        <v>10000</v>
      </c>
      <c r="E143" s="3">
        <f t="shared" si="6"/>
        <v>8393</v>
      </c>
    </row>
    <row r="144" spans="1:9" x14ac:dyDescent="0.2">
      <c r="A144">
        <v>13</v>
      </c>
      <c r="B144" s="2">
        <f t="shared" si="5"/>
        <v>36293</v>
      </c>
      <c r="C144" s="3">
        <v>19331</v>
      </c>
      <c r="D144" s="3">
        <v>10000</v>
      </c>
      <c r="E144" s="3">
        <f t="shared" si="6"/>
        <v>9331</v>
      </c>
    </row>
    <row r="145" spans="1:9" x14ac:dyDescent="0.2">
      <c r="A145">
        <v>14</v>
      </c>
      <c r="B145" s="2">
        <f t="shared" si="5"/>
        <v>36294</v>
      </c>
      <c r="C145" s="3">
        <v>17073</v>
      </c>
      <c r="D145" s="3">
        <v>10000</v>
      </c>
      <c r="E145" s="3">
        <f t="shared" si="6"/>
        <v>7073</v>
      </c>
    </row>
    <row r="146" spans="1:9" x14ac:dyDescent="0.2">
      <c r="A146">
        <v>15</v>
      </c>
      <c r="B146" s="2">
        <f t="shared" si="5"/>
        <v>36295</v>
      </c>
      <c r="C146" s="3">
        <v>20642</v>
      </c>
      <c r="D146" s="3">
        <v>10000</v>
      </c>
      <c r="E146" s="3">
        <f t="shared" si="6"/>
        <v>10642</v>
      </c>
    </row>
    <row r="147" spans="1:9" x14ac:dyDescent="0.2">
      <c r="A147">
        <v>16</v>
      </c>
      <c r="B147" s="2">
        <f t="shared" si="5"/>
        <v>36296</v>
      </c>
      <c r="C147" s="3">
        <v>35078</v>
      </c>
      <c r="D147" s="3">
        <v>10000</v>
      </c>
      <c r="E147" s="3">
        <f t="shared" si="6"/>
        <v>25078</v>
      </c>
    </row>
    <row r="148" spans="1:9" x14ac:dyDescent="0.2">
      <c r="A148">
        <v>17</v>
      </c>
      <c r="B148" s="2">
        <f t="shared" si="5"/>
        <v>36297</v>
      </c>
      <c r="C148" s="3">
        <v>33323</v>
      </c>
      <c r="D148" s="3">
        <v>10000</v>
      </c>
      <c r="E148" s="3">
        <f t="shared" si="6"/>
        <v>23323</v>
      </c>
    </row>
    <row r="149" spans="1:9" x14ac:dyDescent="0.2">
      <c r="A149">
        <v>18</v>
      </c>
      <c r="B149" s="2">
        <f t="shared" si="5"/>
        <v>36298</v>
      </c>
      <c r="C149" s="3">
        <v>26892</v>
      </c>
      <c r="D149" s="3">
        <v>10000</v>
      </c>
      <c r="E149" s="3">
        <f t="shared" si="6"/>
        <v>16892</v>
      </c>
    </row>
    <row r="150" spans="1:9" x14ac:dyDescent="0.2">
      <c r="A150">
        <v>19</v>
      </c>
      <c r="B150" s="2">
        <f t="shared" si="5"/>
        <v>36299</v>
      </c>
      <c r="C150" s="3">
        <v>28921</v>
      </c>
      <c r="D150" s="3">
        <v>10000</v>
      </c>
      <c r="E150" s="3">
        <f t="shared" si="6"/>
        <v>18921</v>
      </c>
    </row>
    <row r="151" spans="1:9" x14ac:dyDescent="0.2">
      <c r="A151">
        <v>20</v>
      </c>
      <c r="B151" s="2">
        <f t="shared" si="5"/>
        <v>36300</v>
      </c>
      <c r="C151" s="3">
        <v>26384</v>
      </c>
      <c r="D151" s="3">
        <v>10000</v>
      </c>
      <c r="E151" s="3">
        <f t="shared" si="6"/>
        <v>16384</v>
      </c>
    </row>
    <row r="152" spans="1:9" x14ac:dyDescent="0.2">
      <c r="A152">
        <v>21</v>
      </c>
      <c r="B152" s="2">
        <f t="shared" si="5"/>
        <v>36301</v>
      </c>
      <c r="C152" s="3">
        <v>17796</v>
      </c>
      <c r="D152" s="3">
        <v>10000</v>
      </c>
      <c r="E152" s="3">
        <f t="shared" si="6"/>
        <v>7796</v>
      </c>
    </row>
    <row r="153" spans="1:9" x14ac:dyDescent="0.2">
      <c r="A153">
        <v>22</v>
      </c>
      <c r="B153" s="2">
        <f t="shared" si="5"/>
        <v>36302</v>
      </c>
      <c r="C153" s="3">
        <v>21933</v>
      </c>
      <c r="D153" s="3">
        <v>10000</v>
      </c>
      <c r="E153" s="3">
        <f t="shared" si="6"/>
        <v>11933</v>
      </c>
    </row>
    <row r="154" spans="1:9" x14ac:dyDescent="0.2">
      <c r="A154">
        <v>23</v>
      </c>
      <c r="B154" s="2">
        <f t="shared" si="5"/>
        <v>36303</v>
      </c>
      <c r="C154" s="3">
        <v>21385</v>
      </c>
      <c r="D154" s="3">
        <v>10000</v>
      </c>
      <c r="E154" s="3">
        <f t="shared" si="6"/>
        <v>11385</v>
      </c>
    </row>
    <row r="155" spans="1:9" x14ac:dyDescent="0.2">
      <c r="A155">
        <v>24</v>
      </c>
      <c r="B155" s="2">
        <f t="shared" si="5"/>
        <v>36304</v>
      </c>
      <c r="C155" s="3">
        <v>19256</v>
      </c>
      <c r="D155" s="3">
        <v>10000</v>
      </c>
      <c r="E155" s="3">
        <f t="shared" si="6"/>
        <v>9256</v>
      </c>
    </row>
    <row r="156" spans="1:9" x14ac:dyDescent="0.2">
      <c r="A156">
        <v>25</v>
      </c>
      <c r="B156" s="2">
        <f t="shared" si="5"/>
        <v>36305</v>
      </c>
      <c r="C156" s="3">
        <v>16194</v>
      </c>
      <c r="D156" s="3">
        <v>10000</v>
      </c>
      <c r="E156" s="3">
        <f t="shared" si="6"/>
        <v>6194</v>
      </c>
    </row>
    <row r="157" spans="1:9" x14ac:dyDescent="0.2">
      <c r="A157">
        <v>26</v>
      </c>
      <c r="B157" s="2">
        <f t="shared" si="5"/>
        <v>36306</v>
      </c>
      <c r="C157" s="3">
        <v>21479</v>
      </c>
      <c r="D157" s="3">
        <v>10000</v>
      </c>
      <c r="E157" s="3">
        <f t="shared" si="6"/>
        <v>11479</v>
      </c>
    </row>
    <row r="158" spans="1:9" x14ac:dyDescent="0.2">
      <c r="A158">
        <v>27</v>
      </c>
      <c r="B158" s="2">
        <f t="shared" si="5"/>
        <v>36307</v>
      </c>
      <c r="C158" s="3">
        <v>18102</v>
      </c>
      <c r="D158" s="3">
        <v>10000</v>
      </c>
      <c r="E158" s="3">
        <f t="shared" si="6"/>
        <v>8102</v>
      </c>
    </row>
    <row r="159" spans="1:9" x14ac:dyDescent="0.2">
      <c r="A159">
        <v>28</v>
      </c>
      <c r="B159" s="2">
        <f t="shared" si="5"/>
        <v>36308</v>
      </c>
      <c r="C159" s="3">
        <v>26058</v>
      </c>
      <c r="D159" s="3">
        <v>10000</v>
      </c>
      <c r="E159" s="3">
        <f t="shared" si="6"/>
        <v>16058</v>
      </c>
    </row>
    <row r="160" spans="1:9" x14ac:dyDescent="0.2">
      <c r="A160">
        <v>29</v>
      </c>
      <c r="B160" s="2">
        <f t="shared" si="5"/>
        <v>36309</v>
      </c>
      <c r="C160" s="3">
        <v>19604</v>
      </c>
      <c r="D160" s="3">
        <v>10000</v>
      </c>
      <c r="E160" s="3">
        <f t="shared" si="6"/>
        <v>9604</v>
      </c>
      <c r="H160">
        <v>14771</v>
      </c>
      <c r="I160" t="s">
        <v>2</v>
      </c>
    </row>
    <row r="161" spans="1:9" x14ac:dyDescent="0.2">
      <c r="A161">
        <v>30</v>
      </c>
      <c r="B161" s="2">
        <f t="shared" si="5"/>
        <v>36310</v>
      </c>
      <c r="C161" s="3">
        <v>16521</v>
      </c>
      <c r="D161" s="3">
        <v>10000</v>
      </c>
      <c r="E161" s="3">
        <f t="shared" si="6"/>
        <v>6521</v>
      </c>
      <c r="H161">
        <v>35078</v>
      </c>
      <c r="I161" t="s">
        <v>3</v>
      </c>
    </row>
    <row r="162" spans="1:9" x14ac:dyDescent="0.2">
      <c r="A162">
        <v>31</v>
      </c>
      <c r="B162" s="2">
        <f t="shared" si="5"/>
        <v>36311</v>
      </c>
      <c r="C162" s="3">
        <v>18574</v>
      </c>
      <c r="D162" s="3">
        <v>10000</v>
      </c>
      <c r="E162" s="3">
        <f t="shared" si="6"/>
        <v>8574</v>
      </c>
      <c r="G162">
        <v>701398</v>
      </c>
      <c r="H162">
        <v>701398</v>
      </c>
      <c r="I162" t="s">
        <v>4</v>
      </c>
    </row>
    <row r="163" spans="1:9" x14ac:dyDescent="0.2">
      <c r="C163" s="3">
        <f>SUM(C132:C162)</f>
        <v>701398</v>
      </c>
      <c r="D163" s="3">
        <f>SUM(D132:D162)</f>
        <v>310000</v>
      </c>
      <c r="E163" s="3">
        <f>SUM(E132:E162)</f>
        <v>391398</v>
      </c>
      <c r="F163" s="10">
        <f>((+D163*0.025)+(E163*0.04))/C163</f>
        <v>3.3370383149082257E-2</v>
      </c>
    </row>
    <row r="164" spans="1:9" x14ac:dyDescent="0.2">
      <c r="E164" s="3">
        <f t="shared" si="6"/>
        <v>0</v>
      </c>
    </row>
    <row r="165" spans="1:9" x14ac:dyDescent="0.2">
      <c r="A165">
        <v>1</v>
      </c>
      <c r="B165" s="2">
        <f>B162+1</f>
        <v>36312</v>
      </c>
      <c r="C165" s="3">
        <v>22081</v>
      </c>
      <c r="D165" s="3">
        <v>20000</v>
      </c>
      <c r="E165" s="3">
        <f t="shared" si="6"/>
        <v>2081</v>
      </c>
    </row>
    <row r="166" spans="1:9" x14ac:dyDescent="0.2">
      <c r="A166">
        <v>2</v>
      </c>
      <c r="B166" s="2">
        <f>B165+1</f>
        <v>36313</v>
      </c>
      <c r="C166" s="3">
        <v>26114</v>
      </c>
      <c r="D166" s="3">
        <v>20000</v>
      </c>
      <c r="E166" s="3">
        <f t="shared" si="6"/>
        <v>6114</v>
      </c>
    </row>
    <row r="167" spans="1:9" x14ac:dyDescent="0.2">
      <c r="A167">
        <v>3</v>
      </c>
      <c r="B167" s="2">
        <f t="shared" ref="B167:B194" si="7">B166+1</f>
        <v>36314</v>
      </c>
      <c r="C167" s="3">
        <v>32590</v>
      </c>
      <c r="D167" s="3">
        <v>20000</v>
      </c>
      <c r="E167" s="3">
        <f t="shared" si="6"/>
        <v>12590</v>
      </c>
    </row>
    <row r="168" spans="1:9" x14ac:dyDescent="0.2">
      <c r="A168">
        <v>4</v>
      </c>
      <c r="B168" s="2">
        <f t="shared" si="7"/>
        <v>36315</v>
      </c>
      <c r="C168" s="3">
        <v>37225</v>
      </c>
      <c r="D168" s="3">
        <v>20000</v>
      </c>
      <c r="E168" s="3">
        <f t="shared" si="6"/>
        <v>17225</v>
      </c>
    </row>
    <row r="169" spans="1:9" x14ac:dyDescent="0.2">
      <c r="A169">
        <v>5</v>
      </c>
      <c r="B169" s="2">
        <f t="shared" si="7"/>
        <v>36316</v>
      </c>
      <c r="C169" s="3">
        <v>39889</v>
      </c>
      <c r="D169" s="3">
        <v>20000</v>
      </c>
      <c r="E169" s="3">
        <f t="shared" si="6"/>
        <v>19889</v>
      </c>
    </row>
    <row r="170" spans="1:9" x14ac:dyDescent="0.2">
      <c r="A170">
        <v>6</v>
      </c>
      <c r="B170" s="2">
        <f t="shared" si="7"/>
        <v>36317</v>
      </c>
      <c r="C170" s="3">
        <v>37606</v>
      </c>
      <c r="D170" s="3">
        <v>20000</v>
      </c>
      <c r="E170" s="3">
        <f t="shared" si="6"/>
        <v>17606</v>
      </c>
    </row>
    <row r="171" spans="1:9" x14ac:dyDescent="0.2">
      <c r="A171">
        <v>7</v>
      </c>
      <c r="B171" s="2">
        <f t="shared" si="7"/>
        <v>36318</v>
      </c>
      <c r="C171" s="3">
        <v>39288</v>
      </c>
      <c r="D171" s="3">
        <v>20000</v>
      </c>
      <c r="E171" s="3">
        <f t="shared" si="6"/>
        <v>19288</v>
      </c>
    </row>
    <row r="172" spans="1:9" x14ac:dyDescent="0.2">
      <c r="A172">
        <v>8</v>
      </c>
      <c r="B172" s="2">
        <f t="shared" si="7"/>
        <v>36319</v>
      </c>
      <c r="C172" s="3">
        <v>43316</v>
      </c>
      <c r="D172" s="3">
        <v>20000</v>
      </c>
      <c r="E172" s="3">
        <f t="shared" si="6"/>
        <v>23316</v>
      </c>
    </row>
    <row r="173" spans="1:9" x14ac:dyDescent="0.2">
      <c r="A173">
        <v>9</v>
      </c>
      <c r="B173" s="2">
        <f t="shared" si="7"/>
        <v>36320</v>
      </c>
      <c r="C173" s="3">
        <v>41450</v>
      </c>
      <c r="D173" s="3">
        <v>20000</v>
      </c>
      <c r="E173" s="3">
        <f t="shared" si="6"/>
        <v>21450</v>
      </c>
    </row>
    <row r="174" spans="1:9" x14ac:dyDescent="0.2">
      <c r="A174">
        <v>10</v>
      </c>
      <c r="B174" s="2">
        <f t="shared" si="7"/>
        <v>36321</v>
      </c>
      <c r="C174" s="3">
        <v>45030</v>
      </c>
      <c r="D174" s="3">
        <v>20000</v>
      </c>
      <c r="E174" s="3">
        <f t="shared" si="6"/>
        <v>25030</v>
      </c>
    </row>
    <row r="175" spans="1:9" x14ac:dyDescent="0.2">
      <c r="A175">
        <v>11</v>
      </c>
      <c r="B175" s="2">
        <f t="shared" si="7"/>
        <v>36322</v>
      </c>
      <c r="C175" s="3">
        <v>33272</v>
      </c>
      <c r="D175" s="3">
        <v>20000</v>
      </c>
      <c r="E175" s="3">
        <f t="shared" si="6"/>
        <v>13272</v>
      </c>
    </row>
    <row r="176" spans="1:9" x14ac:dyDescent="0.2">
      <c r="A176">
        <v>12</v>
      </c>
      <c r="B176" s="2">
        <f t="shared" si="7"/>
        <v>36323</v>
      </c>
      <c r="C176" s="3">
        <v>25368</v>
      </c>
      <c r="D176" s="3">
        <v>20000</v>
      </c>
      <c r="E176" s="3">
        <f t="shared" si="6"/>
        <v>5368</v>
      </c>
    </row>
    <row r="177" spans="1:9" x14ac:dyDescent="0.2">
      <c r="A177">
        <v>13</v>
      </c>
      <c r="B177" s="2">
        <f t="shared" si="7"/>
        <v>36324</v>
      </c>
      <c r="C177" s="3">
        <v>29661</v>
      </c>
      <c r="D177" s="3">
        <v>20000</v>
      </c>
      <c r="E177" s="3">
        <f t="shared" si="6"/>
        <v>9661</v>
      </c>
    </row>
    <row r="178" spans="1:9" x14ac:dyDescent="0.2">
      <c r="A178">
        <v>14</v>
      </c>
      <c r="B178" s="2">
        <f t="shared" si="7"/>
        <v>36325</v>
      </c>
      <c r="C178" s="3">
        <v>31449</v>
      </c>
      <c r="D178" s="3">
        <v>20000</v>
      </c>
      <c r="E178" s="3">
        <f t="shared" si="6"/>
        <v>11449</v>
      </c>
    </row>
    <row r="179" spans="1:9" x14ac:dyDescent="0.2">
      <c r="A179">
        <v>15</v>
      </c>
      <c r="B179" s="2">
        <f t="shared" si="7"/>
        <v>36326</v>
      </c>
      <c r="C179" s="3">
        <v>20062</v>
      </c>
      <c r="D179" s="3">
        <v>20000</v>
      </c>
      <c r="E179" s="3">
        <f t="shared" si="6"/>
        <v>62</v>
      </c>
    </row>
    <row r="180" spans="1:9" x14ac:dyDescent="0.2">
      <c r="A180">
        <v>16</v>
      </c>
      <c r="B180" s="2">
        <f t="shared" si="7"/>
        <v>36327</v>
      </c>
      <c r="C180" s="3">
        <v>19527</v>
      </c>
      <c r="D180" s="3">
        <v>20000</v>
      </c>
      <c r="E180" s="3">
        <f t="shared" si="6"/>
        <v>-473</v>
      </c>
    </row>
    <row r="181" spans="1:9" x14ac:dyDescent="0.2">
      <c r="A181">
        <v>17</v>
      </c>
      <c r="B181" s="2">
        <f t="shared" si="7"/>
        <v>36328</v>
      </c>
      <c r="C181" s="3">
        <v>19061</v>
      </c>
      <c r="D181" s="3">
        <v>20000</v>
      </c>
      <c r="E181" s="3">
        <f t="shared" si="6"/>
        <v>-939</v>
      </c>
    </row>
    <row r="182" spans="1:9" x14ac:dyDescent="0.2">
      <c r="A182">
        <v>18</v>
      </c>
      <c r="B182" s="2">
        <f t="shared" si="7"/>
        <v>36329</v>
      </c>
      <c r="C182" s="3">
        <v>20203</v>
      </c>
      <c r="D182" s="3">
        <v>20000</v>
      </c>
      <c r="E182" s="3">
        <f t="shared" si="6"/>
        <v>203</v>
      </c>
    </row>
    <row r="183" spans="1:9" x14ac:dyDescent="0.2">
      <c r="A183">
        <v>19</v>
      </c>
      <c r="B183" s="2">
        <f t="shared" si="7"/>
        <v>36330</v>
      </c>
      <c r="C183" s="3">
        <v>19480</v>
      </c>
      <c r="D183" s="3">
        <v>20000</v>
      </c>
      <c r="E183" s="3">
        <f t="shared" si="6"/>
        <v>-520</v>
      </c>
    </row>
    <row r="184" spans="1:9" x14ac:dyDescent="0.2">
      <c r="A184">
        <v>20</v>
      </c>
      <c r="B184" s="2">
        <f t="shared" si="7"/>
        <v>36331</v>
      </c>
      <c r="C184" s="3">
        <v>20887</v>
      </c>
      <c r="D184" s="3">
        <v>20000</v>
      </c>
      <c r="E184" s="3">
        <f t="shared" si="6"/>
        <v>887</v>
      </c>
    </row>
    <row r="185" spans="1:9" x14ac:dyDescent="0.2">
      <c r="A185">
        <v>21</v>
      </c>
      <c r="B185" s="2">
        <f t="shared" si="7"/>
        <v>36332</v>
      </c>
      <c r="C185" s="3">
        <v>28855</v>
      </c>
      <c r="D185" s="3">
        <v>20000</v>
      </c>
      <c r="E185" s="3">
        <f t="shared" si="6"/>
        <v>8855</v>
      </c>
    </row>
    <row r="186" spans="1:9" x14ac:dyDescent="0.2">
      <c r="A186">
        <v>22</v>
      </c>
      <c r="B186" s="2">
        <f t="shared" si="7"/>
        <v>36333</v>
      </c>
      <c r="C186" s="3">
        <v>28854</v>
      </c>
      <c r="D186" s="3">
        <v>20000</v>
      </c>
      <c r="E186" s="3">
        <f t="shared" si="6"/>
        <v>8854</v>
      </c>
    </row>
    <row r="187" spans="1:9" x14ac:dyDescent="0.2">
      <c r="A187">
        <v>23</v>
      </c>
      <c r="B187" s="2">
        <f t="shared" si="7"/>
        <v>36334</v>
      </c>
      <c r="C187" s="3">
        <v>36591</v>
      </c>
      <c r="D187" s="3">
        <v>20000</v>
      </c>
      <c r="E187" s="3">
        <f t="shared" si="6"/>
        <v>16591</v>
      </c>
    </row>
    <row r="188" spans="1:9" x14ac:dyDescent="0.2">
      <c r="A188">
        <v>24</v>
      </c>
      <c r="B188" s="2">
        <f t="shared" si="7"/>
        <v>36335</v>
      </c>
      <c r="C188" s="3">
        <v>39812</v>
      </c>
      <c r="D188" s="3">
        <v>20000</v>
      </c>
      <c r="E188" s="3">
        <f t="shared" si="6"/>
        <v>19812</v>
      </c>
    </row>
    <row r="189" spans="1:9" x14ac:dyDescent="0.2">
      <c r="A189">
        <v>25</v>
      </c>
      <c r="B189" s="2">
        <f t="shared" si="7"/>
        <v>36336</v>
      </c>
      <c r="C189" s="3">
        <v>25735</v>
      </c>
      <c r="D189" s="3">
        <v>20000</v>
      </c>
      <c r="E189" s="3">
        <f t="shared" si="6"/>
        <v>5735</v>
      </c>
    </row>
    <row r="190" spans="1:9" x14ac:dyDescent="0.2">
      <c r="A190">
        <v>26</v>
      </c>
      <c r="B190" s="2">
        <f t="shared" si="7"/>
        <v>36337</v>
      </c>
      <c r="C190" s="3">
        <v>27890</v>
      </c>
      <c r="D190" s="3">
        <v>20000</v>
      </c>
      <c r="E190" s="3">
        <f t="shared" si="6"/>
        <v>7890</v>
      </c>
    </row>
    <row r="191" spans="1:9" x14ac:dyDescent="0.2">
      <c r="A191">
        <v>27</v>
      </c>
      <c r="B191" s="2">
        <f t="shared" si="7"/>
        <v>36338</v>
      </c>
      <c r="C191" s="3">
        <v>31505</v>
      </c>
      <c r="D191" s="3">
        <v>20000</v>
      </c>
      <c r="E191" s="3">
        <f t="shared" si="6"/>
        <v>11505</v>
      </c>
    </row>
    <row r="192" spans="1:9" x14ac:dyDescent="0.2">
      <c r="A192">
        <v>28</v>
      </c>
      <c r="B192" s="2">
        <f t="shared" si="7"/>
        <v>36339</v>
      </c>
      <c r="C192" s="3">
        <v>47220</v>
      </c>
      <c r="D192" s="3">
        <v>20000</v>
      </c>
      <c r="E192" s="3">
        <f t="shared" si="6"/>
        <v>27220</v>
      </c>
      <c r="H192">
        <v>19061</v>
      </c>
      <c r="I192" t="s">
        <v>2</v>
      </c>
    </row>
    <row r="193" spans="1:9" x14ac:dyDescent="0.2">
      <c r="A193">
        <v>29</v>
      </c>
      <c r="B193" s="2">
        <f t="shared" si="7"/>
        <v>36340</v>
      </c>
      <c r="C193" s="3">
        <v>44072</v>
      </c>
      <c r="D193" s="3">
        <v>20000</v>
      </c>
      <c r="E193" s="3">
        <f t="shared" si="6"/>
        <v>24072</v>
      </c>
      <c r="H193">
        <v>47220</v>
      </c>
      <c r="I193" t="s">
        <v>3</v>
      </c>
    </row>
    <row r="194" spans="1:9" x14ac:dyDescent="0.2">
      <c r="A194">
        <v>30</v>
      </c>
      <c r="B194" s="2">
        <f t="shared" si="7"/>
        <v>36341</v>
      </c>
      <c r="C194" s="3">
        <v>39063</v>
      </c>
      <c r="D194" s="3">
        <v>20000</v>
      </c>
      <c r="E194" s="3">
        <f t="shared" si="6"/>
        <v>19063</v>
      </c>
      <c r="G194">
        <v>953156</v>
      </c>
      <c r="H194">
        <v>953156</v>
      </c>
      <c r="I194" t="s">
        <v>4</v>
      </c>
    </row>
    <row r="195" spans="1:9" x14ac:dyDescent="0.2">
      <c r="C195" s="3">
        <f>SUM(C164:C194)</f>
        <v>953156</v>
      </c>
      <c r="D195" s="3">
        <f>SUM(D164:D194)</f>
        <v>600000</v>
      </c>
      <c r="E195" s="3">
        <f>SUM(E164:E194)</f>
        <v>353156</v>
      </c>
      <c r="F195" s="10">
        <f>((+D195*0.025)+(E195*0.04))/C195</f>
        <v>3.0557684156633329E-2</v>
      </c>
    </row>
    <row r="196" spans="1:9" x14ac:dyDescent="0.2">
      <c r="E196" s="3">
        <f t="shared" si="6"/>
        <v>0</v>
      </c>
    </row>
    <row r="197" spans="1:9" x14ac:dyDescent="0.2">
      <c r="A197">
        <v>1</v>
      </c>
      <c r="B197" s="2">
        <f>B194+1</f>
        <v>36342</v>
      </c>
      <c r="C197" s="3">
        <v>39309</v>
      </c>
      <c r="D197" s="3">
        <v>20000</v>
      </c>
      <c r="E197" s="3">
        <f t="shared" si="6"/>
        <v>19309</v>
      </c>
    </row>
    <row r="198" spans="1:9" x14ac:dyDescent="0.2">
      <c r="A198">
        <v>2</v>
      </c>
      <c r="B198" s="2">
        <f>B197+1</f>
        <v>36343</v>
      </c>
      <c r="C198" s="3">
        <v>39188</v>
      </c>
      <c r="D198" s="3">
        <v>20000</v>
      </c>
      <c r="E198" s="3">
        <f t="shared" si="6"/>
        <v>19188</v>
      </c>
    </row>
    <row r="199" spans="1:9" x14ac:dyDescent="0.2">
      <c r="A199">
        <v>3</v>
      </c>
      <c r="B199" s="2">
        <f t="shared" ref="B199:B227" si="8">B198+1</f>
        <v>36344</v>
      </c>
      <c r="C199" s="3">
        <v>37943</v>
      </c>
      <c r="D199" s="3">
        <v>20000</v>
      </c>
      <c r="E199" s="3">
        <f t="shared" si="6"/>
        <v>17943</v>
      </c>
    </row>
    <row r="200" spans="1:9" x14ac:dyDescent="0.2">
      <c r="A200">
        <v>4</v>
      </c>
      <c r="B200" s="2">
        <f t="shared" si="8"/>
        <v>36345</v>
      </c>
      <c r="C200" s="3">
        <v>35676</v>
      </c>
      <c r="D200" s="3">
        <v>20000</v>
      </c>
      <c r="E200" s="3">
        <f t="shared" si="6"/>
        <v>15676</v>
      </c>
    </row>
    <row r="201" spans="1:9" x14ac:dyDescent="0.2">
      <c r="A201">
        <v>5</v>
      </c>
      <c r="B201" s="2">
        <f t="shared" si="8"/>
        <v>36346</v>
      </c>
      <c r="C201" s="3">
        <v>38001</v>
      </c>
      <c r="D201" s="3">
        <v>20000</v>
      </c>
      <c r="E201" s="3">
        <f t="shared" ref="E201:E264" si="9">+C201-D201</f>
        <v>18001</v>
      </c>
    </row>
    <row r="202" spans="1:9" x14ac:dyDescent="0.2">
      <c r="A202">
        <v>6</v>
      </c>
      <c r="B202" s="2">
        <f t="shared" si="8"/>
        <v>36347</v>
      </c>
      <c r="C202" s="3">
        <v>41450</v>
      </c>
      <c r="D202" s="3">
        <v>20000</v>
      </c>
      <c r="E202" s="3">
        <f t="shared" si="9"/>
        <v>21450</v>
      </c>
    </row>
    <row r="203" spans="1:9" x14ac:dyDescent="0.2">
      <c r="A203">
        <v>7</v>
      </c>
      <c r="B203" s="2">
        <f t="shared" si="8"/>
        <v>36348</v>
      </c>
      <c r="C203" s="3">
        <v>41369</v>
      </c>
      <c r="D203" s="3">
        <v>20000</v>
      </c>
      <c r="E203" s="3">
        <f t="shared" si="9"/>
        <v>21369</v>
      </c>
    </row>
    <row r="204" spans="1:9" x14ac:dyDescent="0.2">
      <c r="A204">
        <v>8</v>
      </c>
      <c r="B204" s="2">
        <f t="shared" si="8"/>
        <v>36349</v>
      </c>
      <c r="C204" s="3">
        <v>43148</v>
      </c>
      <c r="D204" s="3">
        <v>20000</v>
      </c>
      <c r="E204" s="3">
        <f t="shared" si="9"/>
        <v>23148</v>
      </c>
    </row>
    <row r="205" spans="1:9" x14ac:dyDescent="0.2">
      <c r="A205">
        <v>9</v>
      </c>
      <c r="B205" s="2">
        <f t="shared" si="8"/>
        <v>36350</v>
      </c>
      <c r="C205" s="3">
        <v>41636</v>
      </c>
      <c r="D205" s="3">
        <v>20000</v>
      </c>
      <c r="E205" s="3">
        <f t="shared" si="9"/>
        <v>21636</v>
      </c>
    </row>
    <row r="206" spans="1:9" x14ac:dyDescent="0.2">
      <c r="A206">
        <v>10</v>
      </c>
      <c r="B206" s="2">
        <f t="shared" si="8"/>
        <v>36351</v>
      </c>
      <c r="C206" s="3">
        <v>33809</v>
      </c>
      <c r="D206" s="3">
        <v>20000</v>
      </c>
      <c r="E206" s="3">
        <f t="shared" si="9"/>
        <v>13809</v>
      </c>
    </row>
    <row r="207" spans="1:9" x14ac:dyDescent="0.2">
      <c r="A207">
        <v>11</v>
      </c>
      <c r="B207" s="2">
        <f t="shared" si="8"/>
        <v>36352</v>
      </c>
      <c r="C207" s="3">
        <v>35323</v>
      </c>
      <c r="D207" s="3">
        <v>20000</v>
      </c>
      <c r="E207" s="3">
        <f t="shared" si="9"/>
        <v>15323</v>
      </c>
    </row>
    <row r="208" spans="1:9" x14ac:dyDescent="0.2">
      <c r="A208">
        <v>12</v>
      </c>
      <c r="B208" s="2">
        <f t="shared" si="8"/>
        <v>36353</v>
      </c>
      <c r="C208" s="3">
        <v>32165</v>
      </c>
      <c r="D208" s="3">
        <v>20000</v>
      </c>
      <c r="E208" s="3">
        <f t="shared" si="9"/>
        <v>12165</v>
      </c>
    </row>
    <row r="209" spans="1:5" x14ac:dyDescent="0.2">
      <c r="A209">
        <v>13</v>
      </c>
      <c r="B209" s="2">
        <f t="shared" si="8"/>
        <v>36354</v>
      </c>
      <c r="C209" s="3">
        <v>31983</v>
      </c>
      <c r="D209" s="3">
        <v>20000</v>
      </c>
      <c r="E209" s="3">
        <f t="shared" si="9"/>
        <v>11983</v>
      </c>
    </row>
    <row r="210" spans="1:5" x14ac:dyDescent="0.2">
      <c r="A210">
        <v>14</v>
      </c>
      <c r="B210" s="2">
        <f t="shared" si="8"/>
        <v>36355</v>
      </c>
      <c r="C210" s="3">
        <v>38401</v>
      </c>
      <c r="D210" s="3">
        <v>20000</v>
      </c>
      <c r="E210" s="3">
        <f t="shared" si="9"/>
        <v>18401</v>
      </c>
    </row>
    <row r="211" spans="1:5" x14ac:dyDescent="0.2">
      <c r="A211">
        <v>15</v>
      </c>
      <c r="B211" s="2">
        <f t="shared" si="8"/>
        <v>36356</v>
      </c>
      <c r="C211" s="3">
        <v>43884</v>
      </c>
      <c r="D211" s="3">
        <v>20000</v>
      </c>
      <c r="E211" s="3">
        <f t="shared" si="9"/>
        <v>23884</v>
      </c>
    </row>
    <row r="212" spans="1:5" x14ac:dyDescent="0.2">
      <c r="A212">
        <v>16</v>
      </c>
      <c r="B212" s="2">
        <f t="shared" si="8"/>
        <v>36357</v>
      </c>
      <c r="C212" s="3">
        <v>37654</v>
      </c>
      <c r="D212" s="3">
        <v>20000</v>
      </c>
      <c r="E212" s="3">
        <f t="shared" si="9"/>
        <v>17654</v>
      </c>
    </row>
    <row r="213" spans="1:5" x14ac:dyDescent="0.2">
      <c r="A213">
        <v>17</v>
      </c>
      <c r="B213" s="2">
        <f t="shared" si="8"/>
        <v>36358</v>
      </c>
      <c r="C213" s="3">
        <v>38609</v>
      </c>
      <c r="D213" s="3">
        <v>20000</v>
      </c>
      <c r="E213" s="3">
        <f t="shared" si="9"/>
        <v>18609</v>
      </c>
    </row>
    <row r="214" spans="1:5" x14ac:dyDescent="0.2">
      <c r="A214">
        <v>18</v>
      </c>
      <c r="B214" s="2">
        <f t="shared" si="8"/>
        <v>36359</v>
      </c>
      <c r="C214" s="3">
        <v>36706</v>
      </c>
      <c r="D214" s="3">
        <v>20000</v>
      </c>
      <c r="E214" s="3">
        <f t="shared" si="9"/>
        <v>16706</v>
      </c>
    </row>
    <row r="215" spans="1:5" x14ac:dyDescent="0.2">
      <c r="A215">
        <v>19</v>
      </c>
      <c r="B215" s="2">
        <f t="shared" si="8"/>
        <v>36360</v>
      </c>
      <c r="C215" s="3">
        <v>41993</v>
      </c>
      <c r="D215" s="3">
        <v>20000</v>
      </c>
      <c r="E215" s="3">
        <f t="shared" si="9"/>
        <v>21993</v>
      </c>
    </row>
    <row r="216" spans="1:5" x14ac:dyDescent="0.2">
      <c r="A216">
        <v>20</v>
      </c>
      <c r="B216" s="2">
        <f t="shared" si="8"/>
        <v>36361</v>
      </c>
      <c r="C216" s="3">
        <v>41575</v>
      </c>
      <c r="D216" s="3">
        <v>20000</v>
      </c>
      <c r="E216" s="3">
        <f t="shared" si="9"/>
        <v>21575</v>
      </c>
    </row>
    <row r="217" spans="1:5" x14ac:dyDescent="0.2">
      <c r="A217">
        <v>21</v>
      </c>
      <c r="B217" s="2">
        <f t="shared" si="8"/>
        <v>36362</v>
      </c>
      <c r="C217" s="3">
        <v>49882</v>
      </c>
      <c r="D217" s="3">
        <v>20000</v>
      </c>
      <c r="E217" s="3">
        <f t="shared" si="9"/>
        <v>29882</v>
      </c>
    </row>
    <row r="218" spans="1:5" x14ac:dyDescent="0.2">
      <c r="A218">
        <v>22</v>
      </c>
      <c r="B218" s="2">
        <f t="shared" si="8"/>
        <v>36363</v>
      </c>
      <c r="C218" s="3">
        <v>51342</v>
      </c>
      <c r="D218" s="3">
        <v>20000</v>
      </c>
      <c r="E218" s="3">
        <f t="shared" si="9"/>
        <v>31342</v>
      </c>
    </row>
    <row r="219" spans="1:5" x14ac:dyDescent="0.2">
      <c r="A219">
        <v>23</v>
      </c>
      <c r="B219" s="2">
        <f t="shared" si="8"/>
        <v>36364</v>
      </c>
      <c r="C219" s="3">
        <v>48841</v>
      </c>
      <c r="D219" s="3">
        <v>20000</v>
      </c>
      <c r="E219" s="3">
        <f t="shared" si="9"/>
        <v>28841</v>
      </c>
    </row>
    <row r="220" spans="1:5" x14ac:dyDescent="0.2">
      <c r="A220">
        <v>24</v>
      </c>
      <c r="B220" s="2">
        <f t="shared" si="8"/>
        <v>36365</v>
      </c>
      <c r="C220" s="3">
        <v>41057</v>
      </c>
      <c r="D220" s="3">
        <v>20000</v>
      </c>
      <c r="E220" s="3">
        <f t="shared" si="9"/>
        <v>21057</v>
      </c>
    </row>
    <row r="221" spans="1:5" x14ac:dyDescent="0.2">
      <c r="A221">
        <v>25</v>
      </c>
      <c r="B221" s="2">
        <f t="shared" si="8"/>
        <v>36366</v>
      </c>
      <c r="C221" s="3">
        <v>46688</v>
      </c>
      <c r="D221" s="3">
        <v>20000</v>
      </c>
      <c r="E221" s="3">
        <f t="shared" si="9"/>
        <v>26688</v>
      </c>
    </row>
    <row r="222" spans="1:5" x14ac:dyDescent="0.2">
      <c r="A222">
        <v>26</v>
      </c>
      <c r="B222" s="2">
        <f t="shared" si="8"/>
        <v>36367</v>
      </c>
      <c r="C222" s="3">
        <v>49877</v>
      </c>
      <c r="D222" s="3">
        <v>20000</v>
      </c>
      <c r="E222" s="3">
        <f t="shared" si="9"/>
        <v>29877</v>
      </c>
    </row>
    <row r="223" spans="1:5" x14ac:dyDescent="0.2">
      <c r="A223">
        <v>27</v>
      </c>
      <c r="B223" s="2">
        <f t="shared" si="8"/>
        <v>36368</v>
      </c>
      <c r="C223" s="3">
        <v>50437</v>
      </c>
      <c r="D223" s="3">
        <v>20000</v>
      </c>
      <c r="E223" s="3">
        <f t="shared" si="9"/>
        <v>30437</v>
      </c>
    </row>
    <row r="224" spans="1:5" x14ac:dyDescent="0.2">
      <c r="A224">
        <v>28</v>
      </c>
      <c r="B224" s="2">
        <f t="shared" si="8"/>
        <v>36369</v>
      </c>
      <c r="C224" s="3">
        <v>48154</v>
      </c>
      <c r="D224" s="3">
        <v>20000</v>
      </c>
      <c r="E224" s="3">
        <f t="shared" si="9"/>
        <v>28154</v>
      </c>
    </row>
    <row r="225" spans="1:9" x14ac:dyDescent="0.2">
      <c r="A225">
        <v>29</v>
      </c>
      <c r="B225" s="2">
        <f t="shared" si="8"/>
        <v>36370</v>
      </c>
      <c r="C225" s="3">
        <v>53549</v>
      </c>
      <c r="D225" s="3">
        <v>20000</v>
      </c>
      <c r="E225" s="3">
        <f t="shared" si="9"/>
        <v>33549</v>
      </c>
      <c r="H225">
        <v>31983</v>
      </c>
      <c r="I225" t="s">
        <v>2</v>
      </c>
    </row>
    <row r="226" spans="1:9" x14ac:dyDescent="0.2">
      <c r="A226">
        <v>30</v>
      </c>
      <c r="B226" s="2">
        <f t="shared" si="8"/>
        <v>36371</v>
      </c>
      <c r="C226" s="3">
        <v>51049</v>
      </c>
      <c r="D226" s="3">
        <v>20000</v>
      </c>
      <c r="E226" s="3">
        <f t="shared" si="9"/>
        <v>31049</v>
      </c>
      <c r="H226">
        <v>53549</v>
      </c>
      <c r="I226" t="s">
        <v>3</v>
      </c>
    </row>
    <row r="227" spans="1:9" x14ac:dyDescent="0.2">
      <c r="A227">
        <v>31</v>
      </c>
      <c r="B227" s="2">
        <f t="shared" si="8"/>
        <v>36372</v>
      </c>
      <c r="C227" s="3">
        <v>48001</v>
      </c>
      <c r="D227" s="3">
        <v>20000</v>
      </c>
      <c r="E227" s="3">
        <f t="shared" si="9"/>
        <v>28001</v>
      </c>
      <c r="G227">
        <v>1308699</v>
      </c>
      <c r="H227">
        <v>1308699</v>
      </c>
      <c r="I227" t="s">
        <v>4</v>
      </c>
    </row>
    <row r="228" spans="1:9" x14ac:dyDescent="0.2">
      <c r="C228" s="3">
        <f>SUM(C197:C227)</f>
        <v>1308699</v>
      </c>
      <c r="D228" s="3">
        <f>SUM(D197:D227)</f>
        <v>620000</v>
      </c>
      <c r="E228" s="3">
        <f>SUM(E197:E227)</f>
        <v>688699</v>
      </c>
      <c r="F228" s="10">
        <f>((+D228*0.025)+(E228*0.04))/C228</f>
        <v>3.2893705886533113E-2</v>
      </c>
    </row>
    <row r="229" spans="1:9" x14ac:dyDescent="0.2">
      <c r="A229">
        <v>1</v>
      </c>
      <c r="B229" s="2">
        <f>B227+1</f>
        <v>36373</v>
      </c>
      <c r="C229" s="3">
        <v>47742</v>
      </c>
      <c r="D229" s="3">
        <v>20000</v>
      </c>
      <c r="E229" s="3">
        <f t="shared" si="9"/>
        <v>27742</v>
      </c>
    </row>
    <row r="230" spans="1:9" x14ac:dyDescent="0.2">
      <c r="A230">
        <v>2</v>
      </c>
      <c r="B230" s="2">
        <f>B229+1</f>
        <v>36374</v>
      </c>
      <c r="C230" s="3">
        <v>49972</v>
      </c>
      <c r="D230" s="3">
        <v>20000</v>
      </c>
      <c r="E230" s="3">
        <f t="shared" si="9"/>
        <v>29972</v>
      </c>
    </row>
    <row r="231" spans="1:9" x14ac:dyDescent="0.2">
      <c r="A231">
        <v>3</v>
      </c>
      <c r="B231" s="2">
        <f t="shared" ref="B231:B259" si="10">B230+1</f>
        <v>36375</v>
      </c>
      <c r="C231" s="3">
        <v>50816</v>
      </c>
      <c r="D231" s="3">
        <v>20000</v>
      </c>
      <c r="E231" s="3">
        <f t="shared" si="9"/>
        <v>30816</v>
      </c>
    </row>
    <row r="232" spans="1:9" x14ac:dyDescent="0.2">
      <c r="A232">
        <v>4</v>
      </c>
      <c r="B232" s="2">
        <f t="shared" si="10"/>
        <v>36376</v>
      </c>
      <c r="C232" s="3">
        <v>46188</v>
      </c>
      <c r="D232" s="3">
        <v>20000</v>
      </c>
      <c r="E232" s="3">
        <f t="shared" si="9"/>
        <v>26188</v>
      </c>
    </row>
    <row r="233" spans="1:9" x14ac:dyDescent="0.2">
      <c r="A233">
        <v>5</v>
      </c>
      <c r="B233" s="2">
        <f t="shared" si="10"/>
        <v>36377</v>
      </c>
      <c r="C233" s="3">
        <v>47141</v>
      </c>
      <c r="D233" s="3">
        <v>20000</v>
      </c>
      <c r="E233" s="3">
        <f t="shared" si="9"/>
        <v>27141</v>
      </c>
    </row>
    <row r="234" spans="1:9" x14ac:dyDescent="0.2">
      <c r="A234">
        <v>6</v>
      </c>
      <c r="B234" s="2">
        <f t="shared" si="10"/>
        <v>36378</v>
      </c>
      <c r="C234" s="3">
        <v>46721</v>
      </c>
      <c r="D234" s="3">
        <v>20000</v>
      </c>
      <c r="E234" s="3">
        <f t="shared" si="9"/>
        <v>26721</v>
      </c>
    </row>
    <row r="235" spans="1:9" x14ac:dyDescent="0.2">
      <c r="A235">
        <v>7</v>
      </c>
      <c r="B235" s="2">
        <f t="shared" si="10"/>
        <v>36379</v>
      </c>
      <c r="C235" s="3">
        <v>46219</v>
      </c>
      <c r="D235" s="3">
        <v>20000</v>
      </c>
      <c r="E235" s="3">
        <f t="shared" si="9"/>
        <v>26219</v>
      </c>
    </row>
    <row r="236" spans="1:9" x14ac:dyDescent="0.2">
      <c r="A236">
        <v>8</v>
      </c>
      <c r="B236" s="2">
        <f t="shared" si="10"/>
        <v>36380</v>
      </c>
      <c r="C236" s="3">
        <v>42298</v>
      </c>
      <c r="D236" s="3">
        <v>20000</v>
      </c>
      <c r="E236" s="3">
        <f t="shared" si="9"/>
        <v>22298</v>
      </c>
    </row>
    <row r="237" spans="1:9" x14ac:dyDescent="0.2">
      <c r="A237">
        <v>9</v>
      </c>
      <c r="B237" s="2">
        <f t="shared" si="10"/>
        <v>36381</v>
      </c>
      <c r="C237" s="3">
        <v>53055</v>
      </c>
      <c r="D237" s="3">
        <v>20000</v>
      </c>
      <c r="E237" s="3">
        <f t="shared" si="9"/>
        <v>33055</v>
      </c>
    </row>
    <row r="238" spans="1:9" x14ac:dyDescent="0.2">
      <c r="A238">
        <v>10</v>
      </c>
      <c r="B238" s="2">
        <f t="shared" si="10"/>
        <v>36382</v>
      </c>
      <c r="C238" s="3">
        <v>51913</v>
      </c>
      <c r="D238" s="3">
        <v>20000</v>
      </c>
      <c r="E238" s="3">
        <f t="shared" si="9"/>
        <v>31913</v>
      </c>
    </row>
    <row r="239" spans="1:9" x14ac:dyDescent="0.2">
      <c r="A239">
        <v>11</v>
      </c>
      <c r="B239" s="2">
        <f t="shared" si="10"/>
        <v>36383</v>
      </c>
      <c r="C239" s="3">
        <v>49059</v>
      </c>
      <c r="D239" s="3">
        <v>20000</v>
      </c>
      <c r="E239" s="3">
        <f t="shared" si="9"/>
        <v>29059</v>
      </c>
    </row>
    <row r="240" spans="1:9" x14ac:dyDescent="0.2">
      <c r="A240">
        <v>12</v>
      </c>
      <c r="B240" s="2">
        <f t="shared" si="10"/>
        <v>36384</v>
      </c>
      <c r="C240" s="3">
        <v>53243</v>
      </c>
      <c r="D240" s="3">
        <v>20000</v>
      </c>
      <c r="E240" s="3">
        <f t="shared" si="9"/>
        <v>33243</v>
      </c>
    </row>
    <row r="241" spans="1:5" x14ac:dyDescent="0.2">
      <c r="A241">
        <v>13</v>
      </c>
      <c r="B241" s="2">
        <f t="shared" si="10"/>
        <v>36385</v>
      </c>
      <c r="C241" s="3">
        <v>51755</v>
      </c>
      <c r="D241" s="3">
        <v>20000</v>
      </c>
      <c r="E241" s="3">
        <f t="shared" si="9"/>
        <v>31755</v>
      </c>
    </row>
    <row r="242" spans="1:5" x14ac:dyDescent="0.2">
      <c r="A242">
        <v>14</v>
      </c>
      <c r="B242" s="2">
        <f t="shared" si="10"/>
        <v>36386</v>
      </c>
      <c r="C242" s="3">
        <v>44409</v>
      </c>
      <c r="D242" s="3">
        <v>20000</v>
      </c>
      <c r="E242" s="3">
        <f t="shared" si="9"/>
        <v>24409</v>
      </c>
    </row>
    <row r="243" spans="1:5" x14ac:dyDescent="0.2">
      <c r="A243">
        <v>15</v>
      </c>
      <c r="B243" s="2">
        <f t="shared" si="10"/>
        <v>36387</v>
      </c>
      <c r="C243" s="3">
        <v>38929</v>
      </c>
      <c r="D243" s="3">
        <v>20000</v>
      </c>
      <c r="E243" s="3">
        <f t="shared" si="9"/>
        <v>18929</v>
      </c>
    </row>
    <row r="244" spans="1:5" x14ac:dyDescent="0.2">
      <c r="A244">
        <v>16</v>
      </c>
      <c r="B244" s="2">
        <f t="shared" si="10"/>
        <v>36388</v>
      </c>
      <c r="C244" s="3">
        <v>50666</v>
      </c>
      <c r="D244" s="3">
        <v>20000</v>
      </c>
      <c r="E244" s="3">
        <f t="shared" si="9"/>
        <v>30666</v>
      </c>
    </row>
    <row r="245" spans="1:5" x14ac:dyDescent="0.2">
      <c r="A245">
        <v>17</v>
      </c>
      <c r="B245" s="2">
        <f t="shared" si="10"/>
        <v>36389</v>
      </c>
      <c r="C245" s="3">
        <v>49867</v>
      </c>
      <c r="D245" s="3">
        <v>20000</v>
      </c>
      <c r="E245" s="3">
        <f t="shared" si="9"/>
        <v>29867</v>
      </c>
    </row>
    <row r="246" spans="1:5" x14ac:dyDescent="0.2">
      <c r="A246">
        <v>18</v>
      </c>
      <c r="B246" s="2">
        <f t="shared" si="10"/>
        <v>36390</v>
      </c>
      <c r="C246" s="3">
        <v>51507</v>
      </c>
      <c r="D246" s="3">
        <v>20000</v>
      </c>
      <c r="E246" s="3">
        <f t="shared" si="9"/>
        <v>31507</v>
      </c>
    </row>
    <row r="247" spans="1:5" x14ac:dyDescent="0.2">
      <c r="A247">
        <v>19</v>
      </c>
      <c r="B247" s="2">
        <f t="shared" si="10"/>
        <v>36391</v>
      </c>
      <c r="C247" s="3">
        <v>47956</v>
      </c>
      <c r="D247" s="3">
        <v>20000</v>
      </c>
      <c r="E247" s="3">
        <f t="shared" si="9"/>
        <v>27956</v>
      </c>
    </row>
    <row r="248" spans="1:5" x14ac:dyDescent="0.2">
      <c r="A248">
        <v>20</v>
      </c>
      <c r="B248" s="2">
        <f t="shared" si="10"/>
        <v>36392</v>
      </c>
      <c r="C248" s="3">
        <v>46769</v>
      </c>
      <c r="D248" s="3">
        <v>20000</v>
      </c>
      <c r="E248" s="3">
        <f t="shared" si="9"/>
        <v>26769</v>
      </c>
    </row>
    <row r="249" spans="1:5" x14ac:dyDescent="0.2">
      <c r="A249">
        <v>21</v>
      </c>
      <c r="B249" s="2">
        <f t="shared" si="10"/>
        <v>36393</v>
      </c>
      <c r="C249" s="3">
        <v>37600</v>
      </c>
      <c r="D249" s="3">
        <v>20000</v>
      </c>
      <c r="E249" s="3">
        <f t="shared" si="9"/>
        <v>17600</v>
      </c>
    </row>
    <row r="250" spans="1:5" x14ac:dyDescent="0.2">
      <c r="A250">
        <v>22</v>
      </c>
      <c r="B250" s="2">
        <f t="shared" si="10"/>
        <v>36394</v>
      </c>
      <c r="C250" s="3">
        <v>40723</v>
      </c>
      <c r="D250" s="3">
        <v>20000</v>
      </c>
      <c r="E250" s="3">
        <f t="shared" si="9"/>
        <v>20723</v>
      </c>
    </row>
    <row r="251" spans="1:5" x14ac:dyDescent="0.2">
      <c r="A251">
        <v>23</v>
      </c>
      <c r="B251" s="2">
        <f t="shared" si="10"/>
        <v>36395</v>
      </c>
      <c r="C251" s="3">
        <v>44221</v>
      </c>
      <c r="D251" s="3">
        <v>20000</v>
      </c>
      <c r="E251" s="3">
        <f t="shared" si="9"/>
        <v>24221</v>
      </c>
    </row>
    <row r="252" spans="1:5" x14ac:dyDescent="0.2">
      <c r="A252">
        <v>24</v>
      </c>
      <c r="B252" s="2">
        <f t="shared" si="10"/>
        <v>36396</v>
      </c>
      <c r="C252" s="3">
        <v>46402</v>
      </c>
      <c r="D252" s="3">
        <v>20000</v>
      </c>
      <c r="E252" s="3">
        <f t="shared" si="9"/>
        <v>26402</v>
      </c>
    </row>
    <row r="253" spans="1:5" x14ac:dyDescent="0.2">
      <c r="A253">
        <v>25</v>
      </c>
      <c r="B253" s="2">
        <f t="shared" si="10"/>
        <v>36397</v>
      </c>
      <c r="C253" s="3">
        <v>47619</v>
      </c>
      <c r="D253" s="3">
        <v>20000</v>
      </c>
      <c r="E253" s="3">
        <f t="shared" si="9"/>
        <v>27619</v>
      </c>
    </row>
    <row r="254" spans="1:5" x14ac:dyDescent="0.2">
      <c r="A254">
        <v>26</v>
      </c>
      <c r="B254" s="2">
        <f t="shared" si="10"/>
        <v>36398</v>
      </c>
      <c r="C254" s="3">
        <v>47575</v>
      </c>
      <c r="D254" s="3">
        <v>20000</v>
      </c>
      <c r="E254" s="3">
        <f t="shared" si="9"/>
        <v>27575</v>
      </c>
    </row>
    <row r="255" spans="1:5" x14ac:dyDescent="0.2">
      <c r="A255">
        <v>27</v>
      </c>
      <c r="B255" s="2">
        <f t="shared" si="10"/>
        <v>36399</v>
      </c>
      <c r="C255" s="3">
        <v>44554</v>
      </c>
      <c r="D255" s="3">
        <v>20000</v>
      </c>
      <c r="E255" s="3">
        <f t="shared" si="9"/>
        <v>24554</v>
      </c>
    </row>
    <row r="256" spans="1:5" x14ac:dyDescent="0.2">
      <c r="A256">
        <v>28</v>
      </c>
      <c r="B256" s="2">
        <f t="shared" si="10"/>
        <v>36400</v>
      </c>
      <c r="C256" s="3">
        <v>47320</v>
      </c>
      <c r="D256" s="3">
        <v>20000</v>
      </c>
      <c r="E256" s="3">
        <f t="shared" si="9"/>
        <v>27320</v>
      </c>
    </row>
    <row r="257" spans="1:9" x14ac:dyDescent="0.2">
      <c r="A257">
        <v>29</v>
      </c>
      <c r="B257" s="2">
        <f t="shared" si="10"/>
        <v>36401</v>
      </c>
      <c r="C257" s="3">
        <v>47519</v>
      </c>
      <c r="D257" s="3">
        <v>20000</v>
      </c>
      <c r="E257" s="3">
        <f t="shared" si="9"/>
        <v>27519</v>
      </c>
      <c r="H257">
        <v>37600</v>
      </c>
      <c r="I257" t="s">
        <v>2</v>
      </c>
    </row>
    <row r="258" spans="1:9" x14ac:dyDescent="0.2">
      <c r="A258">
        <v>30</v>
      </c>
      <c r="B258" s="2">
        <f t="shared" si="10"/>
        <v>36402</v>
      </c>
      <c r="C258" s="3">
        <v>44614</v>
      </c>
      <c r="D258" s="3">
        <v>20000</v>
      </c>
      <c r="E258" s="3">
        <f t="shared" si="9"/>
        <v>24614</v>
      </c>
      <c r="H258">
        <v>53243</v>
      </c>
      <c r="I258" t="s">
        <v>3</v>
      </c>
    </row>
    <row r="259" spans="1:9" x14ac:dyDescent="0.2">
      <c r="A259">
        <v>31</v>
      </c>
      <c r="B259" s="2">
        <f t="shared" si="10"/>
        <v>36403</v>
      </c>
      <c r="C259" s="3">
        <v>39127</v>
      </c>
      <c r="D259" s="3">
        <v>20000</v>
      </c>
      <c r="E259" s="3">
        <f t="shared" si="9"/>
        <v>19127</v>
      </c>
      <c r="G259">
        <v>1453499</v>
      </c>
      <c r="H259">
        <v>1453499</v>
      </c>
      <c r="I259" t="s">
        <v>4</v>
      </c>
    </row>
    <row r="260" spans="1:9" x14ac:dyDescent="0.2">
      <c r="C260" s="3">
        <f>SUM(C229:C259)</f>
        <v>1453499</v>
      </c>
      <c r="D260" s="3">
        <f>SUM(D229:D259)</f>
        <v>620000</v>
      </c>
      <c r="E260" s="3">
        <f>SUM(E229:E259)</f>
        <v>833499</v>
      </c>
      <c r="F260" s="10">
        <f>((+D260*0.025)+(E260*0.04))/C260</f>
        <v>3.3601646784758708E-2</v>
      </c>
    </row>
    <row r="261" spans="1:9" x14ac:dyDescent="0.2">
      <c r="A261">
        <v>1</v>
      </c>
      <c r="B261" s="2">
        <f>B259+1</f>
        <v>36404</v>
      </c>
      <c r="C261" s="3">
        <v>33249</v>
      </c>
      <c r="D261" s="3">
        <v>20000</v>
      </c>
      <c r="E261" s="3">
        <f t="shared" si="9"/>
        <v>13249</v>
      </c>
    </row>
    <row r="262" spans="1:9" x14ac:dyDescent="0.2">
      <c r="A262">
        <v>2</v>
      </c>
      <c r="B262" s="2">
        <f>B261+1</f>
        <v>36405</v>
      </c>
      <c r="C262" s="3">
        <v>35307</v>
      </c>
      <c r="D262" s="3">
        <v>20000</v>
      </c>
      <c r="E262" s="3">
        <f t="shared" si="9"/>
        <v>15307</v>
      </c>
    </row>
    <row r="263" spans="1:9" x14ac:dyDescent="0.2">
      <c r="A263">
        <v>3</v>
      </c>
      <c r="B263" s="2">
        <f t="shared" ref="B263:B290" si="11">B262+1</f>
        <v>36406</v>
      </c>
      <c r="C263" s="3">
        <v>39283</v>
      </c>
      <c r="D263" s="3">
        <v>20000</v>
      </c>
      <c r="E263" s="3">
        <f t="shared" si="9"/>
        <v>19283</v>
      </c>
    </row>
    <row r="264" spans="1:9" x14ac:dyDescent="0.2">
      <c r="A264">
        <v>4</v>
      </c>
      <c r="B264" s="2">
        <f t="shared" si="11"/>
        <v>36407</v>
      </c>
      <c r="C264" s="3">
        <v>33441</v>
      </c>
      <c r="D264" s="3">
        <v>20000</v>
      </c>
      <c r="E264" s="3">
        <f t="shared" si="9"/>
        <v>13441</v>
      </c>
    </row>
    <row r="265" spans="1:9" x14ac:dyDescent="0.2">
      <c r="A265">
        <v>5</v>
      </c>
      <c r="B265" s="2">
        <f t="shared" si="11"/>
        <v>36408</v>
      </c>
      <c r="C265" s="3">
        <v>32458</v>
      </c>
      <c r="D265" s="3">
        <v>20000</v>
      </c>
      <c r="E265" s="3">
        <f t="shared" ref="E265:E328" si="12">+C265-D265</f>
        <v>12458</v>
      </c>
    </row>
    <row r="266" spans="1:9" x14ac:dyDescent="0.2">
      <c r="A266">
        <v>6</v>
      </c>
      <c r="B266" s="2">
        <f t="shared" si="11"/>
        <v>36409</v>
      </c>
      <c r="C266" s="3">
        <v>34130</v>
      </c>
      <c r="D266" s="3">
        <v>20000</v>
      </c>
      <c r="E266" s="3">
        <f t="shared" si="12"/>
        <v>14130</v>
      </c>
    </row>
    <row r="267" spans="1:9" x14ac:dyDescent="0.2">
      <c r="A267">
        <v>7</v>
      </c>
      <c r="B267" s="2">
        <f t="shared" si="11"/>
        <v>36410</v>
      </c>
      <c r="C267" s="3">
        <v>36007</v>
      </c>
      <c r="D267" s="3">
        <v>20000</v>
      </c>
      <c r="E267" s="3">
        <f t="shared" si="12"/>
        <v>16007</v>
      </c>
    </row>
    <row r="268" spans="1:9" x14ac:dyDescent="0.2">
      <c r="A268">
        <v>8</v>
      </c>
      <c r="B268" s="2">
        <f t="shared" si="11"/>
        <v>36411</v>
      </c>
      <c r="C268" s="3">
        <v>40319</v>
      </c>
      <c r="D268" s="3">
        <v>20000</v>
      </c>
      <c r="E268" s="3">
        <f t="shared" si="12"/>
        <v>20319</v>
      </c>
    </row>
    <row r="269" spans="1:9" x14ac:dyDescent="0.2">
      <c r="A269">
        <v>9</v>
      </c>
      <c r="B269" s="2">
        <f t="shared" si="11"/>
        <v>36412</v>
      </c>
      <c r="C269" s="3">
        <v>33622</v>
      </c>
      <c r="D269" s="3">
        <v>20000</v>
      </c>
      <c r="E269" s="3">
        <f t="shared" si="12"/>
        <v>13622</v>
      </c>
    </row>
    <row r="270" spans="1:9" x14ac:dyDescent="0.2">
      <c r="A270">
        <v>10</v>
      </c>
      <c r="B270" s="2">
        <f t="shared" si="11"/>
        <v>36413</v>
      </c>
      <c r="C270" s="3">
        <v>27423</v>
      </c>
      <c r="D270" s="3">
        <v>20000</v>
      </c>
      <c r="E270" s="3">
        <f t="shared" si="12"/>
        <v>7423</v>
      </c>
    </row>
    <row r="271" spans="1:9" x14ac:dyDescent="0.2">
      <c r="A271">
        <v>11</v>
      </c>
      <c r="B271" s="2">
        <f t="shared" si="11"/>
        <v>36414</v>
      </c>
      <c r="C271" s="3">
        <v>27237</v>
      </c>
      <c r="D271" s="3">
        <v>20000</v>
      </c>
      <c r="E271" s="3">
        <f t="shared" si="12"/>
        <v>7237</v>
      </c>
    </row>
    <row r="272" spans="1:9" x14ac:dyDescent="0.2">
      <c r="A272">
        <v>12</v>
      </c>
      <c r="B272" s="2">
        <f t="shared" si="11"/>
        <v>36415</v>
      </c>
      <c r="C272" s="3">
        <v>24557</v>
      </c>
      <c r="D272" s="3">
        <v>20000</v>
      </c>
      <c r="E272" s="3">
        <f t="shared" si="12"/>
        <v>4557</v>
      </c>
    </row>
    <row r="273" spans="1:9" x14ac:dyDescent="0.2">
      <c r="A273">
        <v>13</v>
      </c>
      <c r="B273" s="2">
        <f t="shared" si="11"/>
        <v>36416</v>
      </c>
      <c r="C273" s="3">
        <v>27914</v>
      </c>
      <c r="D273" s="3">
        <v>20000</v>
      </c>
      <c r="E273" s="3">
        <f t="shared" si="12"/>
        <v>7914</v>
      </c>
    </row>
    <row r="274" spans="1:9" x14ac:dyDescent="0.2">
      <c r="A274">
        <v>14</v>
      </c>
      <c r="B274" s="2">
        <f t="shared" si="11"/>
        <v>36417</v>
      </c>
      <c r="C274" s="3">
        <v>25360</v>
      </c>
      <c r="D274" s="3">
        <v>20000</v>
      </c>
      <c r="E274" s="3">
        <f t="shared" si="12"/>
        <v>5360</v>
      </c>
    </row>
    <row r="275" spans="1:9" x14ac:dyDescent="0.2">
      <c r="A275">
        <v>15</v>
      </c>
      <c r="B275" s="2">
        <f t="shared" si="11"/>
        <v>36418</v>
      </c>
      <c r="C275" s="3">
        <v>19013</v>
      </c>
      <c r="D275" s="3">
        <v>20000</v>
      </c>
      <c r="E275" s="3">
        <f t="shared" si="12"/>
        <v>-987</v>
      </c>
    </row>
    <row r="276" spans="1:9" x14ac:dyDescent="0.2">
      <c r="A276">
        <v>16</v>
      </c>
      <c r="B276" s="2">
        <f t="shared" si="11"/>
        <v>36419</v>
      </c>
      <c r="C276" s="3">
        <v>19295</v>
      </c>
      <c r="D276" s="3">
        <v>20000</v>
      </c>
      <c r="E276" s="3">
        <f t="shared" si="12"/>
        <v>-705</v>
      </c>
    </row>
    <row r="277" spans="1:9" x14ac:dyDescent="0.2">
      <c r="A277">
        <v>17</v>
      </c>
      <c r="B277" s="2">
        <f t="shared" si="11"/>
        <v>36420</v>
      </c>
      <c r="C277" s="3">
        <v>18369</v>
      </c>
      <c r="D277" s="3">
        <v>20000</v>
      </c>
      <c r="E277" s="3">
        <f t="shared" si="12"/>
        <v>-1631</v>
      </c>
    </row>
    <row r="278" spans="1:9" x14ac:dyDescent="0.2">
      <c r="A278">
        <v>18</v>
      </c>
      <c r="B278" s="2">
        <f t="shared" si="11"/>
        <v>36421</v>
      </c>
      <c r="C278" s="3">
        <v>18618</v>
      </c>
      <c r="D278" s="3">
        <v>20000</v>
      </c>
      <c r="E278" s="3">
        <f t="shared" si="12"/>
        <v>-1382</v>
      </c>
    </row>
    <row r="279" spans="1:9" x14ac:dyDescent="0.2">
      <c r="A279">
        <v>19</v>
      </c>
      <c r="B279" s="2">
        <f t="shared" si="11"/>
        <v>36422</v>
      </c>
      <c r="C279" s="3">
        <v>21636</v>
      </c>
      <c r="D279" s="3">
        <v>20000</v>
      </c>
      <c r="E279" s="3">
        <f t="shared" si="12"/>
        <v>1636</v>
      </c>
    </row>
    <row r="280" spans="1:9" x14ac:dyDescent="0.2">
      <c r="A280">
        <v>20</v>
      </c>
      <c r="B280" s="2">
        <f t="shared" si="11"/>
        <v>36423</v>
      </c>
      <c r="C280" s="3">
        <v>22897</v>
      </c>
      <c r="D280" s="3">
        <v>20000</v>
      </c>
      <c r="E280" s="3">
        <f t="shared" si="12"/>
        <v>2897</v>
      </c>
    </row>
    <row r="281" spans="1:9" x14ac:dyDescent="0.2">
      <c r="A281">
        <v>21</v>
      </c>
      <c r="B281" s="2">
        <f t="shared" si="11"/>
        <v>36424</v>
      </c>
      <c r="C281" s="3">
        <v>19171</v>
      </c>
      <c r="D281" s="3">
        <v>20000</v>
      </c>
      <c r="E281" s="3">
        <f t="shared" si="12"/>
        <v>-829</v>
      </c>
    </row>
    <row r="282" spans="1:9" x14ac:dyDescent="0.2">
      <c r="A282">
        <v>22</v>
      </c>
      <c r="B282" s="2">
        <f t="shared" si="11"/>
        <v>36425</v>
      </c>
      <c r="C282" s="3">
        <v>18456</v>
      </c>
      <c r="D282" s="3">
        <v>20000</v>
      </c>
      <c r="E282" s="3">
        <f t="shared" si="12"/>
        <v>-1544</v>
      </c>
    </row>
    <row r="283" spans="1:9" x14ac:dyDescent="0.2">
      <c r="A283">
        <v>23</v>
      </c>
      <c r="B283" s="2">
        <f t="shared" si="11"/>
        <v>36426</v>
      </c>
      <c r="C283" s="3">
        <v>19784</v>
      </c>
      <c r="D283" s="3">
        <v>20000</v>
      </c>
      <c r="E283" s="3">
        <f t="shared" si="12"/>
        <v>-216</v>
      </c>
    </row>
    <row r="284" spans="1:9" x14ac:dyDescent="0.2">
      <c r="A284">
        <v>24</v>
      </c>
      <c r="B284" s="2">
        <f t="shared" si="11"/>
        <v>36427</v>
      </c>
      <c r="C284" s="3">
        <v>20080</v>
      </c>
      <c r="D284" s="3">
        <v>20000</v>
      </c>
      <c r="E284" s="3">
        <f t="shared" si="12"/>
        <v>80</v>
      </c>
    </row>
    <row r="285" spans="1:9" x14ac:dyDescent="0.2">
      <c r="A285">
        <v>25</v>
      </c>
      <c r="B285" s="2">
        <f t="shared" si="11"/>
        <v>36428</v>
      </c>
      <c r="C285" s="3">
        <v>22341</v>
      </c>
      <c r="D285" s="3">
        <v>20000</v>
      </c>
      <c r="E285" s="3">
        <f t="shared" si="12"/>
        <v>2341</v>
      </c>
    </row>
    <row r="286" spans="1:9" x14ac:dyDescent="0.2">
      <c r="A286">
        <v>26</v>
      </c>
      <c r="B286" s="2">
        <f t="shared" si="11"/>
        <v>36429</v>
      </c>
      <c r="C286" s="3">
        <v>25527</v>
      </c>
      <c r="D286" s="3">
        <v>20000</v>
      </c>
      <c r="E286" s="3">
        <f t="shared" si="12"/>
        <v>5527</v>
      </c>
    </row>
    <row r="287" spans="1:9" x14ac:dyDescent="0.2">
      <c r="A287">
        <v>27</v>
      </c>
      <c r="B287" s="2">
        <f t="shared" si="11"/>
        <v>36430</v>
      </c>
      <c r="C287" s="3">
        <v>27352</v>
      </c>
      <c r="D287" s="3">
        <v>20000</v>
      </c>
      <c r="E287" s="3">
        <f t="shared" si="12"/>
        <v>7352</v>
      </c>
    </row>
    <row r="288" spans="1:9" x14ac:dyDescent="0.2">
      <c r="A288">
        <v>28</v>
      </c>
      <c r="B288" s="2">
        <f t="shared" si="11"/>
        <v>36431</v>
      </c>
      <c r="C288" s="3">
        <v>22038</v>
      </c>
      <c r="D288" s="3">
        <v>20000</v>
      </c>
      <c r="E288" s="3">
        <f t="shared" si="12"/>
        <v>2038</v>
      </c>
      <c r="H288">
        <v>9418</v>
      </c>
      <c r="I288" t="s">
        <v>2</v>
      </c>
    </row>
    <row r="289" spans="1:9" x14ac:dyDescent="0.2">
      <c r="A289">
        <v>29</v>
      </c>
      <c r="B289" s="2">
        <f t="shared" si="11"/>
        <v>36432</v>
      </c>
      <c r="C289" s="3">
        <v>15106</v>
      </c>
      <c r="D289" s="3">
        <v>20000</v>
      </c>
      <c r="E289" s="3">
        <f t="shared" si="12"/>
        <v>-4894</v>
      </c>
      <c r="H289">
        <v>40319</v>
      </c>
      <c r="I289" t="s">
        <v>3</v>
      </c>
    </row>
    <row r="290" spans="1:9" x14ac:dyDescent="0.2">
      <c r="A290">
        <v>30</v>
      </c>
      <c r="B290" s="2">
        <f t="shared" si="11"/>
        <v>36433</v>
      </c>
      <c r="C290" s="3">
        <v>9418</v>
      </c>
      <c r="D290" s="3">
        <v>20000</v>
      </c>
      <c r="E290" s="3">
        <f t="shared" si="12"/>
        <v>-10582</v>
      </c>
      <c r="G290">
        <v>769408</v>
      </c>
      <c r="H290">
        <v>769408</v>
      </c>
      <c r="I290" t="s">
        <v>4</v>
      </c>
    </row>
    <row r="291" spans="1:9" x14ac:dyDescent="0.2">
      <c r="C291" s="3">
        <f>SUM(C260:C290)</f>
        <v>2222907</v>
      </c>
      <c r="D291" s="3">
        <f>SUM(D260:D290)</f>
        <v>1220000</v>
      </c>
      <c r="E291" s="3">
        <f>SUM(E260:E290)</f>
        <v>1002907</v>
      </c>
      <c r="F291" s="10">
        <f>((+D291*0.025)+(E291*0.04))/C291</f>
        <v>3.1767536833524748E-2</v>
      </c>
    </row>
    <row r="292" spans="1:9" x14ac:dyDescent="0.2">
      <c r="E292" s="3">
        <f t="shared" si="12"/>
        <v>0</v>
      </c>
    </row>
    <row r="293" spans="1:9" x14ac:dyDescent="0.2">
      <c r="A293">
        <v>1</v>
      </c>
      <c r="B293" s="2">
        <f>B290+1</f>
        <v>36434</v>
      </c>
      <c r="C293" s="3">
        <v>9552</v>
      </c>
      <c r="D293" s="3">
        <v>10000</v>
      </c>
      <c r="E293" s="3">
        <f t="shared" si="12"/>
        <v>-448</v>
      </c>
    </row>
    <row r="294" spans="1:9" x14ac:dyDescent="0.2">
      <c r="A294">
        <v>2</v>
      </c>
      <c r="B294" s="2">
        <f>B293+1</f>
        <v>36435</v>
      </c>
      <c r="C294" s="3">
        <v>11179</v>
      </c>
      <c r="D294" s="3">
        <v>10000</v>
      </c>
      <c r="E294" s="3">
        <f t="shared" si="12"/>
        <v>1179</v>
      </c>
    </row>
    <row r="295" spans="1:9" x14ac:dyDescent="0.2">
      <c r="A295">
        <v>3</v>
      </c>
      <c r="B295" s="2">
        <f t="shared" ref="B295:B323" si="13">B294+1</f>
        <v>36436</v>
      </c>
      <c r="C295" s="3">
        <v>10875</v>
      </c>
      <c r="D295" s="3">
        <v>10000</v>
      </c>
      <c r="E295" s="3">
        <f t="shared" si="12"/>
        <v>875</v>
      </c>
    </row>
    <row r="296" spans="1:9" x14ac:dyDescent="0.2">
      <c r="A296">
        <v>4</v>
      </c>
      <c r="B296" s="2">
        <f t="shared" si="13"/>
        <v>36437</v>
      </c>
      <c r="C296" s="3">
        <v>15013</v>
      </c>
      <c r="D296" s="3">
        <v>10000</v>
      </c>
      <c r="E296" s="3">
        <f t="shared" si="12"/>
        <v>5013</v>
      </c>
    </row>
    <row r="297" spans="1:9" x14ac:dyDescent="0.2">
      <c r="A297">
        <v>5</v>
      </c>
      <c r="B297" s="2">
        <f t="shared" si="13"/>
        <v>36438</v>
      </c>
      <c r="C297" s="3">
        <v>14068</v>
      </c>
      <c r="D297" s="3">
        <v>10000</v>
      </c>
      <c r="E297" s="3">
        <f t="shared" si="12"/>
        <v>4068</v>
      </c>
    </row>
    <row r="298" spans="1:9" x14ac:dyDescent="0.2">
      <c r="A298">
        <v>6</v>
      </c>
      <c r="B298" s="2">
        <f t="shared" si="13"/>
        <v>36439</v>
      </c>
      <c r="C298" s="3">
        <v>14979</v>
      </c>
      <c r="D298" s="3">
        <v>10000</v>
      </c>
      <c r="E298" s="3">
        <f t="shared" si="12"/>
        <v>4979</v>
      </c>
    </row>
    <row r="299" spans="1:9" x14ac:dyDescent="0.2">
      <c r="A299">
        <v>7</v>
      </c>
      <c r="B299" s="2">
        <f t="shared" si="13"/>
        <v>36440</v>
      </c>
      <c r="C299" s="3">
        <v>18227</v>
      </c>
      <c r="D299" s="3">
        <v>10000</v>
      </c>
      <c r="E299" s="3">
        <f t="shared" si="12"/>
        <v>8227</v>
      </c>
    </row>
    <row r="300" spans="1:9" x14ac:dyDescent="0.2">
      <c r="A300">
        <v>8</v>
      </c>
      <c r="B300" s="2">
        <f t="shared" si="13"/>
        <v>36441</v>
      </c>
      <c r="C300" s="3">
        <v>17269</v>
      </c>
      <c r="D300" s="3">
        <v>10000</v>
      </c>
      <c r="E300" s="3">
        <f t="shared" si="12"/>
        <v>7269</v>
      </c>
    </row>
    <row r="301" spans="1:9" x14ac:dyDescent="0.2">
      <c r="A301">
        <v>9</v>
      </c>
      <c r="B301" s="2">
        <f t="shared" si="13"/>
        <v>36442</v>
      </c>
      <c r="C301" s="3">
        <v>16666</v>
      </c>
      <c r="D301" s="3">
        <v>10000</v>
      </c>
      <c r="E301" s="3">
        <f t="shared" si="12"/>
        <v>6666</v>
      </c>
    </row>
    <row r="302" spans="1:9" x14ac:dyDescent="0.2">
      <c r="A302">
        <v>10</v>
      </c>
      <c r="B302" s="2">
        <f t="shared" si="13"/>
        <v>36443</v>
      </c>
      <c r="C302" s="3">
        <v>18110</v>
      </c>
      <c r="D302" s="3">
        <v>10000</v>
      </c>
      <c r="E302" s="3">
        <f t="shared" si="12"/>
        <v>8110</v>
      </c>
    </row>
    <row r="303" spans="1:9" x14ac:dyDescent="0.2">
      <c r="A303">
        <v>11</v>
      </c>
      <c r="B303" s="2">
        <f t="shared" si="13"/>
        <v>36444</v>
      </c>
      <c r="C303" s="3">
        <v>14442</v>
      </c>
      <c r="D303" s="3">
        <v>10000</v>
      </c>
      <c r="E303" s="3">
        <f t="shared" si="12"/>
        <v>4442</v>
      </c>
    </row>
    <row r="304" spans="1:9" x14ac:dyDescent="0.2">
      <c r="A304">
        <v>12</v>
      </c>
      <c r="B304" s="2">
        <f t="shared" si="13"/>
        <v>36445</v>
      </c>
      <c r="C304" s="3">
        <v>14898</v>
      </c>
      <c r="D304" s="3">
        <v>10000</v>
      </c>
      <c r="E304" s="3">
        <f t="shared" si="12"/>
        <v>4898</v>
      </c>
    </row>
    <row r="305" spans="1:5" x14ac:dyDescent="0.2">
      <c r="A305">
        <v>13</v>
      </c>
      <c r="B305" s="2">
        <f t="shared" si="13"/>
        <v>36446</v>
      </c>
      <c r="C305" s="3">
        <v>17819</v>
      </c>
      <c r="D305" s="3">
        <v>10000</v>
      </c>
      <c r="E305" s="3">
        <f t="shared" si="12"/>
        <v>7819</v>
      </c>
    </row>
    <row r="306" spans="1:5" x14ac:dyDescent="0.2">
      <c r="A306">
        <v>14</v>
      </c>
      <c r="B306" s="2">
        <f t="shared" si="13"/>
        <v>36447</v>
      </c>
      <c r="C306" s="3">
        <v>15586</v>
      </c>
      <c r="D306" s="3">
        <v>10000</v>
      </c>
      <c r="E306" s="3">
        <f t="shared" si="12"/>
        <v>5586</v>
      </c>
    </row>
    <row r="307" spans="1:5" x14ac:dyDescent="0.2">
      <c r="A307">
        <v>15</v>
      </c>
      <c r="B307" s="2">
        <f t="shared" si="13"/>
        <v>36448</v>
      </c>
      <c r="C307" s="3">
        <v>16165</v>
      </c>
      <c r="D307" s="3">
        <v>10000</v>
      </c>
      <c r="E307" s="3">
        <f t="shared" si="12"/>
        <v>6165</v>
      </c>
    </row>
    <row r="308" spans="1:5" x14ac:dyDescent="0.2">
      <c r="A308">
        <v>16</v>
      </c>
      <c r="B308" s="2">
        <f t="shared" si="13"/>
        <v>36449</v>
      </c>
      <c r="C308" s="3">
        <v>15230</v>
      </c>
      <c r="D308" s="3">
        <v>10000</v>
      </c>
      <c r="E308" s="3">
        <f t="shared" si="12"/>
        <v>5230</v>
      </c>
    </row>
    <row r="309" spans="1:5" x14ac:dyDescent="0.2">
      <c r="A309">
        <v>17</v>
      </c>
      <c r="B309" s="2">
        <f t="shared" si="13"/>
        <v>36450</v>
      </c>
      <c r="C309" s="3">
        <v>14725</v>
      </c>
      <c r="D309" s="3">
        <v>10000</v>
      </c>
      <c r="E309" s="3">
        <f t="shared" si="12"/>
        <v>4725</v>
      </c>
    </row>
    <row r="310" spans="1:5" x14ac:dyDescent="0.2">
      <c r="A310">
        <v>18</v>
      </c>
      <c r="B310" s="2">
        <f t="shared" si="13"/>
        <v>36451</v>
      </c>
      <c r="C310" s="3">
        <v>15784</v>
      </c>
      <c r="D310" s="3">
        <v>10000</v>
      </c>
      <c r="E310" s="3">
        <f t="shared" si="12"/>
        <v>5784</v>
      </c>
    </row>
    <row r="311" spans="1:5" x14ac:dyDescent="0.2">
      <c r="A311">
        <v>19</v>
      </c>
      <c r="B311" s="2">
        <f t="shared" si="13"/>
        <v>36452</v>
      </c>
      <c r="C311" s="3">
        <v>14831</v>
      </c>
      <c r="D311" s="3">
        <v>10000</v>
      </c>
      <c r="E311" s="3">
        <f t="shared" si="12"/>
        <v>4831</v>
      </c>
    </row>
    <row r="312" spans="1:5" x14ac:dyDescent="0.2">
      <c r="A312">
        <v>20</v>
      </c>
      <c r="B312" s="2">
        <f t="shared" si="13"/>
        <v>36453</v>
      </c>
      <c r="C312" s="3">
        <v>13410</v>
      </c>
      <c r="D312" s="3">
        <v>10000</v>
      </c>
      <c r="E312" s="3">
        <f t="shared" si="12"/>
        <v>3410</v>
      </c>
    </row>
    <row r="313" spans="1:5" x14ac:dyDescent="0.2">
      <c r="A313">
        <v>21</v>
      </c>
      <c r="B313" s="2">
        <f t="shared" si="13"/>
        <v>36454</v>
      </c>
      <c r="C313" s="3">
        <v>14763</v>
      </c>
      <c r="D313" s="3">
        <v>10000</v>
      </c>
      <c r="E313" s="3">
        <f t="shared" si="12"/>
        <v>4763</v>
      </c>
    </row>
    <row r="314" spans="1:5" x14ac:dyDescent="0.2">
      <c r="A314">
        <v>22</v>
      </c>
      <c r="B314" s="2">
        <f t="shared" si="13"/>
        <v>36455</v>
      </c>
      <c r="C314" s="3">
        <v>15014</v>
      </c>
      <c r="D314" s="3">
        <v>10000</v>
      </c>
      <c r="E314" s="3">
        <f t="shared" si="12"/>
        <v>5014</v>
      </c>
    </row>
    <row r="315" spans="1:5" x14ac:dyDescent="0.2">
      <c r="A315">
        <v>23</v>
      </c>
      <c r="B315" s="2">
        <f t="shared" si="13"/>
        <v>36456</v>
      </c>
      <c r="C315" s="3">
        <v>14679</v>
      </c>
      <c r="D315" s="3">
        <v>10000</v>
      </c>
      <c r="E315" s="3">
        <f t="shared" si="12"/>
        <v>4679</v>
      </c>
    </row>
    <row r="316" spans="1:5" x14ac:dyDescent="0.2">
      <c r="A316">
        <v>24</v>
      </c>
      <c r="B316" s="2">
        <f t="shared" si="13"/>
        <v>36457</v>
      </c>
      <c r="C316" s="3">
        <v>15968</v>
      </c>
      <c r="D316" s="3">
        <v>10000</v>
      </c>
      <c r="E316" s="3">
        <f t="shared" si="12"/>
        <v>5968</v>
      </c>
    </row>
    <row r="317" spans="1:5" x14ac:dyDescent="0.2">
      <c r="A317">
        <v>25</v>
      </c>
      <c r="B317" s="2">
        <f t="shared" si="13"/>
        <v>36458</v>
      </c>
      <c r="C317" s="3">
        <v>14991</v>
      </c>
      <c r="D317" s="3">
        <v>10000</v>
      </c>
      <c r="E317" s="3">
        <f t="shared" si="12"/>
        <v>4991</v>
      </c>
    </row>
    <row r="318" spans="1:5" x14ac:dyDescent="0.2">
      <c r="A318">
        <v>26</v>
      </c>
      <c r="B318" s="2">
        <f t="shared" si="13"/>
        <v>36459</v>
      </c>
      <c r="C318" s="3">
        <v>14335</v>
      </c>
      <c r="D318" s="3">
        <v>10000</v>
      </c>
      <c r="E318" s="3">
        <f t="shared" si="12"/>
        <v>4335</v>
      </c>
    </row>
    <row r="319" spans="1:5" x14ac:dyDescent="0.2">
      <c r="A319">
        <v>27</v>
      </c>
      <c r="B319" s="2">
        <f t="shared" si="13"/>
        <v>36460</v>
      </c>
      <c r="C319" s="3">
        <v>16808</v>
      </c>
      <c r="D319" s="3">
        <v>10000</v>
      </c>
      <c r="E319" s="3">
        <f t="shared" si="12"/>
        <v>6808</v>
      </c>
    </row>
    <row r="320" spans="1:5" x14ac:dyDescent="0.2">
      <c r="A320">
        <v>28</v>
      </c>
      <c r="B320" s="2">
        <f t="shared" si="13"/>
        <v>36461</v>
      </c>
      <c r="C320" s="3">
        <v>17778</v>
      </c>
      <c r="D320" s="3">
        <v>10000</v>
      </c>
      <c r="E320" s="3">
        <f t="shared" si="12"/>
        <v>7778</v>
      </c>
    </row>
    <row r="321" spans="1:9" x14ac:dyDescent="0.2">
      <c r="A321">
        <v>29</v>
      </c>
      <c r="B321" s="2">
        <f t="shared" si="13"/>
        <v>36462</v>
      </c>
      <c r="C321" s="3">
        <v>16353</v>
      </c>
      <c r="D321" s="3">
        <v>10000</v>
      </c>
      <c r="E321" s="3">
        <f t="shared" si="12"/>
        <v>6353</v>
      </c>
      <c r="H321">
        <v>9552</v>
      </c>
      <c r="I321" t="s">
        <v>2</v>
      </c>
    </row>
    <row r="322" spans="1:9" x14ac:dyDescent="0.2">
      <c r="A322">
        <v>30</v>
      </c>
      <c r="B322" s="2">
        <f t="shared" si="13"/>
        <v>36463</v>
      </c>
      <c r="C322" s="3">
        <v>16651</v>
      </c>
      <c r="D322" s="3">
        <v>10000</v>
      </c>
      <c r="E322" s="3">
        <f t="shared" si="12"/>
        <v>6651</v>
      </c>
      <c r="H322">
        <v>18227</v>
      </c>
      <c r="I322" t="s">
        <v>3</v>
      </c>
    </row>
    <row r="323" spans="1:9" x14ac:dyDescent="0.2">
      <c r="A323">
        <v>31</v>
      </c>
      <c r="B323" s="2">
        <f t="shared" si="13"/>
        <v>36464</v>
      </c>
      <c r="C323" s="3">
        <v>15256</v>
      </c>
      <c r="D323" s="3">
        <v>10000</v>
      </c>
      <c r="E323" s="3">
        <f t="shared" si="12"/>
        <v>5256</v>
      </c>
      <c r="G323">
        <v>471424</v>
      </c>
      <c r="H323">
        <v>471424</v>
      </c>
      <c r="I323" t="s">
        <v>4</v>
      </c>
    </row>
    <row r="324" spans="1:9" x14ac:dyDescent="0.2">
      <c r="C324" s="3">
        <f>SUM(C293:C323)</f>
        <v>471424</v>
      </c>
      <c r="D324" s="3">
        <f>SUM(D293:D323)</f>
        <v>310000</v>
      </c>
      <c r="E324" s="3">
        <f>SUM(E293:E323)</f>
        <v>161424</v>
      </c>
      <c r="F324" s="10">
        <f>((+D324*0.025)+(E324*0.04))/C324</f>
        <v>3.0136267988053217E-2</v>
      </c>
    </row>
    <row r="325" spans="1:9" x14ac:dyDescent="0.2">
      <c r="A325">
        <v>1</v>
      </c>
      <c r="B325" s="2">
        <f>B323+1</f>
        <v>36465</v>
      </c>
      <c r="C325" s="3">
        <v>9749</v>
      </c>
      <c r="D325" s="3">
        <v>10000</v>
      </c>
      <c r="E325" s="3">
        <f t="shared" si="12"/>
        <v>-251</v>
      </c>
    </row>
    <row r="326" spans="1:9" x14ac:dyDescent="0.2">
      <c r="A326">
        <v>2</v>
      </c>
      <c r="B326" s="2">
        <f>B325+1</f>
        <v>36466</v>
      </c>
      <c r="C326" s="3">
        <v>8813</v>
      </c>
      <c r="D326" s="3">
        <v>10000</v>
      </c>
      <c r="E326" s="3">
        <f t="shared" si="12"/>
        <v>-1187</v>
      </c>
    </row>
    <row r="327" spans="1:9" x14ac:dyDescent="0.2">
      <c r="A327">
        <v>3</v>
      </c>
      <c r="B327" s="2">
        <f t="shared" ref="B327:B354" si="14">B326+1</f>
        <v>36467</v>
      </c>
      <c r="C327" s="3">
        <v>7525</v>
      </c>
      <c r="D327" s="3">
        <v>10000</v>
      </c>
      <c r="E327" s="3">
        <f t="shared" si="12"/>
        <v>-2475</v>
      </c>
    </row>
    <row r="328" spans="1:9" x14ac:dyDescent="0.2">
      <c r="A328">
        <v>4</v>
      </c>
      <c r="B328" s="2">
        <f t="shared" si="14"/>
        <v>36468</v>
      </c>
      <c r="C328" s="3">
        <v>8038</v>
      </c>
      <c r="D328" s="3">
        <v>10000</v>
      </c>
      <c r="E328" s="3">
        <f t="shared" si="12"/>
        <v>-1962</v>
      </c>
    </row>
    <row r="329" spans="1:9" x14ac:dyDescent="0.2">
      <c r="A329">
        <v>5</v>
      </c>
      <c r="B329" s="2">
        <f t="shared" si="14"/>
        <v>36469</v>
      </c>
      <c r="C329" s="3">
        <v>9580</v>
      </c>
      <c r="D329" s="3">
        <v>10000</v>
      </c>
      <c r="E329" s="3">
        <f t="shared" ref="E329:E386" si="15">+C329-D329</f>
        <v>-420</v>
      </c>
    </row>
    <row r="330" spans="1:9" x14ac:dyDescent="0.2">
      <c r="A330">
        <v>6</v>
      </c>
      <c r="B330" s="2">
        <f t="shared" si="14"/>
        <v>36470</v>
      </c>
      <c r="C330" s="3">
        <v>8887</v>
      </c>
      <c r="D330" s="3">
        <v>10000</v>
      </c>
      <c r="E330" s="3">
        <f t="shared" si="15"/>
        <v>-1113</v>
      </c>
    </row>
    <row r="331" spans="1:9" x14ac:dyDescent="0.2">
      <c r="A331">
        <v>7</v>
      </c>
      <c r="B331" s="2">
        <f t="shared" si="14"/>
        <v>36471</v>
      </c>
      <c r="C331" s="3">
        <v>8366</v>
      </c>
      <c r="D331" s="3">
        <v>10000</v>
      </c>
      <c r="E331" s="3">
        <f t="shared" si="15"/>
        <v>-1634</v>
      </c>
    </row>
    <row r="332" spans="1:9" x14ac:dyDescent="0.2">
      <c r="A332">
        <v>8</v>
      </c>
      <c r="B332" s="2">
        <f t="shared" si="14"/>
        <v>36472</v>
      </c>
      <c r="C332" s="3">
        <v>7240</v>
      </c>
      <c r="D332" s="3">
        <v>10000</v>
      </c>
      <c r="E332" s="3">
        <f t="shared" si="15"/>
        <v>-2760</v>
      </c>
    </row>
    <row r="333" spans="1:9" x14ac:dyDescent="0.2">
      <c r="A333">
        <v>9</v>
      </c>
      <c r="B333" s="2">
        <f t="shared" si="14"/>
        <v>36473</v>
      </c>
      <c r="C333" s="3">
        <v>8228</v>
      </c>
      <c r="D333" s="3">
        <v>10000</v>
      </c>
      <c r="E333" s="3">
        <f t="shared" si="15"/>
        <v>-1772</v>
      </c>
    </row>
    <row r="334" spans="1:9" x14ac:dyDescent="0.2">
      <c r="A334">
        <v>10</v>
      </c>
      <c r="B334" s="2">
        <f t="shared" si="14"/>
        <v>36474</v>
      </c>
      <c r="C334" s="3">
        <v>8423</v>
      </c>
      <c r="D334" s="3">
        <v>10000</v>
      </c>
      <c r="E334" s="3">
        <f t="shared" si="15"/>
        <v>-1577</v>
      </c>
    </row>
    <row r="335" spans="1:9" x14ac:dyDescent="0.2">
      <c r="A335">
        <v>11</v>
      </c>
      <c r="B335" s="2">
        <f t="shared" si="14"/>
        <v>36475</v>
      </c>
      <c r="C335" s="3">
        <v>7788</v>
      </c>
      <c r="D335" s="3">
        <v>10000</v>
      </c>
      <c r="E335" s="3">
        <f t="shared" si="15"/>
        <v>-2212</v>
      </c>
    </row>
    <row r="336" spans="1:9" x14ac:dyDescent="0.2">
      <c r="A336">
        <v>12</v>
      </c>
      <c r="B336" s="2">
        <f t="shared" si="14"/>
        <v>36476</v>
      </c>
      <c r="C336" s="3">
        <v>13580</v>
      </c>
      <c r="D336" s="3">
        <v>10000</v>
      </c>
      <c r="E336" s="3">
        <f t="shared" si="15"/>
        <v>3580</v>
      </c>
    </row>
    <row r="337" spans="1:9" x14ac:dyDescent="0.2">
      <c r="A337">
        <v>13</v>
      </c>
      <c r="B337" s="2">
        <f t="shared" si="14"/>
        <v>36477</v>
      </c>
      <c r="C337" s="3">
        <v>9640</v>
      </c>
      <c r="D337" s="3">
        <v>10000</v>
      </c>
      <c r="E337" s="3">
        <f t="shared" si="15"/>
        <v>-360</v>
      </c>
    </row>
    <row r="338" spans="1:9" x14ac:dyDescent="0.2">
      <c r="A338">
        <v>14</v>
      </c>
      <c r="B338" s="2">
        <f t="shared" si="14"/>
        <v>36478</v>
      </c>
      <c r="C338" s="3">
        <v>9341</v>
      </c>
      <c r="D338" s="3">
        <v>10000</v>
      </c>
      <c r="E338" s="3">
        <f t="shared" si="15"/>
        <v>-659</v>
      </c>
    </row>
    <row r="339" spans="1:9" x14ac:dyDescent="0.2">
      <c r="A339">
        <v>15</v>
      </c>
      <c r="B339" s="2">
        <f t="shared" si="14"/>
        <v>36479</v>
      </c>
      <c r="C339" s="3">
        <v>9632</v>
      </c>
      <c r="D339" s="3">
        <v>10000</v>
      </c>
      <c r="E339" s="3">
        <f t="shared" si="15"/>
        <v>-368</v>
      </c>
    </row>
    <row r="340" spans="1:9" x14ac:dyDescent="0.2">
      <c r="A340">
        <v>16</v>
      </c>
      <c r="B340" s="2">
        <f t="shared" si="14"/>
        <v>36480</v>
      </c>
      <c r="C340" s="3">
        <v>10235</v>
      </c>
      <c r="D340" s="3">
        <v>10000</v>
      </c>
      <c r="E340" s="3">
        <f t="shared" si="15"/>
        <v>235</v>
      </c>
    </row>
    <row r="341" spans="1:9" x14ac:dyDescent="0.2">
      <c r="A341">
        <v>17</v>
      </c>
      <c r="B341" s="2">
        <f t="shared" si="14"/>
        <v>36481</v>
      </c>
      <c r="C341" s="3">
        <v>9283</v>
      </c>
      <c r="D341" s="3">
        <v>10000</v>
      </c>
      <c r="E341" s="3">
        <f t="shared" si="15"/>
        <v>-717</v>
      </c>
    </row>
    <row r="342" spans="1:9" x14ac:dyDescent="0.2">
      <c r="A342">
        <v>18</v>
      </c>
      <c r="B342" s="2">
        <f t="shared" si="14"/>
        <v>36482</v>
      </c>
      <c r="C342" s="3">
        <v>9850</v>
      </c>
      <c r="D342" s="3">
        <v>10000</v>
      </c>
      <c r="E342" s="3">
        <f t="shared" si="15"/>
        <v>-150</v>
      </c>
    </row>
    <row r="343" spans="1:9" x14ac:dyDescent="0.2">
      <c r="A343">
        <v>19</v>
      </c>
      <c r="B343" s="2">
        <f t="shared" si="14"/>
        <v>36483</v>
      </c>
      <c r="C343" s="3">
        <v>9967</v>
      </c>
      <c r="D343" s="3">
        <v>10000</v>
      </c>
      <c r="E343" s="3">
        <f t="shared" si="15"/>
        <v>-33</v>
      </c>
    </row>
    <row r="344" spans="1:9" x14ac:dyDescent="0.2">
      <c r="A344">
        <v>20</v>
      </c>
      <c r="B344" s="2">
        <f t="shared" si="14"/>
        <v>36484</v>
      </c>
      <c r="C344" s="3">
        <v>9945</v>
      </c>
      <c r="D344" s="3">
        <v>10000</v>
      </c>
      <c r="E344" s="3">
        <f t="shared" si="15"/>
        <v>-55</v>
      </c>
    </row>
    <row r="345" spans="1:9" x14ac:dyDescent="0.2">
      <c r="A345">
        <v>21</v>
      </c>
      <c r="B345" s="2">
        <f t="shared" si="14"/>
        <v>36485</v>
      </c>
      <c r="C345" s="3">
        <v>10087</v>
      </c>
      <c r="D345" s="3">
        <v>10000</v>
      </c>
      <c r="E345" s="3">
        <f t="shared" si="15"/>
        <v>87</v>
      </c>
    </row>
    <row r="346" spans="1:9" x14ac:dyDescent="0.2">
      <c r="A346">
        <v>22</v>
      </c>
      <c r="B346" s="2">
        <f t="shared" si="14"/>
        <v>36486</v>
      </c>
      <c r="C346" s="3">
        <v>9322</v>
      </c>
      <c r="D346" s="3">
        <v>10000</v>
      </c>
      <c r="E346" s="3">
        <f t="shared" si="15"/>
        <v>-678</v>
      </c>
    </row>
    <row r="347" spans="1:9" x14ac:dyDescent="0.2">
      <c r="A347">
        <v>23</v>
      </c>
      <c r="B347" s="2">
        <f t="shared" si="14"/>
        <v>36487</v>
      </c>
      <c r="C347" s="3">
        <v>8763</v>
      </c>
      <c r="D347" s="3">
        <v>10000</v>
      </c>
      <c r="E347" s="3">
        <f t="shared" si="15"/>
        <v>-1237</v>
      </c>
    </row>
    <row r="348" spans="1:9" x14ac:dyDescent="0.2">
      <c r="A348">
        <v>24</v>
      </c>
      <c r="B348" s="2">
        <f t="shared" si="14"/>
        <v>36488</v>
      </c>
      <c r="C348" s="3">
        <v>9948</v>
      </c>
      <c r="D348" s="3">
        <v>10000</v>
      </c>
      <c r="E348" s="3">
        <f t="shared" si="15"/>
        <v>-52</v>
      </c>
    </row>
    <row r="349" spans="1:9" x14ac:dyDescent="0.2">
      <c r="A349">
        <v>25</v>
      </c>
      <c r="B349" s="2">
        <f t="shared" si="14"/>
        <v>36489</v>
      </c>
      <c r="C349" s="3">
        <v>10491</v>
      </c>
      <c r="D349" s="3">
        <v>10000</v>
      </c>
      <c r="E349" s="3">
        <f t="shared" si="15"/>
        <v>491</v>
      </c>
    </row>
    <row r="350" spans="1:9" x14ac:dyDescent="0.2">
      <c r="A350">
        <v>26</v>
      </c>
      <c r="B350" s="2">
        <f t="shared" si="14"/>
        <v>36490</v>
      </c>
      <c r="C350" s="3">
        <v>9380</v>
      </c>
      <c r="D350" s="3">
        <v>10000</v>
      </c>
      <c r="E350" s="3">
        <f t="shared" si="15"/>
        <v>-620</v>
      </c>
    </row>
    <row r="351" spans="1:9" x14ac:dyDescent="0.2">
      <c r="A351">
        <v>27</v>
      </c>
      <c r="B351" s="2">
        <f t="shared" si="14"/>
        <v>36491</v>
      </c>
      <c r="C351" s="3">
        <v>9150</v>
      </c>
      <c r="D351" s="3">
        <v>10000</v>
      </c>
      <c r="E351" s="3">
        <f t="shared" si="15"/>
        <v>-850</v>
      </c>
    </row>
    <row r="352" spans="1:9" x14ac:dyDescent="0.2">
      <c r="A352">
        <v>28</v>
      </c>
      <c r="B352" s="2">
        <f t="shared" si="14"/>
        <v>36492</v>
      </c>
      <c r="C352" s="3">
        <v>9310</v>
      </c>
      <c r="D352" s="3">
        <v>10000</v>
      </c>
      <c r="E352" s="3">
        <f t="shared" si="15"/>
        <v>-690</v>
      </c>
      <c r="H352">
        <v>7240</v>
      </c>
      <c r="I352" t="s">
        <v>2</v>
      </c>
    </row>
    <row r="353" spans="1:9" x14ac:dyDescent="0.2">
      <c r="A353">
        <v>29</v>
      </c>
      <c r="B353" s="2">
        <f t="shared" si="14"/>
        <v>36493</v>
      </c>
      <c r="C353" s="3">
        <v>9541</v>
      </c>
      <c r="D353" s="3">
        <v>10000</v>
      </c>
      <c r="E353" s="3">
        <f t="shared" si="15"/>
        <v>-459</v>
      </c>
      <c r="H353">
        <v>13580</v>
      </c>
      <c r="I353" t="s">
        <v>3</v>
      </c>
    </row>
    <row r="354" spans="1:9" x14ac:dyDescent="0.2">
      <c r="A354">
        <v>30</v>
      </c>
      <c r="B354" s="2">
        <f t="shared" si="14"/>
        <v>36494</v>
      </c>
      <c r="C354" s="3">
        <v>10072</v>
      </c>
      <c r="D354" s="3">
        <v>10000</v>
      </c>
      <c r="E354" s="3">
        <f t="shared" si="15"/>
        <v>72</v>
      </c>
      <c r="G354">
        <v>280174</v>
      </c>
      <c r="H354">
        <v>280174</v>
      </c>
      <c r="I354" t="s">
        <v>4</v>
      </c>
    </row>
    <row r="355" spans="1:9" x14ac:dyDescent="0.2">
      <c r="C355" s="3">
        <f>SUM(C324:C354)</f>
        <v>751598</v>
      </c>
      <c r="D355" s="3">
        <f>SUM(D324:D354)</f>
        <v>610000</v>
      </c>
      <c r="E355" s="3">
        <f>SUM(E324:E354)</f>
        <v>141598</v>
      </c>
      <c r="F355" s="10">
        <f>((+D355*0.025)+(E355*0.04))/C355</f>
        <v>2.7825938866255628E-2</v>
      </c>
    </row>
    <row r="356" spans="1:9" x14ac:dyDescent="0.2">
      <c r="A356">
        <v>1</v>
      </c>
      <c r="B356" s="2">
        <f>B354+1</f>
        <v>36495</v>
      </c>
      <c r="C356" s="6">
        <v>9716</v>
      </c>
      <c r="D356" s="3">
        <v>6000</v>
      </c>
      <c r="E356" s="3">
        <f t="shared" si="15"/>
        <v>3716</v>
      </c>
      <c r="G356" s="8"/>
      <c r="H356" s="8"/>
      <c r="I356" s="8"/>
    </row>
    <row r="357" spans="1:9" x14ac:dyDescent="0.2">
      <c r="A357">
        <v>2</v>
      </c>
      <c r="B357" s="2">
        <f>B356+1</f>
        <v>36496</v>
      </c>
      <c r="C357" s="6">
        <v>9503</v>
      </c>
      <c r="D357" s="6">
        <v>6000</v>
      </c>
      <c r="E357" s="3">
        <f t="shared" si="15"/>
        <v>3503</v>
      </c>
      <c r="G357" s="8"/>
      <c r="H357" s="8"/>
      <c r="I357" s="8"/>
    </row>
    <row r="358" spans="1:9" x14ac:dyDescent="0.2">
      <c r="A358">
        <v>3</v>
      </c>
      <c r="B358" s="2">
        <f t="shared" ref="B358:B386" si="16">B357+1</f>
        <v>36497</v>
      </c>
      <c r="C358" s="6">
        <v>10583</v>
      </c>
      <c r="D358" s="6">
        <v>6000</v>
      </c>
      <c r="E358" s="3">
        <f t="shared" si="15"/>
        <v>4583</v>
      </c>
      <c r="G358" s="8"/>
      <c r="H358" s="8"/>
      <c r="I358" s="8"/>
    </row>
    <row r="359" spans="1:9" x14ac:dyDescent="0.2">
      <c r="A359">
        <v>4</v>
      </c>
      <c r="B359" s="2">
        <f t="shared" si="16"/>
        <v>36498</v>
      </c>
      <c r="C359" s="6">
        <v>10065</v>
      </c>
      <c r="D359" s="6">
        <v>6000</v>
      </c>
      <c r="E359" s="3">
        <f t="shared" si="15"/>
        <v>4065</v>
      </c>
      <c r="G359" s="8"/>
      <c r="H359" s="8"/>
      <c r="I359" s="8"/>
    </row>
    <row r="360" spans="1:9" x14ac:dyDescent="0.2">
      <c r="A360">
        <v>5</v>
      </c>
      <c r="B360" s="2">
        <f t="shared" si="16"/>
        <v>36499</v>
      </c>
      <c r="C360" s="6">
        <v>9997</v>
      </c>
      <c r="D360" s="6">
        <v>6000</v>
      </c>
      <c r="E360" s="3">
        <f t="shared" si="15"/>
        <v>3997</v>
      </c>
      <c r="G360" s="8"/>
      <c r="H360" s="8"/>
      <c r="I360" s="8"/>
    </row>
    <row r="361" spans="1:9" x14ac:dyDescent="0.2">
      <c r="A361">
        <v>6</v>
      </c>
      <c r="B361" s="2">
        <f t="shared" si="16"/>
        <v>36500</v>
      </c>
      <c r="C361" s="6">
        <v>10624</v>
      </c>
      <c r="D361" s="6">
        <v>6000</v>
      </c>
      <c r="E361" s="3">
        <f t="shared" si="15"/>
        <v>4624</v>
      </c>
      <c r="G361" s="8"/>
      <c r="H361" s="8"/>
      <c r="I361" s="8"/>
    </row>
    <row r="362" spans="1:9" x14ac:dyDescent="0.2">
      <c r="A362">
        <v>7</v>
      </c>
      <c r="B362" s="2">
        <f t="shared" si="16"/>
        <v>36501</v>
      </c>
      <c r="C362" s="6">
        <v>10924</v>
      </c>
      <c r="D362" s="6">
        <v>6000</v>
      </c>
      <c r="E362" s="3">
        <f t="shared" si="15"/>
        <v>4924</v>
      </c>
      <c r="G362" s="8"/>
      <c r="H362" s="8"/>
      <c r="I362" s="8"/>
    </row>
    <row r="363" spans="1:9" x14ac:dyDescent="0.2">
      <c r="A363">
        <v>8</v>
      </c>
      <c r="B363" s="2">
        <f t="shared" si="16"/>
        <v>36502</v>
      </c>
      <c r="C363" s="6">
        <v>9871</v>
      </c>
      <c r="D363" s="6">
        <v>6000</v>
      </c>
      <c r="E363" s="3">
        <f t="shared" si="15"/>
        <v>3871</v>
      </c>
      <c r="G363" s="8"/>
      <c r="H363" s="8"/>
      <c r="I363" s="8"/>
    </row>
    <row r="364" spans="1:9" x14ac:dyDescent="0.2">
      <c r="A364">
        <v>9</v>
      </c>
      <c r="B364" s="2">
        <f t="shared" si="16"/>
        <v>36503</v>
      </c>
      <c r="C364" s="6">
        <v>9698</v>
      </c>
      <c r="D364" s="6">
        <v>6000</v>
      </c>
      <c r="E364" s="3">
        <f t="shared" si="15"/>
        <v>3698</v>
      </c>
      <c r="G364" s="8"/>
      <c r="H364" s="8"/>
      <c r="I364" s="8"/>
    </row>
    <row r="365" spans="1:9" x14ac:dyDescent="0.2">
      <c r="A365">
        <v>10</v>
      </c>
      <c r="B365" s="2">
        <f t="shared" si="16"/>
        <v>36504</v>
      </c>
      <c r="C365" s="6">
        <v>9489</v>
      </c>
      <c r="D365" s="6">
        <v>6000</v>
      </c>
      <c r="E365" s="3">
        <f t="shared" si="15"/>
        <v>3489</v>
      </c>
      <c r="G365" s="8"/>
      <c r="H365" s="8"/>
      <c r="I365" s="8"/>
    </row>
    <row r="366" spans="1:9" x14ac:dyDescent="0.2">
      <c r="A366">
        <v>11</v>
      </c>
      <c r="B366" s="2">
        <f t="shared" si="16"/>
        <v>36505</v>
      </c>
      <c r="C366" s="6">
        <v>9521</v>
      </c>
      <c r="D366" s="6">
        <v>6000</v>
      </c>
      <c r="E366" s="3">
        <f t="shared" si="15"/>
        <v>3521</v>
      </c>
      <c r="G366" s="8"/>
      <c r="H366" s="8"/>
      <c r="I366" s="8"/>
    </row>
    <row r="367" spans="1:9" x14ac:dyDescent="0.2">
      <c r="A367">
        <v>12</v>
      </c>
      <c r="B367" s="2">
        <f t="shared" si="16"/>
        <v>36506</v>
      </c>
      <c r="C367" s="6">
        <v>9576</v>
      </c>
      <c r="D367" s="6">
        <v>6000</v>
      </c>
      <c r="E367" s="3">
        <f t="shared" si="15"/>
        <v>3576</v>
      </c>
      <c r="G367" s="8"/>
      <c r="H367" s="8"/>
      <c r="I367" s="8"/>
    </row>
    <row r="368" spans="1:9" x14ac:dyDescent="0.2">
      <c r="A368">
        <v>13</v>
      </c>
      <c r="B368" s="2">
        <f t="shared" si="16"/>
        <v>36507</v>
      </c>
      <c r="C368" s="6">
        <v>9799</v>
      </c>
      <c r="D368" s="6">
        <v>6000</v>
      </c>
      <c r="E368" s="3">
        <f t="shared" si="15"/>
        <v>3799</v>
      </c>
      <c r="G368" s="8"/>
      <c r="H368" s="8"/>
      <c r="I368" s="8"/>
    </row>
    <row r="369" spans="1:9" x14ac:dyDescent="0.2">
      <c r="A369">
        <v>14</v>
      </c>
      <c r="B369" s="2">
        <f t="shared" si="16"/>
        <v>36508</v>
      </c>
      <c r="C369" s="6">
        <v>9488</v>
      </c>
      <c r="D369" s="6">
        <v>6000</v>
      </c>
      <c r="E369" s="3">
        <f t="shared" si="15"/>
        <v>3488</v>
      </c>
      <c r="G369" s="8"/>
      <c r="H369" s="8"/>
      <c r="I369" s="8"/>
    </row>
    <row r="370" spans="1:9" x14ac:dyDescent="0.2">
      <c r="A370">
        <v>15</v>
      </c>
      <c r="B370" s="2">
        <f t="shared" si="16"/>
        <v>36509</v>
      </c>
      <c r="C370" s="6">
        <v>12839</v>
      </c>
      <c r="D370" s="6">
        <v>6000</v>
      </c>
      <c r="E370" s="3">
        <f t="shared" si="15"/>
        <v>6839</v>
      </c>
      <c r="G370" s="8"/>
      <c r="H370" s="8"/>
      <c r="I370" s="8"/>
    </row>
    <row r="371" spans="1:9" x14ac:dyDescent="0.2">
      <c r="A371">
        <v>16</v>
      </c>
      <c r="B371" s="2">
        <f t="shared" si="16"/>
        <v>36510</v>
      </c>
      <c r="C371" s="6">
        <v>14967</v>
      </c>
      <c r="D371" s="6">
        <v>6000</v>
      </c>
      <c r="E371" s="3">
        <f t="shared" si="15"/>
        <v>8967</v>
      </c>
      <c r="G371" s="8"/>
      <c r="H371" s="8"/>
      <c r="I371" s="8"/>
    </row>
    <row r="372" spans="1:9" x14ac:dyDescent="0.2">
      <c r="A372">
        <v>17</v>
      </c>
      <c r="B372" s="2">
        <f t="shared" si="16"/>
        <v>36511</v>
      </c>
      <c r="C372" s="6">
        <v>11999</v>
      </c>
      <c r="D372" s="6">
        <v>6000</v>
      </c>
      <c r="E372" s="3">
        <f t="shared" si="15"/>
        <v>5999</v>
      </c>
      <c r="G372" s="8"/>
      <c r="H372" s="8"/>
      <c r="I372" s="8"/>
    </row>
    <row r="373" spans="1:9" x14ac:dyDescent="0.2">
      <c r="A373">
        <v>18</v>
      </c>
      <c r="B373" s="2">
        <f t="shared" si="16"/>
        <v>36512</v>
      </c>
      <c r="C373" s="6">
        <v>10059</v>
      </c>
      <c r="D373" s="6">
        <v>6000</v>
      </c>
      <c r="E373" s="3">
        <f t="shared" si="15"/>
        <v>4059</v>
      </c>
      <c r="G373" s="8"/>
      <c r="H373" s="8"/>
      <c r="I373" s="8"/>
    </row>
    <row r="374" spans="1:9" x14ac:dyDescent="0.2">
      <c r="A374">
        <v>19</v>
      </c>
      <c r="B374" s="2">
        <f t="shared" si="16"/>
        <v>36513</v>
      </c>
      <c r="C374" s="6">
        <v>10672</v>
      </c>
      <c r="D374" s="6">
        <v>6000</v>
      </c>
      <c r="E374" s="3">
        <f t="shared" si="15"/>
        <v>4672</v>
      </c>
      <c r="G374" s="8"/>
      <c r="H374" s="8"/>
      <c r="I374" s="8"/>
    </row>
    <row r="375" spans="1:9" x14ac:dyDescent="0.2">
      <c r="A375">
        <v>20</v>
      </c>
      <c r="B375" s="2">
        <f t="shared" si="16"/>
        <v>36514</v>
      </c>
      <c r="C375" s="6">
        <v>10642</v>
      </c>
      <c r="D375" s="6">
        <v>6000</v>
      </c>
      <c r="E375" s="3">
        <f t="shared" si="15"/>
        <v>4642</v>
      </c>
      <c r="G375" s="8"/>
      <c r="H375" s="8"/>
      <c r="I375" s="8"/>
    </row>
    <row r="376" spans="1:9" x14ac:dyDescent="0.2">
      <c r="A376">
        <v>21</v>
      </c>
      <c r="B376" s="2">
        <f t="shared" si="16"/>
        <v>36515</v>
      </c>
      <c r="C376" s="6">
        <v>17077</v>
      </c>
      <c r="D376" s="6">
        <v>6000</v>
      </c>
      <c r="E376" s="3">
        <f t="shared" si="15"/>
        <v>11077</v>
      </c>
      <c r="G376" s="8"/>
      <c r="H376" s="8"/>
      <c r="I376" s="8"/>
    </row>
    <row r="377" spans="1:9" x14ac:dyDescent="0.2">
      <c r="A377">
        <v>22</v>
      </c>
      <c r="B377" s="2">
        <f t="shared" si="16"/>
        <v>36516</v>
      </c>
      <c r="C377" s="6">
        <v>16505</v>
      </c>
      <c r="D377" s="6">
        <v>6000</v>
      </c>
      <c r="E377" s="3">
        <f t="shared" si="15"/>
        <v>10505</v>
      </c>
      <c r="G377" s="8"/>
      <c r="H377" s="8"/>
      <c r="I377" s="8"/>
    </row>
    <row r="378" spans="1:9" x14ac:dyDescent="0.2">
      <c r="A378">
        <v>23</v>
      </c>
      <c r="B378" s="2">
        <f t="shared" si="16"/>
        <v>36517</v>
      </c>
      <c r="C378" s="6">
        <v>15662</v>
      </c>
      <c r="D378" s="6">
        <v>6000</v>
      </c>
      <c r="E378" s="3">
        <f t="shared" si="15"/>
        <v>9662</v>
      </c>
      <c r="G378" s="8"/>
      <c r="H378" s="8"/>
      <c r="I378" s="8"/>
    </row>
    <row r="379" spans="1:9" x14ac:dyDescent="0.2">
      <c r="A379">
        <v>24</v>
      </c>
      <c r="B379" s="2">
        <f t="shared" si="16"/>
        <v>36518</v>
      </c>
      <c r="C379" s="6">
        <v>15030</v>
      </c>
      <c r="D379" s="6">
        <v>6000</v>
      </c>
      <c r="E379" s="3">
        <f t="shared" si="15"/>
        <v>9030</v>
      </c>
      <c r="G379" s="8"/>
      <c r="H379" s="8"/>
      <c r="I379" s="8"/>
    </row>
    <row r="380" spans="1:9" x14ac:dyDescent="0.2">
      <c r="A380">
        <v>25</v>
      </c>
      <c r="B380" s="2">
        <f t="shared" si="16"/>
        <v>36519</v>
      </c>
      <c r="C380" s="6">
        <v>16306</v>
      </c>
      <c r="D380" s="6">
        <v>6000</v>
      </c>
      <c r="E380" s="3">
        <f t="shared" si="15"/>
        <v>10306</v>
      </c>
      <c r="G380" s="8"/>
      <c r="H380" s="8"/>
      <c r="I380" s="8"/>
    </row>
    <row r="381" spans="1:9" x14ac:dyDescent="0.2">
      <c r="A381">
        <v>26</v>
      </c>
      <c r="B381" s="2">
        <f t="shared" si="16"/>
        <v>36520</v>
      </c>
      <c r="C381" s="6">
        <v>15661</v>
      </c>
      <c r="D381" s="6">
        <v>6000</v>
      </c>
      <c r="E381" s="3">
        <f t="shared" si="15"/>
        <v>9661</v>
      </c>
      <c r="G381" s="8"/>
      <c r="H381" s="8"/>
      <c r="I381" s="8"/>
    </row>
    <row r="382" spans="1:9" x14ac:dyDescent="0.2">
      <c r="A382">
        <v>27</v>
      </c>
      <c r="B382" s="2">
        <f t="shared" si="16"/>
        <v>36521</v>
      </c>
      <c r="C382" s="6">
        <v>15487</v>
      </c>
      <c r="D382" s="6">
        <v>6000</v>
      </c>
      <c r="E382" s="3">
        <f t="shared" si="15"/>
        <v>9487</v>
      </c>
      <c r="G382" s="8"/>
      <c r="H382" s="8"/>
      <c r="I382" s="8"/>
    </row>
    <row r="383" spans="1:9" x14ac:dyDescent="0.2">
      <c r="A383">
        <v>28</v>
      </c>
      <c r="B383" s="2">
        <f t="shared" si="16"/>
        <v>36522</v>
      </c>
      <c r="C383" s="6">
        <v>15710</v>
      </c>
      <c r="D383" s="6">
        <v>6000</v>
      </c>
      <c r="E383" s="3">
        <f t="shared" si="15"/>
        <v>9710</v>
      </c>
      <c r="G383" s="8"/>
      <c r="H383" s="8"/>
      <c r="I383" s="8"/>
    </row>
    <row r="384" spans="1:9" x14ac:dyDescent="0.2">
      <c r="A384">
        <v>29</v>
      </c>
      <c r="B384" s="2">
        <f t="shared" si="16"/>
        <v>36523</v>
      </c>
      <c r="C384" s="6">
        <v>15969</v>
      </c>
      <c r="D384" s="6">
        <v>6000</v>
      </c>
      <c r="E384" s="3">
        <f t="shared" si="15"/>
        <v>9969</v>
      </c>
      <c r="G384" s="8"/>
      <c r="H384" s="8">
        <v>0</v>
      </c>
      <c r="I384" s="8" t="s">
        <v>2</v>
      </c>
    </row>
    <row r="385" spans="1:9" x14ac:dyDescent="0.2">
      <c r="A385">
        <v>30</v>
      </c>
      <c r="B385" s="2">
        <f t="shared" si="16"/>
        <v>36524</v>
      </c>
      <c r="C385" s="6">
        <v>15335</v>
      </c>
      <c r="D385" s="6">
        <v>6000</v>
      </c>
      <c r="E385" s="3">
        <f t="shared" si="15"/>
        <v>9335</v>
      </c>
      <c r="G385" s="8"/>
      <c r="H385" s="8">
        <v>17077</v>
      </c>
      <c r="I385" s="8" t="s">
        <v>3</v>
      </c>
    </row>
    <row r="386" spans="1:9" x14ac:dyDescent="0.2">
      <c r="A386">
        <v>31</v>
      </c>
      <c r="B386" s="2">
        <f t="shared" si="16"/>
        <v>36525</v>
      </c>
      <c r="C386" s="6">
        <v>0</v>
      </c>
      <c r="D386" s="6">
        <v>6000</v>
      </c>
      <c r="E386" s="3">
        <f t="shared" si="15"/>
        <v>-6000</v>
      </c>
      <c r="G386" s="8">
        <v>368774</v>
      </c>
      <c r="H386" s="8">
        <v>368774</v>
      </c>
      <c r="I386" s="8" t="s">
        <v>4</v>
      </c>
    </row>
    <row r="387" spans="1:9" x14ac:dyDescent="0.2">
      <c r="C387" s="3">
        <f>SUM(C356:C386)</f>
        <v>368774</v>
      </c>
      <c r="D387" s="3">
        <f>SUM(D356:D386)</f>
        <v>186000</v>
      </c>
      <c r="E387" s="3">
        <f>SUM(E356:E386)</f>
        <v>182774</v>
      </c>
      <c r="F387" s="10">
        <f>((+D387*0.025)+(E387*0.04))/C387</f>
        <v>3.2434390710841865E-2</v>
      </c>
      <c r="G387" s="8"/>
      <c r="H387" s="8"/>
      <c r="I387" s="8"/>
    </row>
    <row r="389" spans="1:9" x14ac:dyDescent="0.2">
      <c r="C389" s="3">
        <f>+C39+C68+C100+C131+C163+C195+C228+C260+C291+C324+C355+C387</f>
        <v>11160995</v>
      </c>
      <c r="D389" s="3">
        <f>+D39+D68+D100+D131+D163+D195+D228+D260+D291+D324+D355+D387</f>
        <v>5580000</v>
      </c>
      <c r="E389" s="3">
        <f>+E39+E68+E100+E131+E163+E195+E228+E260+E291+E324+E355+E387</f>
        <v>5580995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zoomScale="75" workbookViewId="0">
      <selection activeCell="I36" sqref="I36"/>
    </sheetView>
  </sheetViews>
  <sheetFormatPr defaultRowHeight="12.75" x14ac:dyDescent="0.2"/>
  <cols>
    <col min="1" max="1" width="7.7109375" bestFit="1" customWidth="1"/>
    <col min="2" max="2" width="12.140625" bestFit="1" customWidth="1"/>
    <col min="3" max="3" width="5.28515625" customWidth="1"/>
    <col min="4" max="4" width="17" style="16" bestFit="1" customWidth="1"/>
    <col min="5" max="5" width="15.85546875" style="16" customWidth="1"/>
    <col min="6" max="6" width="17.28515625" style="16" bestFit="1" customWidth="1"/>
    <col min="7" max="7" width="17.28515625" style="16" customWidth="1"/>
    <col min="8" max="8" width="11.140625" style="16" customWidth="1"/>
    <col min="9" max="9" width="20.7109375" style="16" bestFit="1" customWidth="1"/>
    <col min="10" max="10" width="16.5703125" style="16" bestFit="1" customWidth="1"/>
    <col min="11" max="11" width="17.7109375" style="16" bestFit="1" customWidth="1"/>
    <col min="12" max="12" width="17.28515625" style="16" customWidth="1"/>
    <col min="13" max="13" width="9.140625" style="16"/>
  </cols>
  <sheetData>
    <row r="2" spans="1:13" x14ac:dyDescent="0.2">
      <c r="B2" s="13" t="s">
        <v>18</v>
      </c>
      <c r="E2" s="17" t="s">
        <v>13</v>
      </c>
      <c r="F2" s="17" t="s">
        <v>17</v>
      </c>
      <c r="G2" s="17"/>
      <c r="H2" s="17"/>
      <c r="I2" s="17"/>
      <c r="J2" s="17" t="s">
        <v>11</v>
      </c>
      <c r="K2" s="17" t="s">
        <v>16</v>
      </c>
      <c r="L2" s="17"/>
    </row>
    <row r="3" spans="1:13" s="12" customFormat="1" x14ac:dyDescent="0.2">
      <c r="A3" s="13"/>
      <c r="B3" s="13" t="s">
        <v>19</v>
      </c>
      <c r="C3" s="18"/>
      <c r="D3" s="14" t="s">
        <v>12</v>
      </c>
      <c r="E3" s="13" t="s">
        <v>14</v>
      </c>
      <c r="F3" s="26" t="s">
        <v>20</v>
      </c>
      <c r="G3" s="27" t="s">
        <v>21</v>
      </c>
      <c r="H3" s="18"/>
      <c r="I3" s="14" t="s">
        <v>15</v>
      </c>
      <c r="J3" s="13" t="s">
        <v>14</v>
      </c>
      <c r="K3" s="26" t="s">
        <v>20</v>
      </c>
      <c r="L3" s="27" t="s">
        <v>21</v>
      </c>
      <c r="M3" s="15"/>
    </row>
    <row r="4" spans="1:13" x14ac:dyDescent="0.2">
      <c r="A4" s="11">
        <v>36161</v>
      </c>
      <c r="B4" s="10">
        <v>3.3000000000000002E-2</v>
      </c>
      <c r="C4" s="10"/>
      <c r="D4" s="16">
        <v>-1.2500000000000001E-2</v>
      </c>
      <c r="E4" s="16">
        <v>3.5400000000000001E-2</v>
      </c>
      <c r="F4" s="16">
        <f>+D4+E4+0.01</f>
        <v>3.2899999999999999E-2</v>
      </c>
      <c r="G4" s="16">
        <f>+B4-F4</f>
        <v>1.0000000000000286E-4</v>
      </c>
      <c r="I4" s="16">
        <v>-1.2500000000000001E-2</v>
      </c>
      <c r="J4" s="16">
        <v>3.4049999999999997E-2</v>
      </c>
      <c r="K4" s="16">
        <f>+I4+J4+0.01</f>
        <v>3.1549999999999995E-2</v>
      </c>
      <c r="L4" s="16">
        <f>+B4-K4</f>
        <v>1.4500000000000068E-3</v>
      </c>
    </row>
    <row r="5" spans="1:13" x14ac:dyDescent="0.2">
      <c r="A5" s="11">
        <v>36192</v>
      </c>
      <c r="B5" s="10">
        <v>3.5000000000000003E-2</v>
      </c>
      <c r="C5" s="10"/>
      <c r="D5" s="16">
        <v>-1.2500000000000001E-2</v>
      </c>
      <c r="E5" s="16">
        <v>3.5400000000000001E-2</v>
      </c>
      <c r="F5" s="16">
        <f t="shared" ref="F5:F27" si="0">+D5+E5+0.01</f>
        <v>3.2899999999999999E-2</v>
      </c>
      <c r="G5" s="16">
        <f t="shared" ref="G5:G27" si="1">+B5-F5</f>
        <v>2.1000000000000046E-3</v>
      </c>
      <c r="I5" s="16">
        <v>-1.2500000000000001E-2</v>
      </c>
      <c r="J5" s="16">
        <v>3.4049999999999997E-2</v>
      </c>
      <c r="K5" s="16">
        <f t="shared" ref="K5:K27" si="2">+I5+J5+0.01</f>
        <v>3.1549999999999995E-2</v>
      </c>
      <c r="L5" s="16">
        <f t="shared" ref="L5:L27" si="3">+B5-K5</f>
        <v>3.4500000000000086E-3</v>
      </c>
    </row>
    <row r="6" spans="1:13" x14ac:dyDescent="0.2">
      <c r="A6" s="11">
        <v>36220</v>
      </c>
      <c r="B6" s="10">
        <v>3.4000000000000002E-2</v>
      </c>
      <c r="C6" s="10"/>
      <c r="D6" s="16">
        <v>-1.2500000000000001E-2</v>
      </c>
      <c r="E6" s="16">
        <v>3.5400000000000001E-2</v>
      </c>
      <c r="F6" s="16">
        <f t="shared" si="0"/>
        <v>3.2899999999999999E-2</v>
      </c>
      <c r="G6" s="16">
        <f t="shared" si="1"/>
        <v>1.1000000000000038E-3</v>
      </c>
      <c r="I6" s="16">
        <v>-1.2500000000000001E-2</v>
      </c>
      <c r="J6" s="16">
        <v>3.4049999999999997E-2</v>
      </c>
      <c r="K6" s="16">
        <f t="shared" si="2"/>
        <v>3.1549999999999995E-2</v>
      </c>
      <c r="L6" s="16">
        <f t="shared" si="3"/>
        <v>2.4500000000000077E-3</v>
      </c>
    </row>
    <row r="7" spans="1:13" x14ac:dyDescent="0.2">
      <c r="A7" s="11">
        <v>36251</v>
      </c>
      <c r="B7" s="10">
        <v>3.5000000000000003E-2</v>
      </c>
      <c r="C7" s="10"/>
      <c r="D7" s="16">
        <v>-1.4999999999999999E-2</v>
      </c>
      <c r="E7" s="16">
        <v>3.5400000000000001E-2</v>
      </c>
      <c r="F7" s="16">
        <f t="shared" si="0"/>
        <v>3.0400000000000003E-2</v>
      </c>
      <c r="G7" s="16">
        <f t="shared" si="1"/>
        <v>4.5999999999999999E-3</v>
      </c>
      <c r="I7" s="16">
        <v>-0.01</v>
      </c>
      <c r="J7" s="16">
        <v>3.4049999999999997E-2</v>
      </c>
      <c r="K7" s="16">
        <f t="shared" si="2"/>
        <v>3.4049999999999997E-2</v>
      </c>
      <c r="L7" s="16">
        <f t="shared" si="3"/>
        <v>9.5000000000000639E-4</v>
      </c>
    </row>
    <row r="8" spans="1:13" x14ac:dyDescent="0.2">
      <c r="A8" s="11">
        <v>36281</v>
      </c>
      <c r="B8" s="10">
        <v>3.3000000000000002E-2</v>
      </c>
      <c r="C8" s="10"/>
      <c r="D8" s="16">
        <v>-1.4999999999999999E-2</v>
      </c>
      <c r="E8" s="16">
        <v>3.5400000000000001E-2</v>
      </c>
      <c r="F8" s="16">
        <f t="shared" si="0"/>
        <v>3.0400000000000003E-2</v>
      </c>
      <c r="G8" s="16">
        <f t="shared" si="1"/>
        <v>2.5999999999999981E-3</v>
      </c>
      <c r="I8" s="16">
        <v>-0.01</v>
      </c>
      <c r="J8" s="16">
        <v>3.4049999999999997E-2</v>
      </c>
      <c r="K8" s="16">
        <f t="shared" si="2"/>
        <v>3.4049999999999997E-2</v>
      </c>
      <c r="L8" s="16">
        <f t="shared" si="3"/>
        <v>-1.0499999999999954E-3</v>
      </c>
    </row>
    <row r="9" spans="1:13" x14ac:dyDescent="0.2">
      <c r="A9" s="11">
        <v>36312</v>
      </c>
      <c r="B9" s="10">
        <v>3.1E-2</v>
      </c>
      <c r="C9" s="10"/>
      <c r="D9" s="16">
        <v>-1.4999999999999999E-2</v>
      </c>
      <c r="E9" s="16">
        <v>3.5400000000000001E-2</v>
      </c>
      <c r="F9" s="16">
        <f t="shared" si="0"/>
        <v>3.0400000000000003E-2</v>
      </c>
      <c r="G9" s="16">
        <f t="shared" si="1"/>
        <v>5.9999999999999637E-4</v>
      </c>
      <c r="I9" s="16">
        <v>-0.01</v>
      </c>
      <c r="J9" s="16">
        <v>3.4049999999999997E-2</v>
      </c>
      <c r="K9" s="16">
        <f t="shared" si="2"/>
        <v>3.4049999999999997E-2</v>
      </c>
      <c r="L9" s="16">
        <f t="shared" si="3"/>
        <v>-3.0499999999999972E-3</v>
      </c>
    </row>
    <row r="10" spans="1:13" x14ac:dyDescent="0.2">
      <c r="A10" s="11">
        <v>36342</v>
      </c>
      <c r="B10" s="10">
        <v>3.3000000000000002E-2</v>
      </c>
      <c r="C10" s="10"/>
      <c r="D10" s="16">
        <v>-1.4999999999999999E-2</v>
      </c>
      <c r="E10" s="16">
        <v>3.5400000000000001E-2</v>
      </c>
      <c r="F10" s="16">
        <f t="shared" si="0"/>
        <v>3.0400000000000003E-2</v>
      </c>
      <c r="G10" s="16">
        <f t="shared" si="1"/>
        <v>2.5999999999999981E-3</v>
      </c>
      <c r="I10" s="16">
        <v>-0.01</v>
      </c>
      <c r="J10" s="16">
        <v>3.4049999999999997E-2</v>
      </c>
      <c r="K10" s="16">
        <f t="shared" si="2"/>
        <v>3.4049999999999997E-2</v>
      </c>
      <c r="L10" s="16">
        <f t="shared" si="3"/>
        <v>-1.0499999999999954E-3</v>
      </c>
    </row>
    <row r="11" spans="1:13" x14ac:dyDescent="0.2">
      <c r="A11" s="11">
        <v>36373</v>
      </c>
      <c r="B11" s="10">
        <v>3.4000000000000002E-2</v>
      </c>
      <c r="C11" s="10"/>
      <c r="D11" s="16">
        <v>-1.4999999999999999E-2</v>
      </c>
      <c r="E11" s="16">
        <v>3.5400000000000001E-2</v>
      </c>
      <c r="F11" s="16">
        <f t="shared" si="0"/>
        <v>3.0400000000000003E-2</v>
      </c>
      <c r="G11" s="16">
        <f t="shared" si="1"/>
        <v>3.599999999999999E-3</v>
      </c>
      <c r="I11" s="16">
        <v>-0.01</v>
      </c>
      <c r="J11" s="16">
        <v>3.4049999999999997E-2</v>
      </c>
      <c r="K11" s="16">
        <f t="shared" si="2"/>
        <v>3.4049999999999997E-2</v>
      </c>
      <c r="L11" s="16">
        <f t="shared" si="3"/>
        <v>-4.9999999999994493E-5</v>
      </c>
    </row>
    <row r="12" spans="1:13" x14ac:dyDescent="0.2">
      <c r="A12" s="11">
        <v>36404</v>
      </c>
      <c r="B12" s="10">
        <v>3.2000000000000001E-2</v>
      </c>
      <c r="C12" s="10"/>
      <c r="D12" s="16">
        <v>-1.4999999999999999E-2</v>
      </c>
      <c r="E12" s="16">
        <v>3.5400000000000001E-2</v>
      </c>
      <c r="F12" s="16">
        <f t="shared" si="0"/>
        <v>3.0400000000000003E-2</v>
      </c>
      <c r="G12" s="16">
        <f t="shared" si="1"/>
        <v>1.5999999999999973E-3</v>
      </c>
      <c r="I12" s="16">
        <v>-0.01</v>
      </c>
      <c r="J12" s="16">
        <v>3.4049999999999997E-2</v>
      </c>
      <c r="K12" s="16">
        <f t="shared" si="2"/>
        <v>3.4049999999999997E-2</v>
      </c>
      <c r="L12" s="16">
        <f t="shared" si="3"/>
        <v>-2.0499999999999963E-3</v>
      </c>
    </row>
    <row r="13" spans="1:13" x14ac:dyDescent="0.2">
      <c r="A13" s="11">
        <v>36434</v>
      </c>
      <c r="B13" s="10">
        <v>0.03</v>
      </c>
      <c r="C13" s="10"/>
      <c r="D13" s="16">
        <v>-1.4999999999999999E-2</v>
      </c>
      <c r="E13" s="16">
        <v>3.5400000000000001E-2</v>
      </c>
      <c r="F13" s="16">
        <f t="shared" si="0"/>
        <v>3.0400000000000003E-2</v>
      </c>
      <c r="G13" s="16">
        <f t="shared" si="1"/>
        <v>-4.0000000000000452E-4</v>
      </c>
      <c r="I13" s="16">
        <v>-0.01</v>
      </c>
      <c r="J13" s="16">
        <v>3.4049999999999997E-2</v>
      </c>
      <c r="K13" s="16">
        <f t="shared" si="2"/>
        <v>3.4049999999999997E-2</v>
      </c>
      <c r="L13" s="16">
        <f t="shared" si="3"/>
        <v>-4.049999999999998E-3</v>
      </c>
    </row>
    <row r="14" spans="1:13" x14ac:dyDescent="0.2">
      <c r="A14" s="11">
        <v>36465</v>
      </c>
      <c r="B14" s="10">
        <v>2.8000000000000001E-2</v>
      </c>
      <c r="C14" s="10"/>
      <c r="D14" s="16">
        <v>-1.2500000000000001E-2</v>
      </c>
      <c r="E14" s="16">
        <v>3.5400000000000001E-2</v>
      </c>
      <c r="F14" s="16">
        <f t="shared" si="0"/>
        <v>3.2899999999999999E-2</v>
      </c>
      <c r="G14" s="16">
        <f t="shared" si="1"/>
        <v>-4.8999999999999981E-3</v>
      </c>
      <c r="I14" s="16">
        <v>-1.2500000000000001E-2</v>
      </c>
      <c r="J14" s="16">
        <v>3.4049999999999997E-2</v>
      </c>
      <c r="K14" s="16">
        <f t="shared" si="2"/>
        <v>3.1549999999999995E-2</v>
      </c>
      <c r="L14" s="16">
        <f t="shared" si="3"/>
        <v>-3.5499999999999941E-3</v>
      </c>
    </row>
    <row r="15" spans="1:13" x14ac:dyDescent="0.2">
      <c r="A15" s="11">
        <v>36495</v>
      </c>
      <c r="B15" s="10">
        <v>3.2000000000000001E-2</v>
      </c>
      <c r="C15" s="10"/>
      <c r="D15" s="16">
        <v>-1.2500000000000001E-2</v>
      </c>
      <c r="E15" s="16">
        <v>3.5400000000000001E-2</v>
      </c>
      <c r="F15" s="16">
        <f t="shared" si="0"/>
        <v>3.2899999999999999E-2</v>
      </c>
      <c r="G15" s="16">
        <f t="shared" si="1"/>
        <v>-8.9999999999999802E-4</v>
      </c>
      <c r="I15" s="16">
        <v>-1.2500000000000001E-2</v>
      </c>
      <c r="J15" s="16">
        <v>3.4049999999999997E-2</v>
      </c>
      <c r="K15" s="16">
        <f t="shared" si="2"/>
        <v>3.1549999999999995E-2</v>
      </c>
      <c r="L15" s="16">
        <f t="shared" si="3"/>
        <v>4.5000000000000595E-4</v>
      </c>
    </row>
    <row r="16" spans="1:13" x14ac:dyDescent="0.2">
      <c r="A16" s="11">
        <v>36526</v>
      </c>
      <c r="B16" s="10">
        <v>3.4000000000000002E-2</v>
      </c>
      <c r="C16" s="10"/>
      <c r="D16" s="16">
        <v>-1.2500000000000001E-2</v>
      </c>
      <c r="E16" s="16">
        <v>3.5400000000000001E-2</v>
      </c>
      <c r="F16" s="16">
        <f t="shared" si="0"/>
        <v>3.2899999999999999E-2</v>
      </c>
      <c r="G16" s="16">
        <f t="shared" si="1"/>
        <v>1.1000000000000038E-3</v>
      </c>
      <c r="I16" s="16">
        <v>-1.2500000000000001E-2</v>
      </c>
      <c r="J16" s="16">
        <v>3.4049999999999997E-2</v>
      </c>
      <c r="K16" s="16">
        <f t="shared" si="2"/>
        <v>3.1549999999999995E-2</v>
      </c>
      <c r="L16" s="16">
        <f t="shared" si="3"/>
        <v>2.4500000000000077E-3</v>
      </c>
    </row>
    <row r="17" spans="1:12" x14ac:dyDescent="0.2">
      <c r="A17" s="11">
        <v>36557</v>
      </c>
      <c r="B17" s="10">
        <v>3.2000000000000001E-2</v>
      </c>
      <c r="C17" s="10"/>
      <c r="D17" s="16">
        <v>-1.2500000000000001E-2</v>
      </c>
      <c r="E17" s="16">
        <v>3.5400000000000001E-2</v>
      </c>
      <c r="F17" s="16">
        <f t="shared" si="0"/>
        <v>3.2899999999999999E-2</v>
      </c>
      <c r="G17" s="16">
        <f t="shared" si="1"/>
        <v>-8.9999999999999802E-4</v>
      </c>
      <c r="I17" s="16">
        <v>-1.2500000000000001E-2</v>
      </c>
      <c r="J17" s="16">
        <v>3.4049999999999997E-2</v>
      </c>
      <c r="K17" s="16">
        <f t="shared" si="2"/>
        <v>3.1549999999999995E-2</v>
      </c>
      <c r="L17" s="16">
        <f t="shared" si="3"/>
        <v>4.5000000000000595E-4</v>
      </c>
    </row>
    <row r="18" spans="1:12" x14ac:dyDescent="0.2">
      <c r="A18" s="11">
        <v>36586</v>
      </c>
      <c r="B18" s="10">
        <v>3.3000000000000002E-2</v>
      </c>
      <c r="C18" s="10"/>
      <c r="D18" s="16">
        <v>-1.2500000000000001E-2</v>
      </c>
      <c r="E18" s="16">
        <v>3.5400000000000001E-2</v>
      </c>
      <c r="F18" s="16">
        <f t="shared" si="0"/>
        <v>3.2899999999999999E-2</v>
      </c>
      <c r="G18" s="16">
        <f t="shared" si="1"/>
        <v>1.0000000000000286E-4</v>
      </c>
      <c r="I18" s="16">
        <v>-1.2500000000000001E-2</v>
      </c>
      <c r="J18" s="16">
        <v>3.4049999999999997E-2</v>
      </c>
      <c r="K18" s="16">
        <f t="shared" si="2"/>
        <v>3.1549999999999995E-2</v>
      </c>
      <c r="L18" s="16">
        <f t="shared" si="3"/>
        <v>1.4500000000000068E-3</v>
      </c>
    </row>
    <row r="19" spans="1:12" x14ac:dyDescent="0.2">
      <c r="A19" s="11">
        <v>36617</v>
      </c>
      <c r="B19" s="10">
        <v>3.4000000000000002E-2</v>
      </c>
      <c r="C19" s="10"/>
      <c r="D19" s="16">
        <v>-1.4999999999999999E-2</v>
      </c>
      <c r="E19" s="16">
        <v>3.5400000000000001E-2</v>
      </c>
      <c r="F19" s="16">
        <f t="shared" si="0"/>
        <v>3.0400000000000003E-2</v>
      </c>
      <c r="G19" s="16">
        <f t="shared" si="1"/>
        <v>3.599999999999999E-3</v>
      </c>
      <c r="I19" s="16">
        <v>-0.01</v>
      </c>
      <c r="J19" s="16">
        <v>3.4049999999999997E-2</v>
      </c>
      <c r="K19" s="16">
        <f t="shared" si="2"/>
        <v>3.4049999999999997E-2</v>
      </c>
      <c r="L19" s="16">
        <f t="shared" si="3"/>
        <v>-4.9999999999994493E-5</v>
      </c>
    </row>
    <row r="20" spans="1:12" x14ac:dyDescent="0.2">
      <c r="A20" s="11">
        <v>36647</v>
      </c>
      <c r="B20" s="10">
        <v>3.4000000000000002E-2</v>
      </c>
      <c r="C20" s="10"/>
      <c r="D20" s="16">
        <v>-1.4999999999999999E-2</v>
      </c>
      <c r="E20" s="16">
        <v>3.5400000000000001E-2</v>
      </c>
      <c r="F20" s="16">
        <f t="shared" si="0"/>
        <v>3.0400000000000003E-2</v>
      </c>
      <c r="G20" s="16">
        <f t="shared" si="1"/>
        <v>3.599999999999999E-3</v>
      </c>
      <c r="I20" s="16">
        <v>-0.01</v>
      </c>
      <c r="J20" s="16">
        <v>3.4049999999999997E-2</v>
      </c>
      <c r="K20" s="16">
        <f t="shared" si="2"/>
        <v>3.4049999999999997E-2</v>
      </c>
      <c r="L20" s="16">
        <f t="shared" si="3"/>
        <v>-4.9999999999994493E-5</v>
      </c>
    </row>
    <row r="21" spans="1:12" x14ac:dyDescent="0.2">
      <c r="A21" s="11">
        <v>36678</v>
      </c>
      <c r="B21" s="10">
        <v>2.9000000000000001E-2</v>
      </c>
      <c r="C21" s="10"/>
      <c r="D21" s="16">
        <v>-1.4999999999999999E-2</v>
      </c>
      <c r="E21" s="16">
        <v>3.5400000000000001E-2</v>
      </c>
      <c r="F21" s="16">
        <f t="shared" si="0"/>
        <v>3.0400000000000003E-2</v>
      </c>
      <c r="G21" s="16">
        <f t="shared" si="1"/>
        <v>-1.4000000000000019E-3</v>
      </c>
      <c r="I21" s="16">
        <v>-0.01</v>
      </c>
      <c r="J21" s="16">
        <v>3.4049999999999997E-2</v>
      </c>
      <c r="K21" s="16">
        <f t="shared" si="2"/>
        <v>3.4049999999999997E-2</v>
      </c>
      <c r="L21" s="16">
        <f t="shared" si="3"/>
        <v>-5.0499999999999955E-3</v>
      </c>
    </row>
    <row r="22" spans="1:12" x14ac:dyDescent="0.2">
      <c r="A22" s="11">
        <v>36708</v>
      </c>
      <c r="B22" s="10">
        <v>3.1E-2</v>
      </c>
      <c r="C22" s="10"/>
      <c r="D22" s="16">
        <v>-1.4999999999999999E-2</v>
      </c>
      <c r="E22" s="16">
        <v>3.5400000000000001E-2</v>
      </c>
      <c r="F22" s="16">
        <f t="shared" si="0"/>
        <v>3.0400000000000003E-2</v>
      </c>
      <c r="G22" s="16">
        <f t="shared" si="1"/>
        <v>5.9999999999999637E-4</v>
      </c>
      <c r="I22" s="16">
        <v>-0.01</v>
      </c>
      <c r="J22" s="16">
        <v>3.4049999999999997E-2</v>
      </c>
      <c r="K22" s="16">
        <f t="shared" si="2"/>
        <v>3.4049999999999997E-2</v>
      </c>
      <c r="L22" s="16">
        <f t="shared" si="3"/>
        <v>-3.0499999999999972E-3</v>
      </c>
    </row>
    <row r="23" spans="1:12" x14ac:dyDescent="0.2">
      <c r="A23" s="11">
        <v>36739</v>
      </c>
      <c r="B23" s="10">
        <v>3.2000000000000001E-2</v>
      </c>
      <c r="C23" s="10"/>
      <c r="D23" s="16">
        <v>-1.4999999999999999E-2</v>
      </c>
      <c r="E23" s="16">
        <v>3.5400000000000001E-2</v>
      </c>
      <c r="F23" s="16">
        <f t="shared" si="0"/>
        <v>3.0400000000000003E-2</v>
      </c>
      <c r="G23" s="16">
        <f t="shared" si="1"/>
        <v>1.5999999999999973E-3</v>
      </c>
      <c r="I23" s="16">
        <v>-0.01</v>
      </c>
      <c r="J23" s="16">
        <v>3.4049999999999997E-2</v>
      </c>
      <c r="K23" s="16">
        <f t="shared" si="2"/>
        <v>3.4049999999999997E-2</v>
      </c>
      <c r="L23" s="16">
        <f t="shared" si="3"/>
        <v>-2.0499999999999963E-3</v>
      </c>
    </row>
    <row r="24" spans="1:12" x14ac:dyDescent="0.2">
      <c r="A24" s="11">
        <v>36770</v>
      </c>
      <c r="B24" s="10">
        <v>3.1E-2</v>
      </c>
      <c r="C24" s="10"/>
      <c r="D24" s="16">
        <v>-1.4999999999999999E-2</v>
      </c>
      <c r="E24" s="16">
        <v>3.5400000000000001E-2</v>
      </c>
      <c r="F24" s="16">
        <f t="shared" si="0"/>
        <v>3.0400000000000003E-2</v>
      </c>
      <c r="G24" s="16">
        <f t="shared" si="1"/>
        <v>5.9999999999999637E-4</v>
      </c>
      <c r="I24" s="16">
        <v>-0.01</v>
      </c>
      <c r="J24" s="16">
        <v>3.4049999999999997E-2</v>
      </c>
      <c r="K24" s="16">
        <f t="shared" si="2"/>
        <v>3.4049999999999997E-2</v>
      </c>
      <c r="L24" s="16">
        <f t="shared" si="3"/>
        <v>-3.0499999999999972E-3</v>
      </c>
    </row>
    <row r="25" spans="1:12" x14ac:dyDescent="0.2">
      <c r="A25" s="11">
        <v>36800</v>
      </c>
      <c r="B25" s="10">
        <v>3.2000000000000001E-2</v>
      </c>
      <c r="C25" s="10"/>
      <c r="D25" s="16">
        <v>-1.4999999999999999E-2</v>
      </c>
      <c r="E25" s="16">
        <v>3.5400000000000001E-2</v>
      </c>
      <c r="F25" s="16">
        <f t="shared" si="0"/>
        <v>3.0400000000000003E-2</v>
      </c>
      <c r="G25" s="16">
        <f t="shared" si="1"/>
        <v>1.5999999999999973E-3</v>
      </c>
      <c r="I25" s="16">
        <v>-0.01</v>
      </c>
      <c r="J25" s="16">
        <v>3.4049999999999997E-2</v>
      </c>
      <c r="K25" s="16">
        <f t="shared" si="2"/>
        <v>3.4049999999999997E-2</v>
      </c>
      <c r="L25" s="16">
        <f t="shared" si="3"/>
        <v>-2.0499999999999963E-3</v>
      </c>
    </row>
    <row r="26" spans="1:12" x14ac:dyDescent="0.2">
      <c r="A26" s="11">
        <v>36831</v>
      </c>
      <c r="B26" s="10">
        <v>3.2000000000000001E-2</v>
      </c>
      <c r="C26" s="10"/>
      <c r="D26" s="16">
        <v>-1.2500000000000001E-2</v>
      </c>
      <c r="E26" s="16">
        <v>3.5400000000000001E-2</v>
      </c>
      <c r="F26" s="16">
        <f t="shared" si="0"/>
        <v>3.2899999999999999E-2</v>
      </c>
      <c r="G26" s="16">
        <f t="shared" si="1"/>
        <v>-8.9999999999999802E-4</v>
      </c>
      <c r="I26" s="16">
        <v>-1.2500000000000001E-2</v>
      </c>
      <c r="J26" s="16">
        <v>3.4049999999999997E-2</v>
      </c>
      <c r="K26" s="16">
        <f t="shared" si="2"/>
        <v>3.1549999999999995E-2</v>
      </c>
      <c r="L26" s="16">
        <f t="shared" si="3"/>
        <v>4.5000000000000595E-4</v>
      </c>
    </row>
    <row r="27" spans="1:12" x14ac:dyDescent="0.2">
      <c r="A27" s="21">
        <v>36861</v>
      </c>
      <c r="B27" s="22">
        <v>2.9000000000000001E-2</v>
      </c>
      <c r="C27" s="24"/>
      <c r="D27" s="23">
        <v>-1.2500000000000001E-2</v>
      </c>
      <c r="E27" s="23">
        <v>3.5400000000000001E-2</v>
      </c>
      <c r="F27" s="23">
        <f t="shared" si="0"/>
        <v>3.2899999999999999E-2</v>
      </c>
      <c r="G27" s="16">
        <f t="shared" si="1"/>
        <v>-3.8999999999999972E-3</v>
      </c>
      <c r="H27" s="25"/>
      <c r="I27" s="23">
        <v>-1.2500000000000001E-2</v>
      </c>
      <c r="J27" s="23">
        <v>3.4049999999999997E-2</v>
      </c>
      <c r="K27" s="23">
        <f t="shared" si="2"/>
        <v>3.1549999999999995E-2</v>
      </c>
      <c r="L27" s="16">
        <f t="shared" si="3"/>
        <v>-2.5499999999999932E-3</v>
      </c>
    </row>
    <row r="28" spans="1:12" ht="13.5" thickBot="1" x14ac:dyDescent="0.25">
      <c r="B28" s="10"/>
      <c r="C28" s="10"/>
      <c r="D28" s="19">
        <f>SUM(D4:D27)/24</f>
        <v>-1.3958333333333342E-2</v>
      </c>
      <c r="F28" s="20">
        <f>SUM(F4:F27)/24</f>
        <v>3.1441666666666666E-2</v>
      </c>
      <c r="G28" s="28">
        <f>SUM(G4:G27)/24</f>
        <v>7.6666666666666647E-4</v>
      </c>
      <c r="I28" s="19">
        <f>SUM(I4:I27)/24</f>
        <v>-1.104166666666667E-2</v>
      </c>
      <c r="K28" s="20">
        <f>SUM(K4:K27)/24</f>
        <v>3.3008333333333327E-2</v>
      </c>
      <c r="L28" s="28">
        <f>SUM(L4:L27)/24</f>
        <v>-7.9999999999999473E-4</v>
      </c>
    </row>
    <row r="29" spans="1:12" x14ac:dyDescent="0.2">
      <c r="B29" s="10"/>
      <c r="C29" s="10"/>
    </row>
    <row r="33" spans="2:6" x14ac:dyDescent="0.2">
      <c r="B33" s="30"/>
      <c r="C33" s="31"/>
      <c r="D33" s="29" t="s">
        <v>24</v>
      </c>
      <c r="E33" s="23" t="s">
        <v>22</v>
      </c>
      <c r="F33" s="23" t="s">
        <v>23</v>
      </c>
    </row>
    <row r="34" spans="2:6" x14ac:dyDescent="0.2">
      <c r="C34">
        <v>1999</v>
      </c>
      <c r="D34" s="3">
        <f>+'1999'!C389</f>
        <v>11160995</v>
      </c>
      <c r="E34" s="3">
        <f>+'1999'!D389</f>
        <v>5580000</v>
      </c>
      <c r="F34" s="3">
        <f>+D34-E34</f>
        <v>5580995</v>
      </c>
    </row>
    <row r="35" spans="2:6" x14ac:dyDescent="0.2">
      <c r="C35">
        <v>2000</v>
      </c>
      <c r="D35" s="3">
        <f>+'2000'!C391</f>
        <v>10196919.26</v>
      </c>
      <c r="E35" s="3">
        <f>+E34</f>
        <v>5580000</v>
      </c>
      <c r="F35" s="3">
        <f>+D35-E35</f>
        <v>4616919.26</v>
      </c>
    </row>
    <row r="36" spans="2:6" x14ac:dyDescent="0.2">
      <c r="E36" s="10">
        <v>2.5000000000000001E-2</v>
      </c>
      <c r="F36" s="10">
        <v>0.04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1999</vt:lpstr>
      <vt:lpstr>Sales Price Analysis</vt:lpstr>
    </vt:vector>
  </TitlesOfParts>
  <Company>Lafayette Utilities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B. Simon</dc:creator>
  <cp:lastModifiedBy>Jan Havlíček</cp:lastModifiedBy>
  <cp:lastPrinted>2001-02-01T13:52:59Z</cp:lastPrinted>
  <dcterms:created xsi:type="dcterms:W3CDTF">2001-01-24T22:51:39Z</dcterms:created>
  <dcterms:modified xsi:type="dcterms:W3CDTF">2023-09-10T17:26:23Z</dcterms:modified>
</cp:coreProperties>
</file>