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EC988F-F071-471B-86EB-8BB6A394FDF0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May 2001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E10" i="3"/>
  <c r="H10" i="3"/>
  <c r="O10" i="3"/>
  <c r="V10" i="3"/>
  <c r="A11" i="3"/>
  <c r="B11" i="3"/>
  <c r="E11" i="3"/>
  <c r="H11" i="3"/>
  <c r="O11" i="3"/>
  <c r="V11" i="3"/>
  <c r="A12" i="3"/>
  <c r="B12" i="3"/>
  <c r="E12" i="3"/>
  <c r="H12" i="3"/>
  <c r="O12" i="3"/>
  <c r="V12" i="3"/>
  <c r="A13" i="3"/>
  <c r="B13" i="3"/>
  <c r="E13" i="3"/>
  <c r="H13" i="3"/>
  <c r="O13" i="3"/>
  <c r="V13" i="3"/>
  <c r="A14" i="3"/>
  <c r="B14" i="3"/>
  <c r="E14" i="3"/>
  <c r="H14" i="3"/>
  <c r="O14" i="3"/>
  <c r="V14" i="3"/>
  <c r="A15" i="3"/>
  <c r="B15" i="3"/>
  <c r="E15" i="3"/>
  <c r="H15" i="3"/>
  <c r="O15" i="3"/>
  <c r="V15" i="3"/>
  <c r="A16" i="3"/>
  <c r="B16" i="3"/>
  <c r="E16" i="3"/>
  <c r="H16" i="3"/>
  <c r="O16" i="3"/>
  <c r="V16" i="3"/>
  <c r="A17" i="3"/>
  <c r="B17" i="3"/>
  <c r="E17" i="3"/>
  <c r="H17" i="3"/>
  <c r="O17" i="3"/>
  <c r="V17" i="3"/>
  <c r="A18" i="3"/>
  <c r="B18" i="3"/>
  <c r="E18" i="3"/>
  <c r="H18" i="3"/>
  <c r="O18" i="3"/>
  <c r="V18" i="3"/>
  <c r="A19" i="3"/>
  <c r="B19" i="3"/>
  <c r="E19" i="3"/>
  <c r="H19" i="3"/>
  <c r="O19" i="3"/>
  <c r="S19" i="3"/>
  <c r="V19" i="3"/>
  <c r="A20" i="3"/>
  <c r="B20" i="3"/>
  <c r="E20" i="3"/>
  <c r="H20" i="3"/>
  <c r="O20" i="3"/>
  <c r="V20" i="3"/>
  <c r="A21" i="3"/>
  <c r="B21" i="3"/>
  <c r="E21" i="3"/>
  <c r="H21" i="3"/>
  <c r="O21" i="3"/>
  <c r="S21" i="3"/>
  <c r="V21" i="3"/>
  <c r="A22" i="3"/>
  <c r="B22" i="3"/>
  <c r="E22" i="3"/>
  <c r="H22" i="3"/>
  <c r="O22" i="3"/>
  <c r="S22" i="3"/>
  <c r="V22" i="3"/>
  <c r="A23" i="3"/>
  <c r="B23" i="3"/>
  <c r="E23" i="3"/>
  <c r="H23" i="3"/>
  <c r="O23" i="3"/>
  <c r="S23" i="3"/>
  <c r="V23" i="3"/>
  <c r="A24" i="3"/>
  <c r="B24" i="3"/>
  <c r="E24" i="3"/>
  <c r="H24" i="3"/>
  <c r="O24" i="3"/>
  <c r="V24" i="3"/>
  <c r="A25" i="3"/>
  <c r="B25" i="3"/>
  <c r="E25" i="3"/>
  <c r="H25" i="3"/>
  <c r="O25" i="3"/>
  <c r="V25" i="3"/>
  <c r="A26" i="3"/>
  <c r="B26" i="3"/>
  <c r="E26" i="3"/>
  <c r="H26" i="3"/>
  <c r="O26" i="3"/>
  <c r="V26" i="3"/>
  <c r="A27" i="3"/>
  <c r="B27" i="3"/>
  <c r="E27" i="3"/>
  <c r="H27" i="3"/>
  <c r="O27" i="3"/>
  <c r="V27" i="3"/>
  <c r="A28" i="3"/>
  <c r="B28" i="3"/>
  <c r="E28" i="3"/>
  <c r="H28" i="3"/>
  <c r="O28" i="3"/>
  <c r="V28" i="3"/>
  <c r="A29" i="3"/>
  <c r="B29" i="3"/>
  <c r="E29" i="3"/>
  <c r="H29" i="3"/>
  <c r="O29" i="3"/>
  <c r="V29" i="3"/>
  <c r="A30" i="3"/>
  <c r="B30" i="3"/>
  <c r="E30" i="3"/>
  <c r="H30" i="3"/>
  <c r="O30" i="3"/>
  <c r="V30" i="3"/>
  <c r="A31" i="3"/>
  <c r="B31" i="3"/>
  <c r="E31" i="3"/>
  <c r="H31" i="3"/>
  <c r="O31" i="3"/>
  <c r="V31" i="3"/>
  <c r="A32" i="3"/>
  <c r="B32" i="3"/>
  <c r="E32" i="3"/>
  <c r="H32" i="3"/>
  <c r="O32" i="3"/>
  <c r="V32" i="3"/>
  <c r="A33" i="3"/>
  <c r="B33" i="3"/>
  <c r="E33" i="3"/>
  <c r="H33" i="3"/>
  <c r="O33" i="3"/>
  <c r="V33" i="3"/>
  <c r="A34" i="3"/>
  <c r="B34" i="3"/>
  <c r="E34" i="3"/>
  <c r="H34" i="3"/>
  <c r="O34" i="3"/>
  <c r="T34" i="3"/>
  <c r="V34" i="3"/>
  <c r="A35" i="3"/>
  <c r="B35" i="3"/>
  <c r="E35" i="3"/>
  <c r="H35" i="3"/>
  <c r="O35" i="3"/>
  <c r="T35" i="3"/>
  <c r="V35" i="3"/>
  <c r="A36" i="3"/>
  <c r="B36" i="3"/>
  <c r="E36" i="3"/>
  <c r="H36" i="3"/>
  <c r="O36" i="3"/>
  <c r="T36" i="3"/>
  <c r="V36" i="3"/>
  <c r="A37" i="3"/>
  <c r="B37" i="3"/>
  <c r="E37" i="3"/>
  <c r="H37" i="3"/>
  <c r="O37" i="3"/>
  <c r="T37" i="3"/>
  <c r="V37" i="3"/>
  <c r="A38" i="3"/>
  <c r="B38" i="3"/>
  <c r="E38" i="3"/>
  <c r="H38" i="3"/>
  <c r="O38" i="3"/>
  <c r="T38" i="3"/>
  <c r="V38" i="3"/>
  <c r="A39" i="3"/>
  <c r="B39" i="3"/>
  <c r="E39" i="3"/>
  <c r="H39" i="3"/>
  <c r="O39" i="3"/>
  <c r="V39" i="3"/>
  <c r="A40" i="3"/>
  <c r="B40" i="3"/>
  <c r="E40" i="3"/>
  <c r="H40" i="3"/>
  <c r="O40" i="3"/>
  <c r="V40" i="3"/>
  <c r="B42" i="3"/>
  <c r="C42" i="3"/>
  <c r="D42" i="3"/>
  <c r="E42" i="3"/>
  <c r="G42" i="3"/>
  <c r="H42" i="3"/>
  <c r="I42" i="3"/>
  <c r="J42" i="3"/>
  <c r="L42" i="3"/>
  <c r="M42" i="3"/>
  <c r="N42" i="3"/>
  <c r="O42" i="3"/>
  <c r="S42" i="3"/>
  <c r="V42" i="3"/>
  <c r="W42" i="3"/>
  <c r="X42" i="3"/>
  <c r="L5" i="1"/>
  <c r="N5" i="1"/>
  <c r="A6" i="1"/>
  <c r="L6" i="1"/>
  <c r="N6" i="1"/>
  <c r="A7" i="1"/>
  <c r="L7" i="1"/>
  <c r="N7" i="1"/>
  <c r="A8" i="1"/>
  <c r="L8" i="1"/>
  <c r="N8" i="1"/>
  <c r="A9" i="1"/>
  <c r="L9" i="1"/>
  <c r="N9" i="1"/>
  <c r="A10" i="1"/>
  <c r="L10" i="1"/>
  <c r="N10" i="1"/>
  <c r="A11" i="1"/>
  <c r="L11" i="1"/>
  <c r="N11" i="1"/>
  <c r="A12" i="1"/>
  <c r="L12" i="1"/>
  <c r="N12" i="1"/>
  <c r="A13" i="1"/>
  <c r="L13" i="1"/>
  <c r="N13" i="1"/>
  <c r="A14" i="1"/>
  <c r="L14" i="1"/>
  <c r="N14" i="1"/>
  <c r="A15" i="1"/>
  <c r="L15" i="1"/>
  <c r="N15" i="1"/>
  <c r="A16" i="1"/>
  <c r="L16" i="1"/>
  <c r="N16" i="1"/>
  <c r="A17" i="1"/>
  <c r="L17" i="1"/>
  <c r="N17" i="1"/>
  <c r="A18" i="1"/>
  <c r="L18" i="1"/>
  <c r="N18" i="1"/>
  <c r="A19" i="1"/>
  <c r="L19" i="1"/>
  <c r="N19" i="1"/>
  <c r="A20" i="1"/>
  <c r="L20" i="1"/>
  <c r="N20" i="1"/>
  <c r="A21" i="1"/>
  <c r="L21" i="1"/>
  <c r="N21" i="1"/>
  <c r="A22" i="1"/>
  <c r="L22" i="1"/>
  <c r="N22" i="1"/>
  <c r="A23" i="1"/>
  <c r="L23" i="1"/>
  <c r="N23" i="1"/>
  <c r="A24" i="1"/>
  <c r="L24" i="1"/>
  <c r="N24" i="1"/>
  <c r="A25" i="1"/>
  <c r="L25" i="1"/>
  <c r="N25" i="1"/>
  <c r="A26" i="1"/>
  <c r="L26" i="1"/>
  <c r="N26" i="1"/>
  <c r="A27" i="1"/>
  <c r="L27" i="1"/>
  <c r="N27" i="1"/>
  <c r="A28" i="1"/>
  <c r="L28" i="1"/>
  <c r="N28" i="1"/>
  <c r="A29" i="1"/>
  <c r="L29" i="1"/>
  <c r="N29" i="1"/>
  <c r="A30" i="1"/>
  <c r="L30" i="1"/>
  <c r="N30" i="1"/>
  <c r="A31" i="1"/>
  <c r="L31" i="1"/>
  <c r="N31" i="1"/>
  <c r="A32" i="1"/>
  <c r="L32" i="1"/>
  <c r="N32" i="1"/>
  <c r="A33" i="1"/>
  <c r="L33" i="1"/>
  <c r="N33" i="1"/>
  <c r="A34" i="1"/>
  <c r="L34" i="1"/>
  <c r="N34" i="1"/>
  <c r="A35" i="1"/>
  <c r="L35" i="1"/>
  <c r="N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10" i="2"/>
  <c r="L10" i="2"/>
  <c r="T10" i="2"/>
  <c r="U10" i="2"/>
  <c r="Y10" i="2"/>
  <c r="AA10" i="2"/>
  <c r="AB10" i="2"/>
  <c r="AC10" i="2"/>
  <c r="AE10" i="2"/>
  <c r="AH10" i="2"/>
  <c r="AL10" i="2"/>
  <c r="AT10" i="2"/>
  <c r="AU10" i="2"/>
  <c r="AW10" i="2"/>
  <c r="A11" i="2"/>
  <c r="B11" i="2"/>
  <c r="L11" i="2"/>
  <c r="T11" i="2"/>
  <c r="U11" i="2"/>
  <c r="Y11" i="2"/>
  <c r="AA11" i="2"/>
  <c r="AB11" i="2"/>
  <c r="AC11" i="2"/>
  <c r="AE11" i="2"/>
  <c r="AH11" i="2"/>
  <c r="AL11" i="2"/>
  <c r="AT11" i="2"/>
  <c r="AU11" i="2"/>
  <c r="AW11" i="2"/>
  <c r="A12" i="2"/>
  <c r="L12" i="2"/>
  <c r="T12" i="2"/>
  <c r="U12" i="2"/>
  <c r="Y12" i="2"/>
  <c r="AA12" i="2"/>
  <c r="AB12" i="2"/>
  <c r="AC12" i="2"/>
  <c r="AE12" i="2"/>
  <c r="AH12" i="2"/>
  <c r="AL12" i="2"/>
  <c r="AT12" i="2"/>
  <c r="AU12" i="2"/>
  <c r="AW12" i="2"/>
  <c r="A13" i="2"/>
  <c r="L13" i="2"/>
  <c r="T13" i="2"/>
  <c r="U13" i="2"/>
  <c r="Y13" i="2"/>
  <c r="AA13" i="2"/>
  <c r="AB13" i="2"/>
  <c r="AC13" i="2"/>
  <c r="AE13" i="2"/>
  <c r="AH13" i="2"/>
  <c r="AL13" i="2"/>
  <c r="AT13" i="2"/>
  <c r="AU13" i="2"/>
  <c r="AW13" i="2"/>
  <c r="A14" i="2"/>
  <c r="L14" i="2"/>
  <c r="T14" i="2"/>
  <c r="U14" i="2"/>
  <c r="Y14" i="2"/>
  <c r="AA14" i="2"/>
  <c r="AB14" i="2"/>
  <c r="AC14" i="2"/>
  <c r="AE14" i="2"/>
  <c r="AH14" i="2"/>
  <c r="AL14" i="2"/>
  <c r="AT14" i="2"/>
  <c r="AU14" i="2"/>
  <c r="AW14" i="2"/>
  <c r="A15" i="2"/>
  <c r="B15" i="2"/>
  <c r="L15" i="2"/>
  <c r="T15" i="2"/>
  <c r="U15" i="2"/>
  <c r="Y15" i="2"/>
  <c r="AA15" i="2"/>
  <c r="AB15" i="2"/>
  <c r="AC15" i="2"/>
  <c r="AE15" i="2"/>
  <c r="AH15" i="2"/>
  <c r="AL15" i="2"/>
  <c r="AT15" i="2"/>
  <c r="AU15" i="2"/>
  <c r="AW15" i="2"/>
  <c r="A16" i="2"/>
  <c r="B16" i="2"/>
  <c r="L16" i="2"/>
  <c r="T16" i="2"/>
  <c r="U16" i="2"/>
  <c r="Y16" i="2"/>
  <c r="AA16" i="2"/>
  <c r="AB16" i="2"/>
  <c r="AC16" i="2"/>
  <c r="AE16" i="2"/>
  <c r="AH16" i="2"/>
  <c r="AL16" i="2"/>
  <c r="AT16" i="2"/>
  <c r="AU16" i="2"/>
  <c r="AW16" i="2"/>
  <c r="A17" i="2"/>
  <c r="B17" i="2"/>
  <c r="L17" i="2"/>
  <c r="T17" i="2"/>
  <c r="U17" i="2"/>
  <c r="Y17" i="2"/>
  <c r="AA17" i="2"/>
  <c r="AB17" i="2"/>
  <c r="AC17" i="2"/>
  <c r="AE17" i="2"/>
  <c r="AH17" i="2"/>
  <c r="AL17" i="2"/>
  <c r="AT17" i="2"/>
  <c r="AU17" i="2"/>
  <c r="AW17" i="2"/>
  <c r="A18" i="2"/>
  <c r="L18" i="2"/>
  <c r="T18" i="2"/>
  <c r="U18" i="2"/>
  <c r="Y18" i="2"/>
  <c r="AA18" i="2"/>
  <c r="AB18" i="2"/>
  <c r="AC18" i="2"/>
  <c r="AE18" i="2"/>
  <c r="AH18" i="2"/>
  <c r="AL18" i="2"/>
  <c r="AT18" i="2"/>
  <c r="AU18" i="2"/>
  <c r="AW18" i="2"/>
  <c r="A19" i="2"/>
  <c r="L19" i="2"/>
  <c r="T19" i="2"/>
  <c r="U19" i="2"/>
  <c r="Y19" i="2"/>
  <c r="AA19" i="2"/>
  <c r="AB19" i="2"/>
  <c r="AC19" i="2"/>
  <c r="AE19" i="2"/>
  <c r="AG19" i="2"/>
  <c r="AH19" i="2"/>
  <c r="AL19" i="2"/>
  <c r="AT19" i="2"/>
  <c r="AU19" i="2"/>
  <c r="AW19" i="2"/>
  <c r="A20" i="2"/>
  <c r="L20" i="2"/>
  <c r="T20" i="2"/>
  <c r="U20" i="2"/>
  <c r="Y20" i="2"/>
  <c r="AA20" i="2"/>
  <c r="AB20" i="2"/>
  <c r="AC20" i="2"/>
  <c r="AE20" i="2"/>
  <c r="AH20" i="2"/>
  <c r="AL20" i="2"/>
  <c r="AT20" i="2"/>
  <c r="AU20" i="2"/>
  <c r="AW20" i="2"/>
  <c r="A21" i="2"/>
  <c r="L21" i="2"/>
  <c r="T21" i="2"/>
  <c r="U21" i="2"/>
  <c r="Y21" i="2"/>
  <c r="AA21" i="2"/>
  <c r="AB21" i="2"/>
  <c r="AC21" i="2"/>
  <c r="AE21" i="2"/>
  <c r="AG21" i="2"/>
  <c r="AH21" i="2"/>
  <c r="AL21" i="2"/>
  <c r="AT21" i="2"/>
  <c r="AU21" i="2"/>
  <c r="AW21" i="2"/>
  <c r="A22" i="2"/>
  <c r="L22" i="2"/>
  <c r="T22" i="2"/>
  <c r="U22" i="2"/>
  <c r="Y22" i="2"/>
  <c r="AA22" i="2"/>
  <c r="AB22" i="2"/>
  <c r="AC22" i="2"/>
  <c r="AE22" i="2"/>
  <c r="AG22" i="2"/>
  <c r="AH22" i="2"/>
  <c r="AL22" i="2"/>
  <c r="AT22" i="2"/>
  <c r="AU22" i="2"/>
  <c r="AW22" i="2"/>
  <c r="A23" i="2"/>
  <c r="L23" i="2"/>
  <c r="T23" i="2"/>
  <c r="U23" i="2"/>
  <c r="Y23" i="2"/>
  <c r="AA23" i="2"/>
  <c r="AB23" i="2"/>
  <c r="AC23" i="2"/>
  <c r="AE23" i="2"/>
  <c r="AG23" i="2"/>
  <c r="AH23" i="2"/>
  <c r="AL23" i="2"/>
  <c r="AT23" i="2"/>
  <c r="AU23" i="2"/>
  <c r="AW23" i="2"/>
  <c r="A24" i="2"/>
  <c r="L24" i="2"/>
  <c r="T24" i="2"/>
  <c r="U24" i="2"/>
  <c r="Y24" i="2"/>
  <c r="AA24" i="2"/>
  <c r="AB24" i="2"/>
  <c r="AC24" i="2"/>
  <c r="AE24" i="2"/>
  <c r="AH24" i="2"/>
  <c r="AL24" i="2"/>
  <c r="AT24" i="2"/>
  <c r="AU24" i="2"/>
  <c r="AW24" i="2"/>
  <c r="A25" i="2"/>
  <c r="L25" i="2"/>
  <c r="T25" i="2"/>
  <c r="U25" i="2"/>
  <c r="Y25" i="2"/>
  <c r="AA25" i="2"/>
  <c r="AB25" i="2"/>
  <c r="AC25" i="2"/>
  <c r="AE25" i="2"/>
  <c r="AH25" i="2"/>
  <c r="AL25" i="2"/>
  <c r="AT25" i="2"/>
  <c r="AU25" i="2"/>
  <c r="AW25" i="2"/>
  <c r="A26" i="2"/>
  <c r="L26" i="2"/>
  <c r="T26" i="2"/>
  <c r="U26" i="2"/>
  <c r="Y26" i="2"/>
  <c r="AA26" i="2"/>
  <c r="AB26" i="2"/>
  <c r="AC26" i="2"/>
  <c r="AE26" i="2"/>
  <c r="AH26" i="2"/>
  <c r="AL26" i="2"/>
  <c r="AT26" i="2"/>
  <c r="AU26" i="2"/>
  <c r="AW26" i="2"/>
  <c r="A27" i="2"/>
  <c r="L27" i="2"/>
  <c r="T27" i="2"/>
  <c r="U27" i="2"/>
  <c r="Y27" i="2"/>
  <c r="AA27" i="2"/>
  <c r="AB27" i="2"/>
  <c r="AC27" i="2"/>
  <c r="AE27" i="2"/>
  <c r="AH27" i="2"/>
  <c r="AL27" i="2"/>
  <c r="AT27" i="2"/>
  <c r="AU27" i="2"/>
  <c r="AW27" i="2"/>
  <c r="A28" i="2"/>
  <c r="L28" i="2"/>
  <c r="T28" i="2"/>
  <c r="U28" i="2"/>
  <c r="Y28" i="2"/>
  <c r="AA28" i="2"/>
  <c r="AB28" i="2"/>
  <c r="AC28" i="2"/>
  <c r="AE28" i="2"/>
  <c r="AH28" i="2"/>
  <c r="AL28" i="2"/>
  <c r="AT28" i="2"/>
  <c r="AU28" i="2"/>
  <c r="AW28" i="2"/>
  <c r="A29" i="2"/>
  <c r="L29" i="2"/>
  <c r="T29" i="2"/>
  <c r="U29" i="2"/>
  <c r="Y29" i="2"/>
  <c r="AA29" i="2"/>
  <c r="AB29" i="2"/>
  <c r="AC29" i="2"/>
  <c r="AE29" i="2"/>
  <c r="AH29" i="2"/>
  <c r="AL29" i="2"/>
  <c r="AT29" i="2"/>
  <c r="AU29" i="2"/>
  <c r="AW29" i="2"/>
  <c r="A30" i="2"/>
  <c r="L30" i="2"/>
  <c r="T30" i="2"/>
  <c r="U30" i="2"/>
  <c r="Y30" i="2"/>
  <c r="AA30" i="2"/>
  <c r="AB30" i="2"/>
  <c r="AC30" i="2"/>
  <c r="AE30" i="2"/>
  <c r="AH30" i="2"/>
  <c r="AL30" i="2"/>
  <c r="AT30" i="2"/>
  <c r="AU30" i="2"/>
  <c r="AW30" i="2"/>
  <c r="A31" i="2"/>
  <c r="L31" i="2"/>
  <c r="T31" i="2"/>
  <c r="U31" i="2"/>
  <c r="Y31" i="2"/>
  <c r="AA31" i="2"/>
  <c r="AB31" i="2"/>
  <c r="AC31" i="2"/>
  <c r="AE31" i="2"/>
  <c r="AH31" i="2"/>
  <c r="AL31" i="2"/>
  <c r="AT31" i="2"/>
  <c r="AU31" i="2"/>
  <c r="AW31" i="2"/>
  <c r="A32" i="2"/>
  <c r="L32" i="2"/>
  <c r="T32" i="2"/>
  <c r="U32" i="2"/>
  <c r="Y32" i="2"/>
  <c r="AA32" i="2"/>
  <c r="AB32" i="2"/>
  <c r="AC32" i="2"/>
  <c r="AE32" i="2"/>
  <c r="AH32" i="2"/>
  <c r="AL32" i="2"/>
  <c r="AT32" i="2"/>
  <c r="AU32" i="2"/>
  <c r="A33" i="2"/>
  <c r="L33" i="2"/>
  <c r="T33" i="2"/>
  <c r="U33" i="2"/>
  <c r="Y33" i="2"/>
  <c r="AA33" i="2"/>
  <c r="AB33" i="2"/>
  <c r="AC33" i="2"/>
  <c r="AE33" i="2"/>
  <c r="AH33" i="2"/>
  <c r="AL33" i="2"/>
  <c r="AT33" i="2"/>
  <c r="AU33" i="2"/>
  <c r="A34" i="2"/>
  <c r="L34" i="2"/>
  <c r="U34" i="2"/>
  <c r="Y34" i="2"/>
  <c r="AA34" i="2"/>
  <c r="AB34" i="2"/>
  <c r="AC34" i="2"/>
  <c r="AE34" i="2"/>
  <c r="AH34" i="2"/>
  <c r="AL34" i="2"/>
  <c r="AT34" i="2"/>
  <c r="AU34" i="2"/>
  <c r="A35" i="2"/>
  <c r="L35" i="2"/>
  <c r="U35" i="2"/>
  <c r="Y35" i="2"/>
  <c r="AA35" i="2"/>
  <c r="AB35" i="2"/>
  <c r="AC35" i="2"/>
  <c r="AE35" i="2"/>
  <c r="AH35" i="2"/>
  <c r="AL35" i="2"/>
  <c r="AT35" i="2"/>
  <c r="AU35" i="2"/>
  <c r="A36" i="2"/>
  <c r="L36" i="2"/>
  <c r="U36" i="2"/>
  <c r="Y36" i="2"/>
  <c r="AA36" i="2"/>
  <c r="AB36" i="2"/>
  <c r="AC36" i="2"/>
  <c r="AE36" i="2"/>
  <c r="AH36" i="2"/>
  <c r="AL36" i="2"/>
  <c r="AT36" i="2"/>
  <c r="AU36" i="2"/>
  <c r="A37" i="2"/>
  <c r="L37" i="2"/>
  <c r="U37" i="2"/>
  <c r="Y37" i="2"/>
  <c r="AA37" i="2"/>
  <c r="AB37" i="2"/>
  <c r="AC37" i="2"/>
  <c r="AE37" i="2"/>
  <c r="AH37" i="2"/>
  <c r="AL37" i="2"/>
  <c r="AT37" i="2"/>
  <c r="AU37" i="2"/>
  <c r="A38" i="2"/>
  <c r="L38" i="2"/>
  <c r="U38" i="2"/>
  <c r="Y38" i="2"/>
  <c r="AA38" i="2"/>
  <c r="AB38" i="2"/>
  <c r="AC38" i="2"/>
  <c r="AE38" i="2"/>
  <c r="AH38" i="2"/>
  <c r="AL38" i="2"/>
  <c r="AT38" i="2"/>
  <c r="AU38" i="2"/>
  <c r="A39" i="2"/>
  <c r="L39" i="2"/>
  <c r="U39" i="2"/>
  <c r="Y39" i="2"/>
  <c r="AA39" i="2"/>
  <c r="AB39" i="2"/>
  <c r="AC39" i="2"/>
  <c r="AE39" i="2"/>
  <c r="AH39" i="2"/>
  <c r="AL39" i="2"/>
  <c r="AT39" i="2"/>
  <c r="AU39" i="2"/>
  <c r="A40" i="2"/>
  <c r="L40" i="2"/>
  <c r="U40" i="2"/>
  <c r="Y40" i="2"/>
  <c r="AA40" i="2"/>
  <c r="AB40" i="2"/>
  <c r="AC40" i="2"/>
  <c r="AE40" i="2"/>
  <c r="AH40" i="2"/>
  <c r="AL40" i="2"/>
  <c r="AT40" i="2"/>
  <c r="AU40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T42" i="2"/>
  <c r="U42" i="2"/>
  <c r="W42" i="2"/>
  <c r="X42" i="2"/>
  <c r="Y42" i="2"/>
  <c r="AA42" i="2"/>
  <c r="AB42" i="2"/>
  <c r="AC42" i="2"/>
  <c r="AD42" i="2"/>
  <c r="AE42" i="2"/>
  <c r="AF42" i="2"/>
  <c r="AG42" i="2"/>
  <c r="AH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T43" i="2"/>
  <c r="U43" i="2"/>
</calcChain>
</file>

<file path=xl/sharedStrings.xml><?xml version="1.0" encoding="utf-8"?>
<sst xmlns="http://schemas.openxmlformats.org/spreadsheetml/2006/main" count="228" uniqueCount="66">
  <si>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</si>
  <si>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</si>
  <si>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</si>
  <si>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</si>
  <si>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</si>
  <si>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</si>
  <si>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</si>
  <si>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</si>
  <si>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</si>
  <si>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</si>
  <si>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</si>
  <si>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</si>
  <si>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</si>
  <si>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</si>
  <si>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</si>
  <si>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</si>
  <si>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</si>
  <si>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</si>
  <si>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</si>
  <si>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</si>
  <si>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</si>
  <si>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</si>
  <si>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</si>
  <si>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</si>
  <si>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</si>
  <si>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</si>
  <si>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</si>
  <si>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</si>
  <si>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</si>
  <si>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</si>
  <si>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</si>
  <si>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</si>
  <si>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</si>
  <si>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</si>
  <si>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</si>
  <si>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</si>
  <si>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</si>
  <si>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</si>
  <si>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</si>
  <si>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</si>
  <si>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</si>
  <si>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</si>
  <si>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</si>
  <si>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</si>
  <si>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</si>
  <si>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</si>
  <si>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</si>
  <si>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</si>
  <si>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</si>
  <si>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</si>
  <si>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</si>
  <si>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</si>
  <si>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</si>
  <si>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</si>
  <si>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</si>
  <si>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</si>
  <si>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</si>
  <si>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</si>
  <si>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</si>
  <si>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</si>
  <si>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</si>
  <si>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</si>
  <si>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</si>
  <si>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</si>
  <si>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</si>
  <si>
    <t>May 2001 Deliveries 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</si>
</sst>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165" fontId="0" fillId="0" borderId="0" xfId="1" applyNumberFormat="1" applyFon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L42" sqref="L42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f>284+939</f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f>8284+939</f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11103</v>
      </c>
      <c r="AH11" s="1">
        <f t="shared" ref="AH11:AH40" si="8">SUM(AF11:AG11)</f>
        <v>22772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f>8284+939</f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f>8284+939</f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1">
        <v>14235</v>
      </c>
      <c r="Y16" s="1">
        <f t="shared" si="3"/>
        <v>20364</v>
      </c>
      <c r="AA16" s="1">
        <f t="shared" si="4"/>
        <v>61035</v>
      </c>
      <c r="AB16" s="1">
        <f t="shared" si="5"/>
        <v>20364</v>
      </c>
      <c r="AC16" s="1">
        <f t="shared" si="6"/>
        <v>81399</v>
      </c>
      <c r="AD16" s="1">
        <v>57210</v>
      </c>
      <c r="AE16" s="1">
        <f t="shared" si="7"/>
        <v>24189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f>6184+720</f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3300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11577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71345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71345</v>
      </c>
      <c r="AB18" s="1">
        <f t="shared" si="5"/>
        <v>21925</v>
      </c>
      <c r="AC18" s="1">
        <f t="shared" si="6"/>
        <v>93270</v>
      </c>
      <c r="AD18" s="1">
        <v>51783</v>
      </c>
      <c r="AE18" s="1">
        <f t="shared" si="7"/>
        <v>41487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0</v>
      </c>
      <c r="D19" s="1">
        <v>1800</v>
      </c>
      <c r="E19" s="1">
        <v>3795</v>
      </c>
      <c r="F19" s="1">
        <v>700</v>
      </c>
      <c r="G19" s="1">
        <v>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9945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54679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54679</v>
      </c>
      <c r="AB19" s="1">
        <f t="shared" si="5"/>
        <v>22259</v>
      </c>
      <c r="AC19" s="1">
        <f t="shared" si="6"/>
        <v>76938</v>
      </c>
      <c r="AD19" s="1">
        <v>47314</v>
      </c>
      <c r="AE19" s="1">
        <f t="shared" si="7"/>
        <v>29624</v>
      </c>
      <c r="AF19" s="1">
        <v>18727</v>
      </c>
      <c r="AG19" s="1">
        <f>17741+4459</f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10132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54866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54866</v>
      </c>
      <c r="AB20" s="1">
        <f t="shared" si="5"/>
        <v>22259</v>
      </c>
      <c r="AC20" s="1">
        <f t="shared" si="6"/>
        <v>77125</v>
      </c>
      <c r="AD20" s="1">
        <v>42790</v>
      </c>
      <c r="AE20" s="1">
        <f t="shared" si="7"/>
        <v>34335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3256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10088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64822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64822</v>
      </c>
      <c r="AB21" s="1">
        <f t="shared" si="5"/>
        <v>25216</v>
      </c>
      <c r="AC21" s="1">
        <f t="shared" si="6"/>
        <v>90038</v>
      </c>
      <c r="AD21" s="1">
        <v>40487</v>
      </c>
      <c r="AE21" s="1">
        <f t="shared" si="7"/>
        <v>49551</v>
      </c>
      <c r="AF21" s="1">
        <v>36705</v>
      </c>
      <c r="AG21" s="1">
        <f>17741+412</f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3256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10088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64822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64822</v>
      </c>
      <c r="AB22" s="1">
        <f t="shared" si="5"/>
        <v>25194</v>
      </c>
      <c r="AC22" s="1">
        <f t="shared" si="6"/>
        <v>90016</v>
      </c>
      <c r="AD22" s="1">
        <v>42278</v>
      </c>
      <c r="AE22" s="1">
        <f t="shared" si="7"/>
        <v>47738</v>
      </c>
      <c r="AF22" s="1">
        <v>33369</v>
      </c>
      <c r="AG22" s="1">
        <f>17741+1994</f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3256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10088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64822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64822</v>
      </c>
      <c r="AB23" s="1">
        <f t="shared" si="5"/>
        <v>25143</v>
      </c>
      <c r="AC23" s="1">
        <f t="shared" si="6"/>
        <v>89965</v>
      </c>
      <c r="AD23" s="1">
        <v>48775</v>
      </c>
      <c r="AE23" s="1">
        <f t="shared" si="7"/>
        <v>41190</v>
      </c>
      <c r="AF23" s="1">
        <v>28185</v>
      </c>
      <c r="AG23" s="1">
        <f>17741+183</f>
        <v>17924</v>
      </c>
      <c r="AH23" s="1">
        <f t="shared" si="8"/>
        <v>46109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10189</v>
      </c>
      <c r="AH25" s="1">
        <f t="shared" si="8"/>
        <v>19475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8780</v>
      </c>
      <c r="AH26" s="1">
        <f t="shared" si="8"/>
        <v>20366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11957</v>
      </c>
      <c r="AH27" s="1">
        <f t="shared" si="8"/>
        <v>24417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11738</v>
      </c>
      <c r="AH28" s="1">
        <f t="shared" si="8"/>
        <v>33233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12025</v>
      </c>
      <c r="AH29" s="1">
        <f t="shared" si="8"/>
        <v>31451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12138</v>
      </c>
      <c r="AH30" s="1">
        <f t="shared" si="8"/>
        <v>30879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11496</v>
      </c>
      <c r="AH31" s="1">
        <f t="shared" si="8"/>
        <v>31624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19310</v>
      </c>
      <c r="AG32" s="1">
        <v>11030</v>
      </c>
      <c r="AH32" s="1">
        <f t="shared" si="8"/>
        <v>30340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>
        <v>48620</v>
      </c>
      <c r="AE33" s="1">
        <f t="shared" si="7"/>
        <v>17530</v>
      </c>
      <c r="AF33" s="1">
        <v>7352</v>
      </c>
      <c r="AG33" s="1">
        <v>11661</v>
      </c>
      <c r="AH33" s="1">
        <f t="shared" si="8"/>
        <v>19013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B34" s="1">
        <v>375</v>
      </c>
      <c r="C34" s="1">
        <v>3300</v>
      </c>
      <c r="D34" s="1">
        <v>1800</v>
      </c>
      <c r="E34" s="1">
        <v>4998</v>
      </c>
      <c r="F34" s="1">
        <v>700</v>
      </c>
      <c r="G34" s="1">
        <v>28</v>
      </c>
      <c r="H34" s="1">
        <v>0</v>
      </c>
      <c r="I34" s="1">
        <v>275</v>
      </c>
      <c r="J34" s="1">
        <v>0</v>
      </c>
      <c r="K34" s="1">
        <v>517</v>
      </c>
      <c r="L34" s="1">
        <f t="shared" si="1"/>
        <v>11993</v>
      </c>
      <c r="U34" s="1">
        <f t="shared" si="2"/>
        <v>11993</v>
      </c>
      <c r="W34" s="1">
        <v>6254</v>
      </c>
      <c r="X34" s="1"/>
      <c r="Y34" s="1">
        <f t="shared" si="3"/>
        <v>6254</v>
      </c>
      <c r="AA34" s="1">
        <f t="shared" si="4"/>
        <v>11993</v>
      </c>
      <c r="AB34" s="1">
        <f t="shared" si="5"/>
        <v>6254</v>
      </c>
      <c r="AC34" s="1">
        <f t="shared" si="6"/>
        <v>18247</v>
      </c>
      <c r="AD34" s="1">
        <v>39700</v>
      </c>
      <c r="AE34" s="1">
        <f t="shared" si="7"/>
        <v>-21453</v>
      </c>
      <c r="AF34" s="1">
        <v>18789</v>
      </c>
      <c r="AG34" s="1">
        <v>14216</v>
      </c>
      <c r="AH34" s="1">
        <f t="shared" si="8"/>
        <v>33005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B35" s="1">
        <v>375</v>
      </c>
      <c r="C35" s="1">
        <v>3300</v>
      </c>
      <c r="D35" s="1">
        <v>1800</v>
      </c>
      <c r="E35" s="1">
        <v>5000</v>
      </c>
      <c r="F35" s="1">
        <v>700</v>
      </c>
      <c r="G35" s="1">
        <v>28</v>
      </c>
      <c r="H35" s="1">
        <v>0</v>
      </c>
      <c r="I35" s="1">
        <v>300</v>
      </c>
      <c r="J35" s="1">
        <v>0</v>
      </c>
      <c r="K35" s="1">
        <v>517</v>
      </c>
      <c r="L35" s="1">
        <f t="shared" si="1"/>
        <v>12020</v>
      </c>
      <c r="U35" s="1">
        <f t="shared" si="2"/>
        <v>12020</v>
      </c>
      <c r="W35" s="1">
        <v>6254</v>
      </c>
      <c r="X35" s="1"/>
      <c r="Y35" s="1">
        <f t="shared" si="3"/>
        <v>6254</v>
      </c>
      <c r="AA35" s="1">
        <f t="shared" si="4"/>
        <v>12020</v>
      </c>
      <c r="AB35" s="1">
        <f t="shared" si="5"/>
        <v>6254</v>
      </c>
      <c r="AC35" s="1">
        <f t="shared" si="6"/>
        <v>18274</v>
      </c>
      <c r="AD35" s="1">
        <v>40763</v>
      </c>
      <c r="AE35" s="1">
        <f t="shared" si="7"/>
        <v>-22489</v>
      </c>
      <c r="AF35" s="1">
        <v>24585</v>
      </c>
      <c r="AG35" s="1">
        <v>6212</v>
      </c>
      <c r="AH35" s="1">
        <f t="shared" si="8"/>
        <v>30797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B36" s="1">
        <v>375</v>
      </c>
      <c r="C36" s="1">
        <v>3300</v>
      </c>
      <c r="D36" s="1">
        <v>1800</v>
      </c>
      <c r="E36" s="1">
        <v>5000</v>
      </c>
      <c r="F36" s="1">
        <v>700</v>
      </c>
      <c r="G36" s="1">
        <v>28</v>
      </c>
      <c r="H36" s="1">
        <v>0</v>
      </c>
      <c r="I36" s="1">
        <v>300</v>
      </c>
      <c r="J36" s="1">
        <v>0</v>
      </c>
      <c r="K36" s="1">
        <v>517</v>
      </c>
      <c r="L36" s="1">
        <f t="shared" si="1"/>
        <v>12020</v>
      </c>
      <c r="U36" s="1">
        <f t="shared" si="2"/>
        <v>12020</v>
      </c>
      <c r="W36" s="1">
        <v>6254</v>
      </c>
      <c r="X36" s="1"/>
      <c r="Y36" s="1">
        <f t="shared" si="3"/>
        <v>6254</v>
      </c>
      <c r="AA36" s="1">
        <f t="shared" si="4"/>
        <v>12020</v>
      </c>
      <c r="AB36" s="1">
        <f t="shared" si="5"/>
        <v>6254</v>
      </c>
      <c r="AC36" s="1">
        <f t="shared" si="6"/>
        <v>18274</v>
      </c>
      <c r="AD36" s="1">
        <v>36885</v>
      </c>
      <c r="AE36" s="1">
        <f t="shared" si="7"/>
        <v>-18611</v>
      </c>
      <c r="AF36" s="1">
        <v>25077</v>
      </c>
      <c r="AG36" s="1">
        <v>9600</v>
      </c>
      <c r="AH36" s="1">
        <f t="shared" si="8"/>
        <v>34677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B37" s="1">
        <v>375</v>
      </c>
      <c r="C37" s="1">
        <v>3300</v>
      </c>
      <c r="D37" s="1">
        <v>1800</v>
      </c>
      <c r="E37" s="1">
        <v>5000</v>
      </c>
      <c r="F37" s="1">
        <v>700</v>
      </c>
      <c r="G37" s="1">
        <v>28</v>
      </c>
      <c r="H37" s="1">
        <v>0</v>
      </c>
      <c r="I37" s="1">
        <v>300</v>
      </c>
      <c r="J37" s="1">
        <v>0</v>
      </c>
      <c r="K37" s="1">
        <v>517</v>
      </c>
      <c r="L37" s="1">
        <f t="shared" si="1"/>
        <v>12020</v>
      </c>
      <c r="U37" s="1">
        <f t="shared" si="2"/>
        <v>12020</v>
      </c>
      <c r="W37" s="1">
        <v>6254</v>
      </c>
      <c r="X37" s="1"/>
      <c r="Y37" s="1">
        <f t="shared" si="3"/>
        <v>6254</v>
      </c>
      <c r="AA37" s="1">
        <f t="shared" si="4"/>
        <v>12020</v>
      </c>
      <c r="AB37" s="1">
        <f t="shared" si="5"/>
        <v>6254</v>
      </c>
      <c r="AC37" s="1">
        <f t="shared" si="6"/>
        <v>18274</v>
      </c>
      <c r="AD37" s="1">
        <v>40007</v>
      </c>
      <c r="AE37" s="1">
        <f t="shared" si="7"/>
        <v>-21733</v>
      </c>
      <c r="AF37" s="1">
        <v>22077</v>
      </c>
      <c r="AG37" s="1">
        <v>9462</v>
      </c>
      <c r="AH37" s="1">
        <f t="shared" si="8"/>
        <v>31539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B38" s="1">
        <v>375</v>
      </c>
      <c r="C38" s="1">
        <v>3300</v>
      </c>
      <c r="D38" s="1">
        <v>1800</v>
      </c>
      <c r="E38" s="1">
        <v>5000</v>
      </c>
      <c r="F38" s="1">
        <v>700</v>
      </c>
      <c r="G38" s="1">
        <v>28</v>
      </c>
      <c r="H38" s="1">
        <v>0</v>
      </c>
      <c r="I38" s="1">
        <v>300</v>
      </c>
      <c r="J38" s="1">
        <v>0</v>
      </c>
      <c r="K38" s="1">
        <v>517</v>
      </c>
      <c r="L38" s="1">
        <f t="shared" si="1"/>
        <v>12020</v>
      </c>
      <c r="U38" s="1">
        <f t="shared" si="2"/>
        <v>12020</v>
      </c>
      <c r="W38" s="1">
        <v>6254</v>
      </c>
      <c r="X38" s="1"/>
      <c r="Y38" s="1">
        <f t="shared" si="3"/>
        <v>6254</v>
      </c>
      <c r="AA38" s="1">
        <f t="shared" si="4"/>
        <v>12020</v>
      </c>
      <c r="AB38" s="1">
        <f t="shared" si="5"/>
        <v>6254</v>
      </c>
      <c r="AC38" s="1">
        <f t="shared" si="6"/>
        <v>18274</v>
      </c>
      <c r="AD38" s="1">
        <v>45372</v>
      </c>
      <c r="AE38" s="1">
        <f t="shared" si="7"/>
        <v>-27098</v>
      </c>
      <c r="AF38" s="1">
        <v>411</v>
      </c>
      <c r="AG38" s="1">
        <v>4687</v>
      </c>
      <c r="AH38" s="1">
        <f t="shared" si="8"/>
        <v>5098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B39" s="1">
        <v>375</v>
      </c>
      <c r="C39" s="1">
        <v>2657</v>
      </c>
      <c r="D39" s="1">
        <v>1800</v>
      </c>
      <c r="E39" s="1">
        <v>5000</v>
      </c>
      <c r="F39" s="1">
        <v>700</v>
      </c>
      <c r="G39" s="1">
        <v>28</v>
      </c>
      <c r="H39" s="1">
        <v>0</v>
      </c>
      <c r="I39" s="1">
        <v>300</v>
      </c>
      <c r="J39" s="1">
        <v>0</v>
      </c>
      <c r="K39" s="1">
        <v>517</v>
      </c>
      <c r="L39" s="1">
        <f t="shared" si="1"/>
        <v>11377</v>
      </c>
      <c r="U39" s="1">
        <f t="shared" si="2"/>
        <v>11377</v>
      </c>
      <c r="W39" s="1">
        <v>6254</v>
      </c>
      <c r="X39" s="1"/>
      <c r="Y39" s="1">
        <f t="shared" si="3"/>
        <v>6254</v>
      </c>
      <c r="AA39" s="1">
        <f t="shared" si="4"/>
        <v>11377</v>
      </c>
      <c r="AB39" s="1">
        <f t="shared" si="5"/>
        <v>6254</v>
      </c>
      <c r="AC39" s="1">
        <f t="shared" si="6"/>
        <v>17631</v>
      </c>
      <c r="AD39" s="1">
        <v>46531</v>
      </c>
      <c r="AE39" s="1">
        <f t="shared" si="7"/>
        <v>-28900</v>
      </c>
      <c r="AF39" s="1">
        <v>3522</v>
      </c>
      <c r="AG39" s="1">
        <v>11386</v>
      </c>
      <c r="AH39" s="1">
        <f t="shared" si="8"/>
        <v>14908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B40" s="1">
        <v>375</v>
      </c>
      <c r="C40" s="1">
        <v>2657</v>
      </c>
      <c r="D40" s="1">
        <v>1800</v>
      </c>
      <c r="E40" s="1">
        <v>5000</v>
      </c>
      <c r="F40" s="1">
        <v>700</v>
      </c>
      <c r="G40" s="1">
        <v>46</v>
      </c>
      <c r="H40" s="1">
        <v>0</v>
      </c>
      <c r="I40" s="1">
        <v>1100</v>
      </c>
      <c r="J40" s="1">
        <v>0</v>
      </c>
      <c r="K40" s="1">
        <v>517</v>
      </c>
      <c r="L40" s="1">
        <f t="shared" si="1"/>
        <v>12195</v>
      </c>
      <c r="U40" s="1">
        <f t="shared" si="2"/>
        <v>12195</v>
      </c>
      <c r="W40" s="1">
        <v>6254</v>
      </c>
      <c r="X40" s="1"/>
      <c r="Y40" s="1">
        <f t="shared" si="3"/>
        <v>6254</v>
      </c>
      <c r="AA40" s="1">
        <f t="shared" si="4"/>
        <v>12195</v>
      </c>
      <c r="AB40" s="1">
        <f t="shared" si="5"/>
        <v>6254</v>
      </c>
      <c r="AC40" s="1">
        <f t="shared" si="6"/>
        <v>18449</v>
      </c>
      <c r="AD40" s="1">
        <v>47741</v>
      </c>
      <c r="AE40" s="1">
        <f t="shared" si="7"/>
        <v>-29292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40898</v>
      </c>
      <c r="C42" s="1">
        <f t="shared" ref="C42:U42" si="14">SUM(C10:C40)</f>
        <v>91154</v>
      </c>
      <c r="D42" s="1">
        <f t="shared" si="14"/>
        <v>55800</v>
      </c>
      <c r="E42" s="1">
        <f t="shared" si="14"/>
        <v>136603</v>
      </c>
      <c r="F42" s="1">
        <f t="shared" si="14"/>
        <v>21000</v>
      </c>
      <c r="G42" s="1">
        <f t="shared" si="14"/>
        <v>298</v>
      </c>
      <c r="H42" s="1">
        <f t="shared" si="14"/>
        <v>3300</v>
      </c>
      <c r="I42" s="1">
        <f t="shared" si="14"/>
        <v>7225</v>
      </c>
      <c r="J42" s="1">
        <f t="shared" si="14"/>
        <v>888</v>
      </c>
      <c r="K42" s="1">
        <f t="shared" si="14"/>
        <v>7755</v>
      </c>
      <c r="L42" s="1">
        <f t="shared" si="14"/>
        <v>364921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1469818</v>
      </c>
      <c r="W42" s="1">
        <f>SUM(W10:W41)</f>
        <v>194019</v>
      </c>
      <c r="X42" s="1">
        <f>SUM(X10:X41)</f>
        <v>320280</v>
      </c>
      <c r="Y42" s="1">
        <f>SUM(Y10:Y41)</f>
        <v>514299</v>
      </c>
      <c r="AA42" s="1">
        <f t="shared" ref="AA42:AH42" si="15">SUM(AA10:AA41)</f>
        <v>1469818</v>
      </c>
      <c r="AB42" s="1">
        <f t="shared" si="15"/>
        <v>514299</v>
      </c>
      <c r="AC42" s="1">
        <f t="shared" si="15"/>
        <v>1984117</v>
      </c>
      <c r="AD42" s="1">
        <f t="shared" si="15"/>
        <v>1422726</v>
      </c>
      <c r="AE42" s="1">
        <f t="shared" si="15"/>
        <v>561391</v>
      </c>
      <c r="AF42" s="1">
        <f t="shared" si="15"/>
        <v>566007</v>
      </c>
      <c r="AG42" s="1">
        <f t="shared" si="15"/>
        <v>389462</v>
      </c>
      <c r="AH42" s="1">
        <f t="shared" si="15"/>
        <v>955469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2405.7647058823532</v>
      </c>
      <c r="C43" s="1">
        <f t="shared" ref="C43:U43" si="17">C42/17</f>
        <v>5362</v>
      </c>
      <c r="D43" s="1">
        <f t="shared" si="17"/>
        <v>3282.3529411764707</v>
      </c>
      <c r="E43" s="1">
        <f t="shared" si="17"/>
        <v>8035.4705882352937</v>
      </c>
      <c r="F43" s="1">
        <f t="shared" si="17"/>
        <v>1235.2941176470588</v>
      </c>
      <c r="G43" s="1">
        <f t="shared" si="17"/>
        <v>17.529411764705884</v>
      </c>
      <c r="H43" s="1">
        <f t="shared" si="17"/>
        <v>194.11764705882354</v>
      </c>
      <c r="I43" s="1">
        <f t="shared" si="17"/>
        <v>425</v>
      </c>
      <c r="J43" s="1">
        <f t="shared" si="17"/>
        <v>52.235294117647058</v>
      </c>
      <c r="K43" s="1">
        <f t="shared" si="17"/>
        <v>456.1764705882353</v>
      </c>
      <c r="L43" s="1">
        <f t="shared" si="17"/>
        <v>21465.941176470587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86459.882352941175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tabSelected="1"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2" max="5" width="10.7109375" style="1" customWidth="1"/>
    <col min="6" max="6" width="3.7109375" style="1" customWidth="1"/>
    <col min="7" max="8" width="10.7109375" style="1" customWidth="1"/>
    <col min="9" max="9" width="10.7109375" customWidth="1"/>
    <col min="10" max="10" width="10.7109375" style="1" customWidth="1"/>
    <col min="11" max="11" width="3.7109375" customWidth="1"/>
    <col min="12" max="15" width="10.7109375" style="1" customWidth="1"/>
    <col min="16" max="16" width="3.7109375" style="1" customWidth="1"/>
    <col min="17" max="20" width="10.7109375" style="1" customWidth="1"/>
    <col min="21" max="21" width="3.7109375" customWidth="1"/>
    <col min="22" max="24" width="10.7109375" style="1" customWidth="1"/>
    <col min="25" max="25" width="3.7109375" customWidth="1"/>
  </cols>
  <sheetData>
    <row r="1" spans="1:24" x14ac:dyDescent="0.2">
      <c r="A1" s="13" t="s">
        <v>65</v>
      </c>
    </row>
    <row r="3" spans="1:24" x14ac:dyDescent="0.2">
      <c r="B3" s="2" t="s">
        <v>38</v>
      </c>
      <c r="C3" s="2" t="s">
        <v>38</v>
      </c>
      <c r="D3" s="2" t="s">
        <v>38</v>
      </c>
      <c r="E3" s="2" t="s">
        <v>38</v>
      </c>
      <c r="F3" s="2"/>
      <c r="G3" s="2" t="s">
        <v>38</v>
      </c>
      <c r="H3" s="2" t="s">
        <v>38</v>
      </c>
      <c r="I3" s="2" t="s">
        <v>38</v>
      </c>
      <c r="J3" s="2" t="s">
        <v>38</v>
      </c>
      <c r="L3" s="2" t="s">
        <v>40</v>
      </c>
      <c r="M3" s="2" t="s">
        <v>40</v>
      </c>
      <c r="N3" s="2" t="s">
        <v>40</v>
      </c>
      <c r="O3" s="2" t="s">
        <v>40</v>
      </c>
      <c r="P3" s="2"/>
      <c r="Q3" s="2" t="s">
        <v>40</v>
      </c>
      <c r="R3" s="2" t="s">
        <v>40</v>
      </c>
      <c r="S3" s="2" t="s">
        <v>40</v>
      </c>
      <c r="T3" s="2" t="s">
        <v>40</v>
      </c>
      <c r="V3" s="2" t="s">
        <v>14</v>
      </c>
    </row>
    <row r="4" spans="1:24" x14ac:dyDescent="0.2">
      <c r="B4" s="2" t="s">
        <v>54</v>
      </c>
      <c r="C4" s="2" t="s">
        <v>54</v>
      </c>
      <c r="D4" s="2" t="s">
        <v>54</v>
      </c>
      <c r="E4" s="2" t="s">
        <v>54</v>
      </c>
      <c r="F4" s="2"/>
      <c r="G4" s="2" t="s">
        <v>63</v>
      </c>
      <c r="H4" s="2" t="s">
        <v>63</v>
      </c>
      <c r="I4" s="2" t="s">
        <v>63</v>
      </c>
      <c r="J4" s="2" t="s">
        <v>63</v>
      </c>
      <c r="L4" s="2" t="s">
        <v>54</v>
      </c>
      <c r="M4" s="2" t="s">
        <v>54</v>
      </c>
      <c r="N4" s="2" t="s">
        <v>54</v>
      </c>
      <c r="O4" s="2" t="s">
        <v>54</v>
      </c>
      <c r="P4" s="2"/>
      <c r="Q4" s="2" t="s">
        <v>63</v>
      </c>
      <c r="R4" s="2" t="s">
        <v>63</v>
      </c>
      <c r="S4" s="2" t="s">
        <v>63</v>
      </c>
      <c r="T4" s="2" t="s">
        <v>63</v>
      </c>
      <c r="V4" s="2" t="s">
        <v>54</v>
      </c>
    </row>
    <row r="5" spans="1:24" x14ac:dyDescent="0.2">
      <c r="B5" s="2" t="s">
        <v>55</v>
      </c>
      <c r="C5" s="2" t="s">
        <v>55</v>
      </c>
      <c r="D5" s="2" t="s">
        <v>24</v>
      </c>
      <c r="G5" s="2"/>
      <c r="H5" s="2" t="s">
        <v>55</v>
      </c>
      <c r="I5" s="2"/>
      <c r="J5" s="2" t="s">
        <v>24</v>
      </c>
      <c r="L5" s="2" t="s">
        <v>55</v>
      </c>
      <c r="M5" s="2" t="s">
        <v>55</v>
      </c>
      <c r="N5" s="2" t="s">
        <v>24</v>
      </c>
      <c r="Q5" s="2"/>
      <c r="R5" s="2" t="s">
        <v>55</v>
      </c>
      <c r="S5" s="2"/>
      <c r="T5" s="2" t="s">
        <v>24</v>
      </c>
      <c r="V5" s="2"/>
    </row>
    <row r="6" spans="1:24" x14ac:dyDescent="0.2">
      <c r="B6" s="2" t="s">
        <v>56</v>
      </c>
      <c r="C6" s="2" t="s">
        <v>56</v>
      </c>
      <c r="D6" s="2" t="s">
        <v>56</v>
      </c>
      <c r="G6" s="2"/>
      <c r="H6" s="2" t="s">
        <v>56</v>
      </c>
      <c r="I6" s="2" t="s">
        <v>56</v>
      </c>
      <c r="J6" s="2" t="s">
        <v>56</v>
      </c>
      <c r="L6" s="2" t="s">
        <v>56</v>
      </c>
      <c r="M6" s="2" t="s">
        <v>56</v>
      </c>
      <c r="N6" s="2" t="s">
        <v>56</v>
      </c>
      <c r="Q6" s="2"/>
      <c r="R6" s="2" t="s">
        <v>56</v>
      </c>
      <c r="S6" s="2" t="s">
        <v>56</v>
      </c>
      <c r="T6" s="2" t="s">
        <v>56</v>
      </c>
      <c r="V6" s="2"/>
    </row>
    <row r="7" spans="1:24" x14ac:dyDescent="0.2">
      <c r="B7" s="2" t="s">
        <v>57</v>
      </c>
      <c r="C7" s="2" t="s">
        <v>59</v>
      </c>
      <c r="D7" s="2" t="s">
        <v>60</v>
      </c>
      <c r="E7" s="2" t="s">
        <v>14</v>
      </c>
      <c r="F7" s="2"/>
      <c r="G7" s="2" t="s">
        <v>56</v>
      </c>
      <c r="H7" s="2" t="s">
        <v>57</v>
      </c>
      <c r="I7" s="2" t="s">
        <v>59</v>
      </c>
      <c r="J7" s="2" t="s">
        <v>60</v>
      </c>
      <c r="L7" s="2" t="s">
        <v>57</v>
      </c>
      <c r="M7" s="2" t="s">
        <v>59</v>
      </c>
      <c r="N7" s="2" t="s">
        <v>60</v>
      </c>
      <c r="O7" s="2" t="s">
        <v>14</v>
      </c>
      <c r="P7" s="2"/>
      <c r="Q7" s="2" t="s">
        <v>56</v>
      </c>
      <c r="R7" s="2" t="s">
        <v>57</v>
      </c>
      <c r="S7" s="2" t="s">
        <v>59</v>
      </c>
      <c r="T7" s="2" t="s">
        <v>60</v>
      </c>
      <c r="V7" s="2" t="s">
        <v>56</v>
      </c>
      <c r="W7" s="2" t="s">
        <v>41</v>
      </c>
      <c r="X7" s="2" t="s">
        <v>41</v>
      </c>
    </row>
    <row r="8" spans="1:24" x14ac:dyDescent="0.2">
      <c r="B8" s="2" t="s">
        <v>58</v>
      </c>
      <c r="C8" s="2" t="s">
        <v>51</v>
      </c>
      <c r="D8" s="2" t="s">
        <v>36</v>
      </c>
      <c r="E8" s="2" t="s">
        <v>56</v>
      </c>
      <c r="F8" s="2"/>
      <c r="G8" s="2" t="s">
        <v>64</v>
      </c>
      <c r="H8" s="2" t="s">
        <v>58</v>
      </c>
      <c r="I8" s="2" t="s">
        <v>51</v>
      </c>
      <c r="J8" s="2" t="s">
        <v>36</v>
      </c>
      <c r="L8" s="2" t="s">
        <v>58</v>
      </c>
      <c r="M8" s="2" t="s">
        <v>51</v>
      </c>
      <c r="N8" s="2" t="s">
        <v>36</v>
      </c>
      <c r="O8" s="2" t="s">
        <v>56</v>
      </c>
      <c r="P8" s="2"/>
      <c r="Q8" s="2" t="s">
        <v>64</v>
      </c>
      <c r="R8" s="2" t="s">
        <v>58</v>
      </c>
      <c r="S8" s="2" t="s">
        <v>51</v>
      </c>
      <c r="T8" s="2" t="s">
        <v>36</v>
      </c>
      <c r="V8" s="2" t="s">
        <v>62</v>
      </c>
      <c r="W8" s="2" t="s">
        <v>61</v>
      </c>
      <c r="X8" s="2" t="s">
        <v>63</v>
      </c>
    </row>
    <row r="10" spans="1:24" x14ac:dyDescent="0.2">
      <c r="A10">
        <v>1</v>
      </c>
      <c r="B10" s="12">
        <f>W10-D10-N10-L10</f>
        <v>31277</v>
      </c>
      <c r="C10" s="12">
        <v>13853</v>
      </c>
      <c r="D10" s="1">
        <v>10374</v>
      </c>
      <c r="E10" s="1">
        <f>SUM(B10:D10)</f>
        <v>55504</v>
      </c>
      <c r="G10" s="1">
        <v>41730</v>
      </c>
      <c r="H10" s="1">
        <f>G10-J10</f>
        <v>33906</v>
      </c>
      <c r="I10" s="1">
        <v>13965</v>
      </c>
      <c r="J10" s="1">
        <v>7824</v>
      </c>
      <c r="L10" s="1">
        <v>0</v>
      </c>
      <c r="M10" s="1">
        <v>10935</v>
      </c>
      <c r="N10" s="1">
        <v>6047</v>
      </c>
      <c r="O10" s="1">
        <f>SUM(L10:N10)</f>
        <v>16982</v>
      </c>
      <c r="S10" s="1">
        <v>13408</v>
      </c>
      <c r="V10" s="1">
        <f>B10+D10+L10+N10</f>
        <v>47698</v>
      </c>
      <c r="W10" s="1">
        <v>47698</v>
      </c>
      <c r="X10" s="1">
        <v>46029</v>
      </c>
    </row>
    <row r="11" spans="1:24" x14ac:dyDescent="0.2">
      <c r="A11">
        <f>A10+1</f>
        <v>2</v>
      </c>
      <c r="B11" s="12">
        <f t="shared" ref="B11:B40" si="0">W11-D11-N11-L11</f>
        <v>29448</v>
      </c>
      <c r="C11" s="12">
        <v>8027</v>
      </c>
      <c r="D11" s="1">
        <v>9423</v>
      </c>
      <c r="E11" s="1">
        <f t="shared" ref="E11:E40" si="1">SUM(B11:D11)</f>
        <v>46898</v>
      </c>
      <c r="G11" s="1">
        <v>44122</v>
      </c>
      <c r="H11" s="1">
        <f t="shared" ref="H11:H40" si="2">G11-J11</f>
        <v>24139</v>
      </c>
      <c r="I11" s="1">
        <v>16077</v>
      </c>
      <c r="J11" s="1">
        <v>19983</v>
      </c>
      <c r="L11" s="1">
        <v>0</v>
      </c>
      <c r="M11" s="1">
        <v>10935</v>
      </c>
      <c r="N11" s="1">
        <v>6129</v>
      </c>
      <c r="O11" s="1">
        <f t="shared" ref="O11:O40" si="3">SUM(L11:N11)</f>
        <v>17064</v>
      </c>
      <c r="S11" s="1">
        <v>11103</v>
      </c>
      <c r="V11" s="1">
        <f t="shared" ref="V11:V40" si="4">B11+D11+L11+N11</f>
        <v>45000</v>
      </c>
      <c r="W11" s="1">
        <v>45000</v>
      </c>
      <c r="X11" s="1">
        <v>50570</v>
      </c>
    </row>
    <row r="12" spans="1:24" x14ac:dyDescent="0.2">
      <c r="A12">
        <f t="shared" ref="A12:A40" si="5">A11+1</f>
        <v>3</v>
      </c>
      <c r="B12" s="12">
        <f t="shared" si="0"/>
        <v>31946</v>
      </c>
      <c r="C12" s="12">
        <v>13184</v>
      </c>
      <c r="D12" s="1">
        <v>9423</v>
      </c>
      <c r="E12" s="1">
        <f t="shared" si="1"/>
        <v>54553</v>
      </c>
      <c r="G12" s="1">
        <v>32401</v>
      </c>
      <c r="H12" s="1">
        <f t="shared" si="2"/>
        <v>24901</v>
      </c>
      <c r="I12" s="1">
        <v>22969</v>
      </c>
      <c r="J12" s="1">
        <v>7500</v>
      </c>
      <c r="L12" s="1">
        <v>200</v>
      </c>
      <c r="M12" s="1">
        <v>10935</v>
      </c>
      <c r="N12" s="1">
        <v>6129</v>
      </c>
      <c r="O12" s="1">
        <f t="shared" si="3"/>
        <v>17264</v>
      </c>
      <c r="S12" s="1">
        <v>10887</v>
      </c>
      <c r="V12" s="1">
        <f t="shared" si="4"/>
        <v>47698</v>
      </c>
      <c r="W12" s="1">
        <v>47698</v>
      </c>
      <c r="X12" s="1">
        <v>39296</v>
      </c>
    </row>
    <row r="13" spans="1:24" x14ac:dyDescent="0.2">
      <c r="A13">
        <f t="shared" si="5"/>
        <v>4</v>
      </c>
      <c r="B13" s="12">
        <f t="shared" si="0"/>
        <v>32146</v>
      </c>
      <c r="C13" s="12">
        <v>10500</v>
      </c>
      <c r="D13" s="1">
        <v>9423</v>
      </c>
      <c r="E13" s="1">
        <f t="shared" si="1"/>
        <v>52069</v>
      </c>
      <c r="G13" s="1">
        <v>38333</v>
      </c>
      <c r="H13" s="1">
        <f t="shared" si="2"/>
        <v>31535</v>
      </c>
      <c r="I13" s="1">
        <v>13852</v>
      </c>
      <c r="J13" s="1">
        <v>6798</v>
      </c>
      <c r="L13" s="1">
        <v>0</v>
      </c>
      <c r="M13" s="1">
        <v>15935</v>
      </c>
      <c r="N13" s="1">
        <v>6129</v>
      </c>
      <c r="O13" s="1">
        <f t="shared" si="3"/>
        <v>22064</v>
      </c>
      <c r="S13" s="1">
        <v>16456</v>
      </c>
      <c r="V13" s="1">
        <f t="shared" si="4"/>
        <v>47698</v>
      </c>
      <c r="W13" s="1">
        <v>47698</v>
      </c>
      <c r="X13" s="1">
        <v>45510</v>
      </c>
    </row>
    <row r="14" spans="1:24" x14ac:dyDescent="0.2">
      <c r="A14">
        <f t="shared" si="5"/>
        <v>5</v>
      </c>
      <c r="B14" s="12">
        <f t="shared" si="0"/>
        <v>32146</v>
      </c>
      <c r="C14" s="12">
        <v>10500</v>
      </c>
      <c r="D14" s="1">
        <v>9423</v>
      </c>
      <c r="E14" s="1">
        <f t="shared" si="1"/>
        <v>52069</v>
      </c>
      <c r="G14" s="1">
        <v>37154</v>
      </c>
      <c r="H14" s="1">
        <f t="shared" si="2"/>
        <v>27056</v>
      </c>
      <c r="I14" s="1">
        <v>16157</v>
      </c>
      <c r="J14" s="1">
        <v>10098</v>
      </c>
      <c r="L14" s="1">
        <v>0</v>
      </c>
      <c r="M14" s="1">
        <v>15935</v>
      </c>
      <c r="N14" s="1">
        <v>6129</v>
      </c>
      <c r="O14" s="1">
        <f t="shared" si="3"/>
        <v>22064</v>
      </c>
      <c r="S14" s="1">
        <v>16898</v>
      </c>
      <c r="V14" s="1">
        <f t="shared" si="4"/>
        <v>47698</v>
      </c>
      <c r="W14" s="1">
        <v>47698</v>
      </c>
      <c r="X14" s="1">
        <v>43760</v>
      </c>
    </row>
    <row r="15" spans="1:24" x14ac:dyDescent="0.2">
      <c r="A15">
        <f t="shared" si="5"/>
        <v>6</v>
      </c>
      <c r="B15" s="12">
        <f t="shared" si="0"/>
        <v>34455</v>
      </c>
      <c r="C15" s="12">
        <v>10500</v>
      </c>
      <c r="D15" s="1">
        <v>9423</v>
      </c>
      <c r="E15" s="1">
        <f t="shared" si="1"/>
        <v>54378</v>
      </c>
      <c r="G15" s="1">
        <v>45245</v>
      </c>
      <c r="H15" s="1">
        <f t="shared" si="2"/>
        <v>25924</v>
      </c>
      <c r="I15" s="1">
        <v>17289</v>
      </c>
      <c r="J15" s="1">
        <v>19321</v>
      </c>
      <c r="L15" s="1">
        <v>0</v>
      </c>
      <c r="M15" s="1">
        <v>15935</v>
      </c>
      <c r="N15" s="1">
        <v>6129</v>
      </c>
      <c r="O15" s="1">
        <f t="shared" si="3"/>
        <v>22064</v>
      </c>
      <c r="S15" s="1">
        <v>17090</v>
      </c>
      <c r="V15" s="1">
        <f t="shared" si="4"/>
        <v>50007</v>
      </c>
      <c r="W15" s="1">
        <v>50007</v>
      </c>
      <c r="X15" s="1">
        <v>51525</v>
      </c>
    </row>
    <row r="16" spans="1:24" x14ac:dyDescent="0.2">
      <c r="A16">
        <f t="shared" si="5"/>
        <v>7</v>
      </c>
      <c r="B16" s="12">
        <f t="shared" si="0"/>
        <v>34930</v>
      </c>
      <c r="C16" s="12">
        <v>10025</v>
      </c>
      <c r="D16" s="1">
        <v>9423</v>
      </c>
      <c r="E16" s="1">
        <f t="shared" si="1"/>
        <v>54378</v>
      </c>
      <c r="G16" s="1">
        <v>46794</v>
      </c>
      <c r="H16" s="1">
        <f t="shared" si="2"/>
        <v>28406</v>
      </c>
      <c r="I16" s="1">
        <v>14807</v>
      </c>
      <c r="J16" s="1">
        <v>18388</v>
      </c>
      <c r="L16" s="1">
        <v>0</v>
      </c>
      <c r="M16" s="1">
        <v>15935</v>
      </c>
      <c r="N16" s="1">
        <v>6129</v>
      </c>
      <c r="O16" s="1">
        <f t="shared" si="3"/>
        <v>22064</v>
      </c>
      <c r="S16" s="1">
        <v>12712</v>
      </c>
      <c r="V16" s="1">
        <f t="shared" si="4"/>
        <v>50482</v>
      </c>
      <c r="W16" s="1">
        <v>50482</v>
      </c>
      <c r="X16" s="1">
        <v>57210</v>
      </c>
    </row>
    <row r="17" spans="1:24" x14ac:dyDescent="0.2">
      <c r="A17">
        <f t="shared" si="5"/>
        <v>8</v>
      </c>
      <c r="B17" s="12">
        <f t="shared" si="0"/>
        <v>33499</v>
      </c>
      <c r="C17" s="12">
        <v>10500</v>
      </c>
      <c r="D17" s="1">
        <v>9423</v>
      </c>
      <c r="E17" s="1">
        <f t="shared" si="1"/>
        <v>53422</v>
      </c>
      <c r="G17" s="1">
        <v>44551</v>
      </c>
      <c r="H17" s="1">
        <f t="shared" si="2"/>
        <v>28522</v>
      </c>
      <c r="I17" s="1">
        <v>16044</v>
      </c>
      <c r="J17" s="1">
        <v>16029</v>
      </c>
      <c r="L17" s="1">
        <v>0</v>
      </c>
      <c r="M17" s="1">
        <v>14235</v>
      </c>
      <c r="N17" s="1">
        <v>6129</v>
      </c>
      <c r="O17" s="1">
        <f t="shared" si="3"/>
        <v>20364</v>
      </c>
      <c r="S17" s="1">
        <v>14544</v>
      </c>
      <c r="V17" s="1">
        <f t="shared" si="4"/>
        <v>49051</v>
      </c>
      <c r="W17" s="1">
        <v>49051</v>
      </c>
      <c r="X17" s="1">
        <v>51272</v>
      </c>
    </row>
    <row r="18" spans="1:24" x14ac:dyDescent="0.2">
      <c r="A18">
        <f t="shared" si="5"/>
        <v>9</v>
      </c>
      <c r="B18" s="12">
        <f t="shared" si="0"/>
        <v>35287</v>
      </c>
      <c r="C18" s="12">
        <v>24083</v>
      </c>
      <c r="D18" s="1">
        <v>7325</v>
      </c>
      <c r="E18" s="1">
        <f t="shared" si="1"/>
        <v>66695</v>
      </c>
      <c r="G18" s="1">
        <v>44855</v>
      </c>
      <c r="H18" s="1">
        <f t="shared" si="2"/>
        <v>33278</v>
      </c>
      <c r="I18" s="1">
        <v>27056</v>
      </c>
      <c r="J18" s="1">
        <v>11577</v>
      </c>
      <c r="L18" s="1">
        <v>0</v>
      </c>
      <c r="M18" s="1">
        <v>15574</v>
      </c>
      <c r="N18" s="1">
        <v>6351</v>
      </c>
      <c r="O18" s="1">
        <f t="shared" si="3"/>
        <v>21925</v>
      </c>
      <c r="S18" s="1">
        <v>16502</v>
      </c>
      <c r="V18" s="1">
        <f t="shared" si="4"/>
        <v>48963</v>
      </c>
      <c r="W18" s="1">
        <v>48963</v>
      </c>
      <c r="X18" s="1">
        <v>51783</v>
      </c>
    </row>
    <row r="19" spans="1:24" x14ac:dyDescent="0.2">
      <c r="A19">
        <f t="shared" si="5"/>
        <v>10</v>
      </c>
      <c r="B19" s="12">
        <f t="shared" si="0"/>
        <v>34047</v>
      </c>
      <c r="C19" s="12">
        <v>10686</v>
      </c>
      <c r="D19" s="1">
        <v>7325</v>
      </c>
      <c r="E19" s="1">
        <f t="shared" si="1"/>
        <v>52058</v>
      </c>
      <c r="G19" s="1">
        <v>40166</v>
      </c>
      <c r="H19" s="1">
        <f t="shared" si="2"/>
        <v>30221</v>
      </c>
      <c r="I19" s="1">
        <v>15079</v>
      </c>
      <c r="J19" s="1">
        <v>9945</v>
      </c>
      <c r="L19" s="1">
        <v>0</v>
      </c>
      <c r="M19" s="1">
        <v>15933</v>
      </c>
      <c r="N19" s="1">
        <v>6326</v>
      </c>
      <c r="O19" s="1">
        <f t="shared" si="3"/>
        <v>22259</v>
      </c>
      <c r="S19" s="1">
        <f>17741+4459</f>
        <v>22200</v>
      </c>
      <c r="V19" s="1">
        <f t="shared" si="4"/>
        <v>47698</v>
      </c>
      <c r="W19" s="1">
        <v>47698</v>
      </c>
      <c r="X19" s="1">
        <v>47314</v>
      </c>
    </row>
    <row r="20" spans="1:24" x14ac:dyDescent="0.2">
      <c r="A20">
        <f t="shared" si="5"/>
        <v>11</v>
      </c>
      <c r="B20" s="12">
        <f t="shared" si="0"/>
        <v>34047</v>
      </c>
      <c r="C20" s="12">
        <v>10686</v>
      </c>
      <c r="D20" s="1">
        <v>7325</v>
      </c>
      <c r="E20" s="1">
        <f t="shared" si="1"/>
        <v>52058</v>
      </c>
      <c r="G20" s="1">
        <v>35047</v>
      </c>
      <c r="H20" s="1">
        <f t="shared" si="2"/>
        <v>24915</v>
      </c>
      <c r="I20" s="1">
        <v>20385</v>
      </c>
      <c r="J20" s="1">
        <v>10132</v>
      </c>
      <c r="L20" s="1">
        <v>0</v>
      </c>
      <c r="M20" s="1">
        <v>15933</v>
      </c>
      <c r="N20" s="1">
        <v>6326</v>
      </c>
      <c r="O20" s="1">
        <f t="shared" si="3"/>
        <v>22259</v>
      </c>
      <c r="S20" s="1">
        <v>16317</v>
      </c>
      <c r="V20" s="1">
        <f t="shared" si="4"/>
        <v>47698</v>
      </c>
      <c r="W20" s="1">
        <v>47698</v>
      </c>
      <c r="X20" s="1">
        <v>42790</v>
      </c>
    </row>
    <row r="21" spans="1:24" x14ac:dyDescent="0.2">
      <c r="A21">
        <f t="shared" si="5"/>
        <v>12</v>
      </c>
      <c r="B21" s="12">
        <f t="shared" si="0"/>
        <v>34022</v>
      </c>
      <c r="C21" s="12">
        <v>22576</v>
      </c>
      <c r="D21" s="1">
        <v>7325</v>
      </c>
      <c r="E21" s="1">
        <f t="shared" si="1"/>
        <v>63923</v>
      </c>
      <c r="G21" s="1">
        <v>32386</v>
      </c>
      <c r="H21" s="1">
        <f t="shared" si="2"/>
        <v>22298</v>
      </c>
      <c r="I21" s="1">
        <v>33002</v>
      </c>
      <c r="J21" s="1">
        <v>10088</v>
      </c>
      <c r="L21" s="1">
        <v>0</v>
      </c>
      <c r="M21" s="1">
        <v>17000</v>
      </c>
      <c r="N21" s="1">
        <v>6351</v>
      </c>
      <c r="O21" s="1">
        <f t="shared" si="3"/>
        <v>23351</v>
      </c>
      <c r="S21" s="1">
        <f>17741+412</f>
        <v>18153</v>
      </c>
      <c r="V21" s="1">
        <f t="shared" si="4"/>
        <v>47698</v>
      </c>
      <c r="W21" s="1">
        <v>47698</v>
      </c>
      <c r="X21" s="1">
        <v>40487</v>
      </c>
    </row>
    <row r="22" spans="1:24" x14ac:dyDescent="0.2">
      <c r="A22">
        <f t="shared" si="5"/>
        <v>13</v>
      </c>
      <c r="B22" s="12">
        <f t="shared" si="0"/>
        <v>34022</v>
      </c>
      <c r="C22" s="12">
        <v>22554</v>
      </c>
      <c r="D22" s="1">
        <v>7325</v>
      </c>
      <c r="E22" s="1">
        <f t="shared" si="1"/>
        <v>63901</v>
      </c>
      <c r="G22" s="1">
        <v>35905</v>
      </c>
      <c r="H22" s="1">
        <f t="shared" si="2"/>
        <v>25817</v>
      </c>
      <c r="I22" s="1">
        <v>29484</v>
      </c>
      <c r="J22" s="1">
        <v>10088</v>
      </c>
      <c r="L22" s="1">
        <v>0</v>
      </c>
      <c r="M22" s="1">
        <v>17000</v>
      </c>
      <c r="N22" s="1">
        <v>6351</v>
      </c>
      <c r="O22" s="1">
        <f t="shared" si="3"/>
        <v>23351</v>
      </c>
      <c r="S22" s="1">
        <f>17741+1994</f>
        <v>19735</v>
      </c>
      <c r="V22" s="1">
        <f t="shared" si="4"/>
        <v>47698</v>
      </c>
      <c r="W22" s="1">
        <v>47698</v>
      </c>
      <c r="X22" s="1">
        <v>42278</v>
      </c>
    </row>
    <row r="23" spans="1:24" x14ac:dyDescent="0.2">
      <c r="A23">
        <f t="shared" si="5"/>
        <v>14</v>
      </c>
      <c r="B23" s="12">
        <f t="shared" si="0"/>
        <v>35965</v>
      </c>
      <c r="C23" s="12">
        <v>18768</v>
      </c>
      <c r="D23" s="1">
        <v>7892</v>
      </c>
      <c r="E23" s="1">
        <f t="shared" si="1"/>
        <v>62625</v>
      </c>
      <c r="G23" s="1">
        <v>40858</v>
      </c>
      <c r="H23" s="1">
        <f t="shared" si="2"/>
        <v>30770</v>
      </c>
      <c r="I23" s="1">
        <v>24531</v>
      </c>
      <c r="J23" s="1">
        <v>10088</v>
      </c>
      <c r="L23" s="1">
        <v>1817</v>
      </c>
      <c r="M23" s="1">
        <v>17000</v>
      </c>
      <c r="N23" s="1">
        <v>6326</v>
      </c>
      <c r="O23" s="1">
        <f t="shared" si="3"/>
        <v>25143</v>
      </c>
      <c r="S23" s="1">
        <f>17741+183</f>
        <v>17924</v>
      </c>
      <c r="V23" s="1">
        <f t="shared" si="4"/>
        <v>52000</v>
      </c>
      <c r="W23" s="1">
        <v>52000</v>
      </c>
      <c r="X23" s="1">
        <v>48775</v>
      </c>
    </row>
    <row r="24" spans="1:24" x14ac:dyDescent="0.2">
      <c r="A24">
        <f t="shared" si="5"/>
        <v>15</v>
      </c>
      <c r="B24" s="12">
        <f t="shared" si="0"/>
        <v>33547</v>
      </c>
      <c r="C24" s="12">
        <v>11186</v>
      </c>
      <c r="D24" s="1">
        <v>7892</v>
      </c>
      <c r="E24" s="1">
        <f t="shared" si="1"/>
        <v>52625</v>
      </c>
      <c r="G24" s="1">
        <v>41995</v>
      </c>
      <c r="H24" s="1">
        <f t="shared" si="2"/>
        <v>30891</v>
      </c>
      <c r="I24" s="1">
        <v>14410</v>
      </c>
      <c r="J24" s="1">
        <v>11104</v>
      </c>
      <c r="L24" s="1">
        <v>-67</v>
      </c>
      <c r="M24" s="1">
        <v>10000</v>
      </c>
      <c r="N24" s="1">
        <v>6326</v>
      </c>
      <c r="O24" s="1">
        <f t="shared" si="3"/>
        <v>16259</v>
      </c>
      <c r="S24" s="1">
        <v>8956</v>
      </c>
      <c r="V24" s="1">
        <f t="shared" si="4"/>
        <v>47698</v>
      </c>
      <c r="W24" s="1">
        <v>47698</v>
      </c>
      <c r="X24" s="1">
        <v>49781</v>
      </c>
    </row>
    <row r="25" spans="1:24" x14ac:dyDescent="0.2">
      <c r="A25">
        <f t="shared" si="5"/>
        <v>16</v>
      </c>
      <c r="B25" s="12">
        <f t="shared" si="0"/>
        <v>36772</v>
      </c>
      <c r="C25" s="12">
        <v>8711</v>
      </c>
      <c r="D25" s="1">
        <v>7892</v>
      </c>
      <c r="E25" s="1">
        <f t="shared" si="1"/>
        <v>53375</v>
      </c>
      <c r="G25" s="1">
        <v>46505</v>
      </c>
      <c r="H25" s="1">
        <f t="shared" si="2"/>
        <v>36373</v>
      </c>
      <c r="I25" s="1">
        <v>9678</v>
      </c>
      <c r="J25" s="1">
        <v>10132</v>
      </c>
      <c r="L25" s="1">
        <v>1010</v>
      </c>
      <c r="M25" s="1">
        <v>10000</v>
      </c>
      <c r="N25" s="1">
        <v>6326</v>
      </c>
      <c r="O25" s="1">
        <f t="shared" si="3"/>
        <v>17336</v>
      </c>
      <c r="S25" s="1">
        <v>10189</v>
      </c>
      <c r="V25" s="1">
        <f t="shared" si="4"/>
        <v>52000</v>
      </c>
      <c r="W25" s="1">
        <v>52000</v>
      </c>
      <c r="X25" s="1">
        <v>53841</v>
      </c>
    </row>
    <row r="26" spans="1:24" x14ac:dyDescent="0.2">
      <c r="A26">
        <f t="shared" si="5"/>
        <v>17</v>
      </c>
      <c r="B26" s="12">
        <f t="shared" si="0"/>
        <v>28481</v>
      </c>
      <c r="C26" s="12">
        <v>17002</v>
      </c>
      <c r="D26" s="1">
        <v>7892</v>
      </c>
      <c r="E26" s="1">
        <f t="shared" si="1"/>
        <v>53375</v>
      </c>
      <c r="G26" s="1">
        <v>44524</v>
      </c>
      <c r="H26" s="1">
        <f t="shared" si="2"/>
        <v>33878</v>
      </c>
      <c r="I26" s="1">
        <v>12173</v>
      </c>
      <c r="J26" s="1">
        <v>10646</v>
      </c>
      <c r="L26" s="1">
        <v>0</v>
      </c>
      <c r="M26" s="1">
        <v>8308</v>
      </c>
      <c r="N26" s="1">
        <v>6326</v>
      </c>
      <c r="O26" s="1">
        <f t="shared" si="3"/>
        <v>14634</v>
      </c>
      <c r="S26" s="1">
        <v>8780</v>
      </c>
      <c r="V26" s="1">
        <f t="shared" si="4"/>
        <v>42699</v>
      </c>
      <c r="W26" s="1">
        <v>42699</v>
      </c>
      <c r="X26" s="1">
        <v>50517</v>
      </c>
    </row>
    <row r="27" spans="1:24" x14ac:dyDescent="0.2">
      <c r="A27">
        <f>A26+1</f>
        <v>18</v>
      </c>
      <c r="B27" s="12">
        <f t="shared" si="0"/>
        <v>28481</v>
      </c>
      <c r="C27" s="12">
        <v>12820</v>
      </c>
      <c r="D27" s="1">
        <v>7892</v>
      </c>
      <c r="E27" s="1">
        <f t="shared" si="1"/>
        <v>49193</v>
      </c>
      <c r="G27" s="1">
        <v>38977</v>
      </c>
      <c r="H27" s="1">
        <f t="shared" si="2"/>
        <v>28325</v>
      </c>
      <c r="I27" s="1">
        <v>12864</v>
      </c>
      <c r="J27" s="1">
        <v>10652</v>
      </c>
      <c r="L27" s="1">
        <v>0</v>
      </c>
      <c r="M27" s="1">
        <v>11135</v>
      </c>
      <c r="N27" s="1">
        <v>6326</v>
      </c>
      <c r="O27" s="1">
        <f t="shared" si="3"/>
        <v>17461</v>
      </c>
      <c r="S27" s="1">
        <v>11957</v>
      </c>
      <c r="V27" s="1">
        <f t="shared" si="4"/>
        <v>42699</v>
      </c>
      <c r="W27" s="1">
        <v>42699</v>
      </c>
      <c r="X27" s="1">
        <v>45145</v>
      </c>
    </row>
    <row r="28" spans="1:24" x14ac:dyDescent="0.2">
      <c r="A28">
        <f t="shared" si="5"/>
        <v>19</v>
      </c>
      <c r="B28" s="12">
        <f t="shared" si="0"/>
        <v>28481</v>
      </c>
      <c r="C28" s="12">
        <v>17002</v>
      </c>
      <c r="D28" s="1">
        <v>7892</v>
      </c>
      <c r="E28" s="1">
        <f t="shared" si="1"/>
        <v>53375</v>
      </c>
      <c r="G28" s="1">
        <v>35593</v>
      </c>
      <c r="H28" s="1">
        <f t="shared" si="2"/>
        <v>24004</v>
      </c>
      <c r="I28" s="1">
        <v>22047</v>
      </c>
      <c r="J28" s="1">
        <v>11589</v>
      </c>
      <c r="L28" s="1">
        <v>0</v>
      </c>
      <c r="M28" s="1">
        <v>11135</v>
      </c>
      <c r="N28" s="1">
        <v>6326</v>
      </c>
      <c r="O28" s="1">
        <f t="shared" si="3"/>
        <v>17461</v>
      </c>
      <c r="S28" s="1">
        <v>11738</v>
      </c>
      <c r="V28" s="1">
        <f t="shared" si="4"/>
        <v>42699</v>
      </c>
      <c r="W28" s="1">
        <v>42699</v>
      </c>
      <c r="X28" s="1">
        <v>41934</v>
      </c>
    </row>
    <row r="29" spans="1:24" x14ac:dyDescent="0.2">
      <c r="A29">
        <f t="shared" si="5"/>
        <v>20</v>
      </c>
      <c r="B29" s="12">
        <f t="shared" si="0"/>
        <v>28481</v>
      </c>
      <c r="C29" s="12">
        <v>17002</v>
      </c>
      <c r="D29" s="1">
        <v>7892</v>
      </c>
      <c r="E29" s="1">
        <f t="shared" si="1"/>
        <v>53375</v>
      </c>
      <c r="G29" s="1">
        <v>37597</v>
      </c>
      <c r="H29" s="1">
        <f t="shared" si="2"/>
        <v>26008</v>
      </c>
      <c r="I29" s="1">
        <v>20043</v>
      </c>
      <c r="J29" s="1">
        <v>11589</v>
      </c>
      <c r="L29" s="1">
        <v>0</v>
      </c>
      <c r="M29" s="1">
        <v>11135</v>
      </c>
      <c r="N29" s="1">
        <v>6326</v>
      </c>
      <c r="O29" s="1">
        <f t="shared" si="3"/>
        <v>17461</v>
      </c>
      <c r="S29" s="1">
        <v>12025</v>
      </c>
      <c r="V29" s="1">
        <f t="shared" si="4"/>
        <v>42699</v>
      </c>
      <c r="W29" s="1">
        <v>42699</v>
      </c>
      <c r="X29" s="1">
        <v>43676</v>
      </c>
    </row>
    <row r="30" spans="1:24" x14ac:dyDescent="0.2">
      <c r="A30">
        <f t="shared" si="5"/>
        <v>21</v>
      </c>
      <c r="B30" s="12">
        <f t="shared" si="0"/>
        <v>26681</v>
      </c>
      <c r="C30" s="12">
        <v>18802</v>
      </c>
      <c r="D30" s="1">
        <v>9692</v>
      </c>
      <c r="E30" s="1">
        <f t="shared" si="1"/>
        <v>55175</v>
      </c>
      <c r="G30" s="1">
        <v>38537</v>
      </c>
      <c r="H30" s="1">
        <f t="shared" si="2"/>
        <v>26955</v>
      </c>
      <c r="I30" s="1">
        <v>19096</v>
      </c>
      <c r="J30" s="1">
        <v>11582</v>
      </c>
      <c r="L30" s="1">
        <v>0</v>
      </c>
      <c r="M30" s="1">
        <v>11135</v>
      </c>
      <c r="N30" s="1">
        <v>6326</v>
      </c>
      <c r="O30" s="1">
        <f t="shared" si="3"/>
        <v>17461</v>
      </c>
      <c r="S30" s="1">
        <v>12138</v>
      </c>
      <c r="V30" s="1">
        <f t="shared" si="4"/>
        <v>42699</v>
      </c>
      <c r="W30" s="1">
        <v>42699</v>
      </c>
      <c r="X30" s="1">
        <v>44417</v>
      </c>
    </row>
    <row r="31" spans="1:24" x14ac:dyDescent="0.2">
      <c r="A31">
        <f t="shared" si="5"/>
        <v>22</v>
      </c>
      <c r="B31" s="12">
        <f t="shared" si="0"/>
        <v>25974</v>
      </c>
      <c r="C31" s="12">
        <v>19509</v>
      </c>
      <c r="D31" s="1">
        <v>10399</v>
      </c>
      <c r="E31" s="1">
        <f t="shared" si="1"/>
        <v>55882</v>
      </c>
      <c r="G31" s="1">
        <v>37096</v>
      </c>
      <c r="H31" s="1">
        <f t="shared" si="2"/>
        <v>25476</v>
      </c>
      <c r="I31" s="1">
        <v>20575</v>
      </c>
      <c r="J31" s="1">
        <v>11620</v>
      </c>
      <c r="L31" s="1">
        <v>0</v>
      </c>
      <c r="M31" s="1">
        <v>11135</v>
      </c>
      <c r="N31" s="1">
        <v>6326</v>
      </c>
      <c r="O31" s="1">
        <f t="shared" si="3"/>
        <v>17461</v>
      </c>
      <c r="S31" s="1">
        <v>11496</v>
      </c>
      <c r="V31" s="1">
        <f t="shared" si="4"/>
        <v>42699</v>
      </c>
      <c r="W31" s="1">
        <v>42699</v>
      </c>
      <c r="X31" s="1">
        <v>43884</v>
      </c>
    </row>
    <row r="32" spans="1:24" x14ac:dyDescent="0.2">
      <c r="A32">
        <f t="shared" si="5"/>
        <v>23</v>
      </c>
      <c r="B32" s="12">
        <f t="shared" si="0"/>
        <v>25974</v>
      </c>
      <c r="C32" s="12">
        <v>19509</v>
      </c>
      <c r="D32" s="1">
        <v>10399</v>
      </c>
      <c r="E32" s="1">
        <f t="shared" si="1"/>
        <v>55882</v>
      </c>
      <c r="G32" s="1">
        <v>38006</v>
      </c>
      <c r="H32" s="1">
        <f t="shared" si="2"/>
        <v>26386</v>
      </c>
      <c r="I32" s="1">
        <v>19665</v>
      </c>
      <c r="J32" s="1">
        <v>11620</v>
      </c>
      <c r="L32" s="1">
        <v>0</v>
      </c>
      <c r="M32" s="1">
        <v>10974</v>
      </c>
      <c r="N32" s="1">
        <v>6326</v>
      </c>
      <c r="O32" s="1">
        <f t="shared" si="3"/>
        <v>17300</v>
      </c>
      <c r="S32" s="1">
        <v>11030</v>
      </c>
      <c r="V32" s="1">
        <f t="shared" si="4"/>
        <v>42699</v>
      </c>
      <c r="W32" s="1">
        <v>42699</v>
      </c>
      <c r="X32" s="1">
        <v>45313</v>
      </c>
    </row>
    <row r="33" spans="1:24" x14ac:dyDescent="0.2">
      <c r="A33">
        <f t="shared" si="5"/>
        <v>24</v>
      </c>
      <c r="B33" s="12">
        <f t="shared" si="0"/>
        <v>25974</v>
      </c>
      <c r="C33" s="12">
        <v>10720</v>
      </c>
      <c r="D33" s="1">
        <v>10399</v>
      </c>
      <c r="E33" s="1">
        <f t="shared" si="1"/>
        <v>47093</v>
      </c>
      <c r="G33" s="1">
        <v>41786</v>
      </c>
      <c r="H33" s="1">
        <f t="shared" si="2"/>
        <v>29791</v>
      </c>
      <c r="I33" s="1">
        <v>7470</v>
      </c>
      <c r="J33" s="1">
        <v>11995</v>
      </c>
      <c r="L33" s="1">
        <v>0</v>
      </c>
      <c r="M33" s="1">
        <v>11135</v>
      </c>
      <c r="N33" s="1">
        <v>6326</v>
      </c>
      <c r="O33" s="1">
        <f t="shared" si="3"/>
        <v>17461</v>
      </c>
      <c r="S33" s="1">
        <v>11661</v>
      </c>
      <c r="V33" s="1">
        <f t="shared" si="4"/>
        <v>42699</v>
      </c>
      <c r="W33" s="1">
        <v>42699</v>
      </c>
      <c r="X33" s="1">
        <v>48620</v>
      </c>
    </row>
    <row r="34" spans="1:24" x14ac:dyDescent="0.2">
      <c r="A34">
        <f t="shared" si="5"/>
        <v>25</v>
      </c>
      <c r="B34" s="12">
        <f t="shared" si="0"/>
        <v>26046</v>
      </c>
      <c r="C34" s="12">
        <v>11296</v>
      </c>
      <c r="D34" s="1">
        <v>10399</v>
      </c>
      <c r="E34" s="1">
        <f t="shared" si="1"/>
        <v>47741</v>
      </c>
      <c r="G34" s="1">
        <v>32842</v>
      </c>
      <c r="H34" s="1">
        <f t="shared" si="2"/>
        <v>20849</v>
      </c>
      <c r="I34" s="1">
        <v>17060</v>
      </c>
      <c r="J34" s="1">
        <v>11993</v>
      </c>
      <c r="L34" s="1">
        <v>0</v>
      </c>
      <c r="M34" s="1">
        <v>13508</v>
      </c>
      <c r="N34" s="1">
        <v>6254</v>
      </c>
      <c r="O34" s="1">
        <f t="shared" si="3"/>
        <v>19762</v>
      </c>
      <c r="Q34" s="1">
        <v>21043</v>
      </c>
      <c r="R34" s="1">
        <v>13508</v>
      </c>
      <c r="S34" s="1">
        <v>14216</v>
      </c>
      <c r="T34" s="1">
        <f>Q34-R34</f>
        <v>7535</v>
      </c>
      <c r="V34" s="1">
        <f t="shared" si="4"/>
        <v>42699</v>
      </c>
      <c r="W34" s="1">
        <v>42699</v>
      </c>
      <c r="X34" s="1">
        <v>39700</v>
      </c>
    </row>
    <row r="35" spans="1:24" x14ac:dyDescent="0.2">
      <c r="A35">
        <f t="shared" si="5"/>
        <v>26</v>
      </c>
      <c r="B35" s="12">
        <f t="shared" si="0"/>
        <v>26046</v>
      </c>
      <c r="C35" s="12">
        <v>25000</v>
      </c>
      <c r="D35" s="1">
        <v>10399</v>
      </c>
      <c r="E35" s="1">
        <f t="shared" si="1"/>
        <v>61445</v>
      </c>
      <c r="G35" s="1">
        <v>34987</v>
      </c>
      <c r="H35" s="1">
        <f t="shared" si="2"/>
        <v>22967</v>
      </c>
      <c r="I35" s="1">
        <v>28646</v>
      </c>
      <c r="J35" s="1">
        <v>12020</v>
      </c>
      <c r="L35" s="1">
        <v>0</v>
      </c>
      <c r="M35" s="1">
        <v>4249</v>
      </c>
      <c r="N35" s="1">
        <v>6254</v>
      </c>
      <c r="O35" s="1">
        <f t="shared" si="3"/>
        <v>10503</v>
      </c>
      <c r="Q35" s="1">
        <v>11784</v>
      </c>
      <c r="R35" s="1">
        <v>4249</v>
      </c>
      <c r="S35" s="1">
        <v>6212</v>
      </c>
      <c r="T35" s="1">
        <f>Q35-R35</f>
        <v>7535</v>
      </c>
      <c r="V35" s="1">
        <f t="shared" si="4"/>
        <v>42699</v>
      </c>
      <c r="W35" s="1">
        <v>42699</v>
      </c>
      <c r="X35" s="1">
        <v>40763</v>
      </c>
    </row>
    <row r="36" spans="1:24" x14ac:dyDescent="0.2">
      <c r="A36">
        <f>A35+1</f>
        <v>27</v>
      </c>
      <c r="B36" s="12">
        <f t="shared" si="0"/>
        <v>26046</v>
      </c>
      <c r="C36" s="12">
        <v>25000</v>
      </c>
      <c r="D36" s="1">
        <v>10399</v>
      </c>
      <c r="E36" s="1">
        <f t="shared" si="1"/>
        <v>61445</v>
      </c>
      <c r="G36" s="1">
        <v>34494</v>
      </c>
      <c r="H36" s="1">
        <f t="shared" si="2"/>
        <v>22474</v>
      </c>
      <c r="I36" s="1">
        <v>29139</v>
      </c>
      <c r="J36" s="1">
        <v>12020</v>
      </c>
      <c r="L36" s="1">
        <v>0</v>
      </c>
      <c r="M36" s="1">
        <v>4196</v>
      </c>
      <c r="N36" s="1">
        <v>6254</v>
      </c>
      <c r="O36" s="1">
        <f t="shared" si="3"/>
        <v>10450</v>
      </c>
      <c r="Q36" s="1">
        <v>11731</v>
      </c>
      <c r="R36" s="1">
        <v>4196</v>
      </c>
      <c r="S36" s="1">
        <v>9600</v>
      </c>
      <c r="T36" s="1">
        <f>Q36-R36</f>
        <v>7535</v>
      </c>
      <c r="V36" s="1">
        <f t="shared" si="4"/>
        <v>42699</v>
      </c>
      <c r="W36" s="1">
        <v>42699</v>
      </c>
      <c r="X36" s="1">
        <v>36885</v>
      </c>
    </row>
    <row r="37" spans="1:24" x14ac:dyDescent="0.2">
      <c r="A37">
        <f t="shared" si="5"/>
        <v>28</v>
      </c>
      <c r="B37" s="12">
        <f t="shared" si="0"/>
        <v>22976</v>
      </c>
      <c r="C37" s="12">
        <v>27320</v>
      </c>
      <c r="D37" s="1">
        <v>10399</v>
      </c>
      <c r="E37" s="1">
        <f t="shared" si="1"/>
        <v>60695</v>
      </c>
      <c r="G37" s="1">
        <v>37418</v>
      </c>
      <c r="H37" s="1">
        <f t="shared" si="2"/>
        <v>25398</v>
      </c>
      <c r="I37" s="1">
        <v>26215</v>
      </c>
      <c r="J37" s="1">
        <v>12020</v>
      </c>
      <c r="L37" s="1">
        <v>0</v>
      </c>
      <c r="M37" s="1">
        <v>9092</v>
      </c>
      <c r="N37" s="1">
        <v>6254</v>
      </c>
      <c r="O37" s="1">
        <f t="shared" si="3"/>
        <v>15346</v>
      </c>
      <c r="Q37" s="1">
        <v>11741</v>
      </c>
      <c r="R37" s="1">
        <v>4206</v>
      </c>
      <c r="S37" s="1">
        <v>9462</v>
      </c>
      <c r="T37" s="1">
        <f>Q37-R37</f>
        <v>7535</v>
      </c>
      <c r="V37" s="1">
        <f t="shared" si="4"/>
        <v>39629</v>
      </c>
      <c r="W37" s="1">
        <v>39629</v>
      </c>
      <c r="X37" s="1">
        <v>40007</v>
      </c>
    </row>
    <row r="38" spans="1:24" x14ac:dyDescent="0.2">
      <c r="A38">
        <f t="shared" si="5"/>
        <v>29</v>
      </c>
      <c r="B38" s="12">
        <f t="shared" si="0"/>
        <v>26046</v>
      </c>
      <c r="C38" s="12">
        <v>9469</v>
      </c>
      <c r="D38" s="1">
        <v>10399</v>
      </c>
      <c r="E38" s="1">
        <f t="shared" si="1"/>
        <v>45914</v>
      </c>
      <c r="G38" s="1">
        <v>37999</v>
      </c>
      <c r="H38" s="1">
        <f t="shared" si="2"/>
        <v>25979</v>
      </c>
      <c r="I38" s="1">
        <v>25634</v>
      </c>
      <c r="J38" s="1">
        <v>12020</v>
      </c>
      <c r="L38" s="1">
        <v>0</v>
      </c>
      <c r="M38" s="1">
        <v>4163</v>
      </c>
      <c r="N38" s="1">
        <v>6254</v>
      </c>
      <c r="O38" s="1">
        <f t="shared" si="3"/>
        <v>10417</v>
      </c>
      <c r="Q38" s="1">
        <v>11698</v>
      </c>
      <c r="R38" s="1">
        <v>4163</v>
      </c>
      <c r="S38" s="1">
        <v>4669</v>
      </c>
      <c r="T38" s="1">
        <f>Q38-R38</f>
        <v>7535</v>
      </c>
      <c r="V38" s="1">
        <f t="shared" si="4"/>
        <v>42699</v>
      </c>
      <c r="W38" s="1">
        <v>42699</v>
      </c>
      <c r="X38" s="1">
        <v>45372</v>
      </c>
    </row>
    <row r="39" spans="1:24" x14ac:dyDescent="0.2">
      <c r="A39">
        <f t="shared" si="5"/>
        <v>30</v>
      </c>
      <c r="B39" s="12">
        <f t="shared" si="0"/>
        <v>26045</v>
      </c>
      <c r="C39" s="12">
        <v>9470</v>
      </c>
      <c r="D39" s="1">
        <v>10399</v>
      </c>
      <c r="E39" s="1">
        <f t="shared" si="1"/>
        <v>45914</v>
      </c>
      <c r="G39" s="1">
        <v>38978</v>
      </c>
      <c r="H39" s="1">
        <f t="shared" si="2"/>
        <v>27601</v>
      </c>
      <c r="I39" s="1">
        <v>8482</v>
      </c>
      <c r="J39" s="1">
        <v>11377</v>
      </c>
      <c r="L39" s="1">
        <v>0</v>
      </c>
      <c r="M39" s="1">
        <v>11091</v>
      </c>
      <c r="N39" s="1">
        <v>6254</v>
      </c>
      <c r="O39" s="1">
        <f t="shared" si="3"/>
        <v>17345</v>
      </c>
      <c r="S39" s="1">
        <v>11369</v>
      </c>
      <c r="V39" s="1">
        <f t="shared" si="4"/>
        <v>42698</v>
      </c>
      <c r="W39" s="1">
        <v>42698</v>
      </c>
      <c r="X39" s="1">
        <v>46531</v>
      </c>
    </row>
    <row r="40" spans="1:24" x14ac:dyDescent="0.2">
      <c r="A40">
        <f t="shared" si="5"/>
        <v>31</v>
      </c>
      <c r="B40" s="12">
        <f t="shared" si="0"/>
        <v>26046</v>
      </c>
      <c r="C40" s="12">
        <v>9168</v>
      </c>
      <c r="D40" s="1">
        <v>10399</v>
      </c>
      <c r="E40" s="1">
        <f t="shared" si="1"/>
        <v>45613</v>
      </c>
      <c r="G40" s="1">
        <v>39325</v>
      </c>
      <c r="H40" s="1">
        <f t="shared" si="2"/>
        <v>27130</v>
      </c>
      <c r="I40" s="1">
        <v>8953</v>
      </c>
      <c r="J40" s="1">
        <v>12195</v>
      </c>
      <c r="L40" s="1">
        <v>0</v>
      </c>
      <c r="M40" s="1">
        <v>11385</v>
      </c>
      <c r="N40" s="1">
        <v>6254</v>
      </c>
      <c r="O40" s="1">
        <f t="shared" si="3"/>
        <v>17639</v>
      </c>
      <c r="S40" s="1">
        <v>10644</v>
      </c>
      <c r="V40" s="1">
        <f t="shared" si="4"/>
        <v>42699</v>
      </c>
      <c r="W40" s="1">
        <v>42699</v>
      </c>
      <c r="X40" s="1">
        <v>47741</v>
      </c>
    </row>
    <row r="42" spans="1:24" x14ac:dyDescent="0.2">
      <c r="A42" t="s">
        <v>14</v>
      </c>
      <c r="B42" s="1">
        <f>SUM(B10:B41)</f>
        <v>935334</v>
      </c>
      <c r="C42" s="1">
        <f>SUM(C10:C41)</f>
        <v>465428</v>
      </c>
      <c r="D42" s="1">
        <f>SUM(D10:D41)</f>
        <v>281886</v>
      </c>
      <c r="E42" s="1">
        <f>SUM(E10:E41)</f>
        <v>1682648</v>
      </c>
      <c r="G42" s="1">
        <f>SUM(G10:G41)</f>
        <v>1216206</v>
      </c>
      <c r="H42" s="1">
        <f>SUM(H10:H41)</f>
        <v>852173</v>
      </c>
      <c r="I42" s="10">
        <f>SUM(I10:I41)</f>
        <v>582847</v>
      </c>
      <c r="J42" s="1">
        <f>SUM(J10:J41)</f>
        <v>364033</v>
      </c>
      <c r="L42" s="1">
        <f>SUM(L10:L41)</f>
        <v>2960</v>
      </c>
      <c r="M42" s="1">
        <f>SUM(M10:M41)</f>
        <v>372996</v>
      </c>
      <c r="N42" s="1">
        <f>SUM(N10:N41)</f>
        <v>194019</v>
      </c>
      <c r="O42" s="1">
        <f>SUM(O10:O41)</f>
        <v>569975</v>
      </c>
      <c r="S42" s="1">
        <f>SUM(S10:S41)</f>
        <v>400071</v>
      </c>
      <c r="V42" s="1">
        <f>SUM(V10:V41)</f>
        <v>1414199</v>
      </c>
      <c r="W42" s="1">
        <f>SUM(W10:W41)</f>
        <v>1414199</v>
      </c>
      <c r="X42" s="1">
        <f>SUM(X10:X41)</f>
        <v>1422726</v>
      </c>
    </row>
  </sheetData>
  <phoneticPr fontId="0" type="noConversion"/>
  <pageMargins left="0.75" right="0.75" top="1" bottom="1" header="0.5" footer="0.5"/>
  <pageSetup paperSize="5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May 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Jan Havlíček</cp:lastModifiedBy>
  <cp:lastPrinted>2001-06-05T17:27:53Z</cp:lastPrinted>
  <dcterms:created xsi:type="dcterms:W3CDTF">2001-05-17T16:38:51Z</dcterms:created>
  <dcterms:modified xsi:type="dcterms:W3CDTF">2023-09-10T17:35:32Z</dcterms:modified>
</cp:coreProperties>
</file>