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8FB93E6-8976-4760-AF70-1E8CF493E4E2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Detail'!$B$1:$B$9242</definedName>
    <definedName name="Book_Type">'Run Query'!$A$23:$B$89</definedName>
    <definedName name="BookList">QueryPage!$D$5</definedName>
    <definedName name="BookTypeCd">'GRMS Detail'!$C$2:$C$9242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Detail'!$A$1:$E$4159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Detail'!$A$1:$E$9242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Detail'!$C$2:$C$9242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Sheet1!$B$2:$AD$33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Detail'!$A$1:$A$9242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餠ૺ_x000d__x0000_폪_x0012__x000e__x0000_馀ૺ_x000f__x0000__x000b__x0000_廸ૺ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<sst xmlns="http://schemas.openxmlformats.org/spreadsheetml/2006/main" count="8586" uniqueCount="192">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</sst>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24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848FDAD4-DF3B-B4C6-8E37-E0CB66316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D0A87475-B8B6-870C-2AE9-541E60E57318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FD215849-E708-8EC8-12AA-FF49808F1AA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171450</xdr:colOff>
          <xdr:row>1</xdr:row>
          <xdr:rowOff>95250</xdr:rowOff>
        </xdr:from>
        <xdr:to>
          <xdr:col>22</xdr:col>
          <xdr:colOff>971550</xdr:colOff>
          <xdr:row>3</xdr:row>
          <xdr:rowOff>190500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4857FCDF-FF7A-1F98-D8F0-6C58BA314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495300</xdr:colOff>
          <xdr:row>1</xdr:row>
          <xdr:rowOff>19050</xdr:rowOff>
        </xdr:from>
        <xdr:to>
          <xdr:col>19</xdr:col>
          <xdr:colOff>333375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BF747E90-A797-7C28-1E29-55C094401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32706F6B-B7E7-397C-5A9A-0D385896D1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C8C3BE6E-0C24-476F-6E08-D2BBB920EB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89FF97FE-4AEC-D09D-25AC-3A0AA3A57E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topLeftCell="A6" zoomScale="50" zoomScaleNormal="50" workbookViewId="0">
      <selection activeCell="B34" sqref="B34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109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110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111</v>
      </c>
      <c r="R12" s="130" t="s">
        <v>112</v>
      </c>
      <c r="S12" s="129" t="s">
        <v>113</v>
      </c>
      <c r="T12" s="130" t="s">
        <v>112</v>
      </c>
      <c r="U12" s="129" t="s">
        <v>114</v>
      </c>
      <c r="V12" s="130" t="s">
        <v>112</v>
      </c>
      <c r="W12" s="129" t="s">
        <v>115</v>
      </c>
      <c r="X12" s="130" t="s">
        <v>112</v>
      </c>
      <c r="Y12" s="129" t="s">
        <v>116</v>
      </c>
      <c r="Z12" s="130" t="s">
        <v>112</v>
      </c>
      <c r="AA12" s="129" t="s">
        <v>117</v>
      </c>
      <c r="AB12" s="130" t="s">
        <v>112</v>
      </c>
      <c r="AC12" s="129" t="s">
        <v>69</v>
      </c>
      <c r="AD12" s="130" t="s">
        <v>112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110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118</v>
      </c>
      <c r="I17" s="162" t="s">
        <v>74</v>
      </c>
      <c r="J17" s="161" t="s">
        <v>172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Detail'!$D$2:$D$14250)/10000)+(SUMIF(Reference,CONCATENATE(Q$13,$I$17),'GRMS Detail'!$D$2:$D$14250)/10000)+(SUMIF(Reference,CONCATENATE(Q$13,$J$17),'GRMS Detail'!$D$2:$D$14250)/10000)</f>
        <v>30.40174134999998</v>
      </c>
      <c r="R17" s="136"/>
      <c r="S17" s="165">
        <f>(SUMIF(Reference,CONCATENATE(S$13,$H$17),'GRMS Detail'!$D$2:$D$14250)/10000)+(SUMIF(Reference,CONCATENATE(S$13,$I$17),'GRMS Detail'!$D$2:$D$14250)/10000)+(SUMIF(Reference,CONCATENATE(S$13,$J$17),'GRMS Detail'!$D$2:$D$14250)/10000)</f>
        <v>590.58093171999997</v>
      </c>
      <c r="T17" s="136"/>
      <c r="U17" s="165">
        <f>(SUMIF(Reference,CONCATENATE(U$13,$H$17),'GRMS Detail'!$D$2:$D$14250)/10000)+(SUMIF(Reference,CONCATENATE(U$13,$I$17),'GRMS Detail'!$D$2:$D$14250)/10000)+(SUMIF(Reference,CONCATENATE(U$13,$J$17),'GRMS Detail'!$D$2:$D$14250)/10000)</f>
        <v>1723.3915047599994</v>
      </c>
      <c r="V17" s="136"/>
      <c r="W17" s="165">
        <f>(SUMIF(Reference,CONCATENATE(W$13,$H$17),'GRMS Detail'!$D$2:$D$14250)/10000)+(SUMIF(Reference,CONCATENATE(W$13,$I$17),'GRMS Detail'!$D$2:$D$14250)/10000)+(SUMIF(Reference,CONCATENATE(W$13,$J$17),'GRMS Detail'!$D$2:$D$14250)/10000)</f>
        <v>-431.55514225000002</v>
      </c>
      <c r="X17" s="136"/>
      <c r="Y17" s="165">
        <f>(SUMIF(Reference,CONCATENATE(Y$13,$H$17),'GRMS Detail'!$D$2:$D$14250)/10000)+(SUMIF(Reference,CONCATENATE(Y$13,$I$17),'GRMS Detail'!$D$2:$D$14250)/10000)+(SUMIF(Reference,CONCATENATE(Y$13,$J$17),'GRMS Detail'!$D$2:$D$14250)/10000)</f>
        <v>-208.46782834999999</v>
      </c>
      <c r="Z17" s="136"/>
      <c r="AA17" s="165">
        <f>(SUMIF(Reference,CONCATENATE(AA$13,$H$17),'GRMS Detail'!$D$2:$D$14250)/10000)+(SUMIF(Reference,CONCATENATE(AA$13,$I$17),'GRMS Detail'!$D$2:$D$14250)/10000)+(SUMIF(Reference,CONCATENATE(AA$13,$J$17),'GRMS Detail'!$D$2:$D$14250)/10000)</f>
        <v>773.47716452999975</v>
      </c>
      <c r="AB17" s="136"/>
      <c r="AC17" s="166">
        <f t="shared" ref="AC17:AC26" si="0">$S17+$U17+$W17+$Y17+$AA17</f>
        <v>2447.4266304099992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119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Detail'!$D$2:$D$14250)/10000)+(SUMIF(Reference,CONCATENATE(Q$13,$I$18),'GRMS Detail'!$D$2:$D$14250)/10000)</f>
        <v>-192.55821831999998</v>
      </c>
      <c r="R18" s="136"/>
      <c r="S18" s="165">
        <f>(SUMIF(Reference,CONCATENATE(S$13,$H$18),'GRMS Detail'!$D$2:$D$14250)/10000)+(SUMIF(Reference,CONCATENATE(S$13,$I$18),'GRMS Detail'!$D$2:$D$14250)/10000)</f>
        <v>-2039.8159458699997</v>
      </c>
      <c r="T18" s="136"/>
      <c r="U18" s="165">
        <f>(SUMIF(Reference,CONCATENATE(U$13,$H$18),'GRMS Detail'!$D$2:$D$14250)/10000)+(SUMIF(Reference,CONCATENATE(U$13,$I$18),'GRMS Detail'!$D$2:$D$14250)/10000)</f>
        <v>-7236.3694006999986</v>
      </c>
      <c r="V18" s="136"/>
      <c r="W18" s="165">
        <f>(SUMIF(Reference,CONCATENATE(W$13,$H$18),'GRMS Detail'!$D$2:$D$14250)/10000)+(SUMIF(Reference,CONCATENATE(W$13,$I$18),'GRMS Detail'!$D$2:$D$14250)/10000)</f>
        <v>-2427.0997202599997</v>
      </c>
      <c r="X18" s="136"/>
      <c r="Y18" s="165">
        <f>(SUMIF(Reference,CONCATENATE(Y$13,$H$18),'GRMS Detail'!$D$2:$D$14250)/10000)+(SUMIF(Reference,CONCATENATE(Y$13,$I$18),'GRMS Detail'!$D$2:$D$14250)/10000)</f>
        <v>-297.66190169999999</v>
      </c>
      <c r="Z18" s="136"/>
      <c r="AA18" s="165">
        <f>(SUMIF(Reference,CONCATENATE(AA$13,$H$18),'GRMS Detail'!$D$2:$D$14250)/10000)+(SUMIF(Reference,CONCATENATE(AA$13,$I$18),'GRMS Detail'!$D$2:$D$14250)/10000)</f>
        <v>-369.20610770000002</v>
      </c>
      <c r="AB18" s="136"/>
      <c r="AC18" s="166">
        <f t="shared" si="0"/>
        <v>-12370.153076229997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120</v>
      </c>
      <c r="H19" s="161" t="s">
        <v>121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Detail'!$D$2:$D$14250)/10000)+(SUMIF(Reference,CONCATENATE(Q$13,$I$19),'GRMS Detail'!$D$2:$D$14250)/10000)+(SUMIF(Reference,CONCATENATE(Q$13,$G$19),'GRMS Detail'!$D$2:$D$14250)/10000)</f>
        <v>-109.74611839000001</v>
      </c>
      <c r="R19" s="136"/>
      <c r="S19" s="165">
        <f>(SUMIF(Reference,CONCATENATE(S$13,$H$19),'GRMS Detail'!$D$2:$D$14250)/10000)+(SUMIF(Reference,CONCATENATE(S$13,$I$19),'GRMS Detail'!$D$2:$D$14250)/10000)+(SUMIF(Reference,CONCATENATE(S$13,$G$19),'GRMS Detail'!$D$2:$D$14250)/10000)</f>
        <v>756.27334948000009</v>
      </c>
      <c r="T19" s="136"/>
      <c r="U19" s="165">
        <f>(SUMIF(Reference,CONCATENATE(U$13,$H$19),'GRMS Detail'!$D$2:$D$14250)/10000)+(SUMIF(Reference,CONCATENATE(U$13,$I$19),'GRMS Detail'!$D$2:$D$14250)/10000)+(SUMIF(Reference,CONCATENATE(U$13,$G$19),'GRMS Detail'!$D$2:$D$14250)/10000)</f>
        <v>999.9635147100031</v>
      </c>
      <c r="V19" s="136"/>
      <c r="W19" s="165">
        <f>(SUMIF(Reference,CONCATENATE(W$13,$H$19),'GRMS Detail'!$D$2:$D$14250)/10000)+(SUMIF(Reference,CONCATENATE(W$13,$I$19),'GRMS Detail'!$D$2:$D$14250)/10000)+(SUMIF(Reference,CONCATENATE(W$13,$G$19),'GRMS Detail'!$D$2:$D$14250)/10000)</f>
        <v>-1146.3651878728824</v>
      </c>
      <c r="X19" s="136"/>
      <c r="Y19" s="165">
        <f>(SUMIF(Reference,CONCATENATE(Y$13,$H$19),'GRMS Detail'!$D$2:$D$14250)/10000)+(SUMIF(Reference,CONCATENATE(Y$13,$I$19),'GRMS Detail'!$D$2:$D$14250)/10000)+(SUMIF(Reference,CONCATENATE(Y$13,$G$19),'GRMS Detail'!$D$2:$D$14250)/10000)</f>
        <v>-339.46998110999994</v>
      </c>
      <c r="Z19" s="136"/>
      <c r="AA19" s="165">
        <f>(SUMIF(Reference,CONCATENATE(AA$13,$H$19),'GRMS Detail'!$D$2:$D$14250)/10000)+(SUMIF(Reference,CONCATENATE(AA$13,$I$19),'GRMS Detail'!$D$2:$D$14250)/10000)+(SUMIF(Reference,CONCATENATE(AA$13,$G$19),'GRMS Detail'!$D$2:$D$14250)/10000)</f>
        <v>-537.85520303999942</v>
      </c>
      <c r="AB19" s="136"/>
      <c r="AC19" s="166">
        <f t="shared" si="0"/>
        <v>-267.45350783287859</v>
      </c>
      <c r="AD19" s="136"/>
      <c r="AE19" s="144"/>
      <c r="AM19" s="214"/>
    </row>
    <row r="20" spans="1:51" s="172" customFormat="1" ht="27" thickBot="1">
      <c r="A20" s="104"/>
      <c r="B20" s="167" t="s">
        <v>122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Detail'!$D$2:$D$14250)/10000)</f>
        <v>-17.101225600000003</v>
      </c>
      <c r="R20" s="136"/>
      <c r="S20" s="165">
        <f>(SUMIF(Reference,CONCATENATE(S$13,$H$20),'GRMS Detail'!$D$2:$D$14250)/10000)</f>
        <v>289.77473514999997</v>
      </c>
      <c r="T20" s="136"/>
      <c r="U20" s="165">
        <f>(SUMIF(Reference,CONCATENATE(U$13,$H$20),'GRMS Detail'!$D$2:$D$14250)/10000)</f>
        <v>1786.3624297800002</v>
      </c>
      <c r="V20" s="136"/>
      <c r="W20" s="165">
        <f>(SUMIF(Reference,CONCATENATE(W$13,$H$20),'GRMS Detail'!$D$2:$D$14250)/10000)</f>
        <v>0</v>
      </c>
      <c r="X20" s="136"/>
      <c r="Y20" s="165">
        <f>(SUMIF(Reference,CONCATENATE(Y$13,$H$20),'GRMS Detail'!$D$2:$D$14250)/10000)</f>
        <v>0</v>
      </c>
      <c r="Z20" s="136"/>
      <c r="AA20" s="165">
        <f>(SUMIF(Reference,CONCATENATE(AA$13,$H$20),'GRMS Detail'!$D$2:$D$14250)/10000)</f>
        <v>0</v>
      </c>
      <c r="AB20" s="136"/>
      <c r="AC20" s="166">
        <f t="shared" si="0"/>
        <v>2076.1371649299999</v>
      </c>
      <c r="AD20" s="136"/>
      <c r="AE20" s="144"/>
      <c r="AM20" s="214"/>
    </row>
    <row r="21" spans="1:51" s="172" customFormat="1">
      <c r="A21" s="104"/>
      <c r="B21" s="167" t="s">
        <v>123</v>
      </c>
      <c r="C21" s="177"/>
      <c r="D21" s="177"/>
      <c r="E21" s="177" t="s">
        <v>185</v>
      </c>
      <c r="F21" s="177" t="s">
        <v>67</v>
      </c>
      <c r="G21" s="177" t="s">
        <v>98</v>
      </c>
      <c r="H21" s="161" t="s">
        <v>124</v>
      </c>
      <c r="I21" s="161" t="s">
        <v>125</v>
      </c>
      <c r="J21" s="169" t="s">
        <v>126</v>
      </c>
      <c r="K21" s="169" t="s">
        <v>67</v>
      </c>
      <c r="L21" s="169" t="s">
        <v>98</v>
      </c>
      <c r="M21" s="169" t="s">
        <v>191</v>
      </c>
      <c r="N21" s="159" t="s">
        <v>48</v>
      </c>
      <c r="O21" s="178" t="s">
        <v>19</v>
      </c>
      <c r="P21" s="171"/>
      <c r="Q21" s="165">
        <f>(SUMIF(Reference,CONCATENATE(Q$13,$H$21),'GRMS Detail'!$D$2:$D$14250)/10000)+(SUMIF(Reference,CONCATENATE(Q$13,$I$21),'GRMS Detail'!$D$2:$D$14250)/10000)+(SUMIF(Reference,CONCATENATE(Q$13,$J$21),'GRMS Detail'!$D$2:$D$14250)/10000)+(SUMIF(Reference,CONCATENATE(Q$13,$M$21),'GRMS Detail'!$D$2:$D$14250)/10000)+(SUMIF(Reference,CONCATENATE(Q$13,$K$21),'GRMS Detail'!$D$2:$D$14250)/10000)+(SUMIF(Reference,CONCATENATE(Q$13,$L$21),'GRMS Detail'!$D$2:$D$14250)/10000)+(SUMIF(Reference,CONCATENATE(Q$13,$E$21),'GRMS Detail'!$D$2:$D$14250)/10000)</f>
        <v>-133.43943615000001</v>
      </c>
      <c r="R21" s="136"/>
      <c r="S21" s="165">
        <f>(SUMIF(Reference,CONCATENATE(S$13,$H$21),'GRMS Detail'!$D$2:$D$14250)/10000)+(SUMIF(Reference,CONCATENATE(S$13,$I$21),'GRMS Detail'!$D$2:$D$14250)/10000)+(SUMIF(Reference,CONCATENATE(S$13,$J$21),'GRMS Detail'!$D$2:$D$14250)/10000)+(SUMIF(Reference,CONCATENATE(S$13,$M$21),'GRMS Detail'!$D$2:$D$14250)/10000)+(SUMIF(Reference,CONCATENATE(S$13,$K$21),'GRMS Detail'!$D$2:$D$14250)/10000)+(SUMIF(Reference,CONCATENATE(S$13,$L$21),'GRMS Detail'!$D$2:$D$14250)/10000)+(SUMIF(Reference,CONCATENATE(S$13,$E$21),'GRMS Detail'!$D$2:$D$14250)/10000)</f>
        <v>-1166.05774473</v>
      </c>
      <c r="T21" s="136"/>
      <c r="U21" s="165">
        <f>(SUMIF(Reference,CONCATENATE(U$13,$H$21),'GRMS Detail'!$D$2:$D$14250)/10000)+(SUMIF(Reference,CONCATENATE(U$13,$I$21),'GRMS Detail'!$D$2:$D$14250)/10000)+(SUMIF(Reference,CONCATENATE(U$13,$J$21),'GRMS Detail'!$D$2:$D$14250)/10000)+(SUMIF(Reference,CONCATENATE(U$13,$M$21),'GRMS Detail'!$D$2:$D$14250)/10000)+(SUMIF(Reference,CONCATENATE(U$13,$K$21),'GRMS Detail'!$D$2:$D$14250)/10000)+(SUMIF(Reference,CONCATENATE(U$13,$L$21),'GRMS Detail'!$D$2:$D$14250)/10000)+(SUMIF(Reference,CONCATENATE(U$13,$E$21),'GRMS Detail'!$D$2:$D$14250)/10000)</f>
        <v>-6913.7660849399999</v>
      </c>
      <c r="V21" s="136"/>
      <c r="W21" s="165">
        <f>(SUMIF(Reference,CONCATENATE(W$13,$H$21),'GRMS Detail'!$D$2:$D$14250)/10000)+(SUMIF(Reference,CONCATENATE(W$13,$I$21),'GRMS Detail'!$D$2:$D$14250)/10000)+(SUMIF(Reference,CONCATENATE(W$13,$J$21),'GRMS Detail'!$D$2:$D$14250)/10000)+(SUMIF(Reference,CONCATENATE(W$13,$M$21),'GRMS Detail'!$D$2:$D$14250)/10000)+(SUMIF(Reference,CONCATENATE(W$13,$K$21),'GRMS Detail'!$D$2:$D$14250)/10000)+(SUMIF(Reference,CONCATENATE(W$13,$L$21),'GRMS Detail'!$D$2:$D$14250)/10000)+(SUMIF(Reference,CONCATENATE(W$13,$E$21),'GRMS Detail'!$D$2:$D$14250)/10000)</f>
        <v>-879.68623942999977</v>
      </c>
      <c r="X21" s="136"/>
      <c r="Y21" s="165">
        <f>(SUMIF(Reference,CONCATENATE(Y$13,$H$21),'GRMS Detail'!$D$2:$D$14250)/10000)+(SUMIF(Reference,CONCATENATE(Y$13,$I$21),'GRMS Detail'!$D$2:$D$14250)/10000)+(SUMIF(Reference,CONCATENATE(Y$13,$J$21),'GRMS Detail'!$D$2:$D$14250)/10000)+(SUMIF(Reference,CONCATENATE(Y$13,$M$21),'GRMS Detail'!$D$2:$D$14250)/10000)+(SUMIF(Reference,CONCATENATE(Y$13,$K$21),'GRMS Detail'!$D$2:$D$14250)/10000)+(SUMIF(Reference,CONCATENATE(Y$13,$L$21),'GRMS Detail'!$D$2:$D$14250)/10000)+(SUMIF(Reference,CONCATENATE(Y$13,$E$21),'GRMS Detail'!$D$2:$D$14250)/10000)</f>
        <v>1055.1008704100004</v>
      </c>
      <c r="Z21" s="136"/>
      <c r="AA21" s="165">
        <f>(SUMIF(Reference,CONCATENATE(AA$13,$H$21),'GRMS Detail'!$D$2:$D$14250)/10000)+(SUMIF(Reference,CONCATENATE(AA$13,$I$21),'GRMS Detail'!$D$2:$D$14250)/10000)+(SUMIF(Reference,CONCATENATE(AA$13,$J$21),'GRMS Detail'!$D$2:$D$14250)/10000)+(SUMIF(Reference,CONCATENATE(AA$13,$M$21),'GRMS Detail'!$D$2:$D$14250)/10000)+(SUMIF(Reference,CONCATENATE(AA$13,$K$21),'GRMS Detail'!$D$2:$D$14250)/10000)+(SUMIF(Reference,CONCATENATE(AA$13,$L$21),'GRMS Detail'!$D$2:$D$14250)/10000)+(SUMIF(Reference,CONCATENATE(AA$13,$E$21),'GRMS Detail'!$D$2:$D$14250)/10000)</f>
        <v>500.80801216999953</v>
      </c>
      <c r="AB21" s="136"/>
      <c r="AC21" s="166">
        <f t="shared" si="0"/>
        <v>-7403.6011865200007</v>
      </c>
      <c r="AD21" s="136"/>
      <c r="AE21" s="144"/>
      <c r="AM21" s="214"/>
    </row>
    <row r="22" spans="1:51">
      <c r="B22" s="167" t="s">
        <v>127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190</v>
      </c>
      <c r="H22" s="177" t="s">
        <v>105</v>
      </c>
      <c r="I22" s="161" t="s">
        <v>128</v>
      </c>
      <c r="J22" s="169" t="s">
        <v>170</v>
      </c>
      <c r="K22" s="169" t="s">
        <v>187</v>
      </c>
      <c r="L22" s="169" t="s">
        <v>189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Detail'!$D$2:$D$14250)/10000)+(SUMIF(Reference,CONCATENATE(Q$13,$D$22),'GRMS Detail'!$D$2:$D$14250)/10000)+(SUMIF(Reference,CONCATENATE(Q$13,$E$22),'GRMS Detail'!$D$2:$D$14250)/10000)+(SUMIF(Reference,CONCATENATE(Q$13,$F$22),'GRMS Detail'!$D$2:$D$14250)/10000)+(SUMIF(Reference,CONCATENATE(Q$13,$G$22),'GRMS Detail'!$D$2:$D$14250)/10000)+(SUMIF(Reference,CONCATENATE(Q$13,$H$22),'GRMS Detail'!$D$2:$D$14250)/10000)+(SUMIF(Reference,CONCATENATE(Q$13,$I$22),'GRMS Detail'!$D$2:$D$14250)/10000)+(SUMIF(Reference,CONCATENATE(Q$13,$J$22),'GRMS Detail'!$D$2:$D$14250)/10000)+(SUMIF(Reference,CONCATENATE(Q$13,$L$22),'GRMS Detail'!$D$2:$D$14250)/10000)</f>
        <v>-152.0633388</v>
      </c>
      <c r="R22" s="136"/>
      <c r="S22" s="165">
        <f>(SUMIF(Reference,CONCATENATE(S$13,$C$22),'GRMS Detail'!$D$2:$D$14250)/10000)+(SUMIF(Reference,CONCATENATE(S$13,$D$22),'GRMS Detail'!$D$2:$D$14250)/10000)+(SUMIF(Reference,CONCATENATE(S$13,$E$22),'GRMS Detail'!$D$2:$D$14250)/10000)+(SUMIF(Reference,CONCATENATE(S$13,$F$22),'GRMS Detail'!$D$2:$D$14250)/10000)+(SUMIF(Reference,CONCATENATE(S$13,$G$22),'GRMS Detail'!$D$2:$D$14250)/10000)+(SUMIF(Reference,CONCATENATE(S$13,$H$22),'GRMS Detail'!$D$2:$D$14250)/10000)+(SUMIF(Reference,CONCATENATE(S$13,$I$22),'GRMS Detail'!$D$2:$D$14250)/10000)+(SUMIF(Reference,CONCATENATE(S$13,$J$22),'GRMS Detail'!$D$2:$D$14250)/10000)+(SUMIF(Reference,CONCATENATE(S$13,$L$22),'GRMS Detail'!$D$2:$D$14250)/10000)</f>
        <v>-22.108257439999992</v>
      </c>
      <c r="T22" s="136"/>
      <c r="U22" s="165">
        <f>(SUMIF(Reference,CONCATENATE(U$13,$C$22),'GRMS Detail'!$D$2:$D$14250)/10000)+(SUMIF(Reference,CONCATENATE(U$13,$D$22),'GRMS Detail'!$D$2:$D$14250)/10000)+(SUMIF(Reference,CONCATENATE(U$13,$E$22),'GRMS Detail'!$D$2:$D$14250)/10000)+(SUMIF(Reference,CONCATENATE(U$13,$F$22),'GRMS Detail'!$D$2:$D$14250)/10000)+(SUMIF(Reference,CONCATENATE(U$13,$G$22),'GRMS Detail'!$D$2:$D$14250)/10000)+(SUMIF(Reference,CONCATENATE(U$13,$H$22),'GRMS Detail'!$D$2:$D$14250)/10000)+(SUMIF(Reference,CONCATENATE(U$13,$I$22),'GRMS Detail'!$D$2:$D$14250)/10000)+(SUMIF(Reference,CONCATENATE(U$13,$J$22),'GRMS Detail'!$D$2:$D$14250)/10000)+(SUMIF(Reference,CONCATENATE(U$13,$L$22),'GRMS Detail'!$D$2:$D$14250)/10000)</f>
        <v>158.70617174</v>
      </c>
      <c r="V22" s="136"/>
      <c r="W22" s="165">
        <f>(SUMIF(Reference,CONCATENATE(W$13,$C$22),'GRMS Detail'!$D$2:$D$14250)/10000)+(SUMIF(Reference,CONCATENATE(W$13,$D$22),'GRMS Detail'!$D$2:$D$14250)/10000)+(SUMIF(Reference,CONCATENATE(W$13,$E$22),'GRMS Detail'!$D$2:$D$14250)/10000)+(SUMIF(Reference,CONCATENATE(W$13,$F$22),'GRMS Detail'!$D$2:$D$14250)/10000)+(SUMIF(Reference,CONCATENATE(W$13,$G$22),'GRMS Detail'!$D$2:$D$14250)/10000)+(SUMIF(Reference,CONCATENATE(W$13,$H$22),'GRMS Detail'!$D$2:$D$14250)/10000)+(SUMIF(Reference,CONCATENATE(W$13,$I$22),'GRMS Detail'!$D$2:$D$14250)/10000)+(SUMIF(Reference,CONCATENATE(W$13,$J$22),'GRMS Detail'!$D$2:$D$14250)/10000)+(SUMIF(Reference,CONCATENATE(W$13,$L$22),'GRMS Detail'!$D$2:$D$14250)/10000)</f>
        <v>-3946.5455228900005</v>
      </c>
      <c r="X22" s="136"/>
      <c r="Y22" s="165">
        <f>(SUMIF(Reference,CONCATENATE(Y$13,$C$22),'GRMS Detail'!$D$2:$D$14250)/10000)+(SUMIF(Reference,CONCATENATE(Y$13,$D$22),'GRMS Detail'!$D$2:$D$14250)/10000)+(SUMIF(Reference,CONCATENATE(Y$13,$E$22),'GRMS Detail'!$D$2:$D$14250)/10000)+(SUMIF(Reference,CONCATENATE(Y$13,$F$22),'GRMS Detail'!$D$2:$D$14250)/10000)+(SUMIF(Reference,CONCATENATE(Y$13,$G$22),'GRMS Detail'!$D$2:$D$14250)/10000)+(SUMIF(Reference,CONCATENATE(Y$13,$H$22),'GRMS Detail'!$D$2:$D$14250)/10000)+(SUMIF(Reference,CONCATENATE(Y$13,$I$22),'GRMS Detail'!$D$2:$D$14250)/10000)+(SUMIF(Reference,CONCATENATE(Y$13,$J$22),'GRMS Detail'!$D$2:$D$14250)/10000)+(SUMIF(Reference,CONCATENATE(Y$13,$L$22),'GRMS Detail'!$D$2:$D$14250)/10000)</f>
        <v>650.0549107600001</v>
      </c>
      <c r="Z22" s="136"/>
      <c r="AA22" s="165">
        <f>(SUMIF(Reference,CONCATENATE(AA$13,$C$22),'GRMS Detail'!$D$2:$D$14250)/10000)+(SUMIF(Reference,CONCATENATE(AA$13,$D$22),'GRMS Detail'!$D$2:$D$14250)/10000)+(SUMIF(Reference,CONCATENATE(AA$13,$E$22),'GRMS Detail'!$D$2:$D$14250)/10000)+(SUMIF(Reference,CONCATENATE(AA$13,$F$22),'GRMS Detail'!$D$2:$D$14250)/10000)+(SUMIF(Reference,CONCATENATE(AA$13,$G$22),'GRMS Detail'!$D$2:$D$14250)/10000)+(SUMIF(Reference,CONCATENATE(AA$13,$H$22),'GRMS Detail'!$D$2:$D$14250)/10000)+(SUMIF(Reference,CONCATENATE(AA$13,$I$22),'GRMS Detail'!$D$2:$D$14250)/10000)+(SUMIF(Reference,CONCATENATE(AA$13,$J$22),'GRMS Detail'!$D$2:$D$14250)/10000)+(SUMIF(Reference,CONCATENATE(AA$13,$L$22),'GRMS Detail'!$D$2:$D$14250)/10000)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129</v>
      </c>
      <c r="C23" s="168"/>
      <c r="D23" s="168" t="s">
        <v>93</v>
      </c>
      <c r="E23" s="168"/>
      <c r="F23" s="168" t="s">
        <v>89</v>
      </c>
      <c r="G23" s="168" t="s">
        <v>130</v>
      </c>
      <c r="H23" s="161" t="s">
        <v>131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Detail'!$D$2:$D$14250)/10000)+(SUMIF(Reference,CONCATENATE(Q$13,$I$23),'GRMS Detail'!$D$2:$D$14250)/10000)+(SUMIF(Reference,CONCATENATE(Q$13,$J$23),'GRMS Detail'!$D$2:$D$14250)/10000)</f>
        <v>243.20890864000003</v>
      </c>
      <c r="R23" s="136"/>
      <c r="S23" s="165">
        <f>(SUMIF(Reference,CONCATENATE(S$13,$H$23),'GRMS Detail'!$D$2:$D$14250)/10000)+(SUMIF(Reference,CONCATENATE(S$13,$I$23),'GRMS Detail'!$D$2:$D$14250)/10000)+(SUMIF(Reference,CONCATENATE(S$13,$J$23),'GRMS Detail'!$D$2:$D$14250)/10000)</f>
        <v>720.0923039999999</v>
      </c>
      <c r="T23" s="136"/>
      <c r="U23" s="165">
        <f>(SUMIF(Reference,CONCATENATE(U$13,$H$23),'GRMS Detail'!$D$2:$D$14250)/10000)+(SUMIF(Reference,CONCATENATE(U$13,$I$23),'GRMS Detail'!$D$2:$D$14250)/10000)+(SUMIF(Reference,CONCATENATE(U$13,$J$23),'GRMS Detail'!$D$2:$D$14250)/10000)</f>
        <v>2457.9932479899999</v>
      </c>
      <c r="V23" s="136"/>
      <c r="W23" s="165">
        <f>(SUMIF(Reference,CONCATENATE(W$13,$H$23),'GRMS Detail'!$D$2:$D$14250)/10000)+(SUMIF(Reference,CONCATENATE(W$13,$I$23),'GRMS Detail'!$D$2:$D$14250)/10000)+(SUMIF(Reference,CONCATENATE(W$13,$J$23),'GRMS Detail'!$D$2:$D$14250)/10000)</f>
        <v>-212.31679971000003</v>
      </c>
      <c r="X23" s="136"/>
      <c r="Y23" s="165">
        <f>(SUMIF(Reference,CONCATENATE(Y$13,$H$23),'GRMS Detail'!$D$2:$D$14250)/10000)+(SUMIF(Reference,CONCATENATE(Y$13,$I$23),'GRMS Detail'!$D$2:$D$14250)/10000)+(SUMIF(Reference,CONCATENATE(Y$13,$J$23),'GRMS Detail'!$D$2:$D$14250)/10000)</f>
        <v>-41.911194320000007</v>
      </c>
      <c r="Z23" s="136"/>
      <c r="AA23" s="165">
        <f>(SUMIF(Reference,CONCATENATE(AA$13,$H$23),'GRMS Detail'!$D$2:$D$14250)/10000)+(SUMIF(Reference,CONCATENATE(AA$13,$I$23),'GRMS Detail'!$D$2:$D$14250)/10000)+(SUMIF(Reference,CONCATENATE(AA$13,$J$23),'GRMS Detail'!$D$2:$D$14250)/10000)</f>
        <v>-221.4205451000004</v>
      </c>
      <c r="AB23" s="136"/>
      <c r="AC23" s="166">
        <f>$S23+$U23+$W23+$Y23+$AA23</f>
        <v>2702.4370128599994</v>
      </c>
      <c r="AD23" s="136"/>
      <c r="AE23" s="144"/>
    </row>
    <row r="24" spans="1:51" ht="27" thickBot="1">
      <c r="B24" s="167" t="s">
        <v>132</v>
      </c>
      <c r="C24" s="174"/>
      <c r="D24" s="174" t="s">
        <v>133</v>
      </c>
      <c r="E24" s="175" t="s">
        <v>72</v>
      </c>
      <c r="F24" s="175" t="s">
        <v>134</v>
      </c>
      <c r="G24" s="175"/>
      <c r="H24" s="161" t="s">
        <v>135</v>
      </c>
      <c r="I24" s="161"/>
      <c r="J24" s="161" t="s">
        <v>136</v>
      </c>
      <c r="K24" s="161" t="s">
        <v>134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Detail'!$D$2:$D$14250)/10000)+(SUMIF(Reference,CONCATENATE(Q$13,$E$24),'GRMS Detail'!$D$2:$D$14250)/10000)+(SUMIF(Reference,CONCATENATE(Q$13,$F$24),'GRMS Detail'!$D$2:$D$14250)/10000)+(SUMIF(Reference,CONCATENATE(Q$13,$H$24),'GRMS Detail'!$D$2:$D$14250)/10000)+(SUMIF(Reference,CONCATENATE(Q$13,$J$24),'GRMS Detail'!$D$2:$D$14250)/10000)</f>
        <v>483.59687008999998</v>
      </c>
      <c r="R24" s="136"/>
      <c r="S24" s="165">
        <f>(SUMIF(Reference,CONCATENATE(S$13,$D$24),'GRMS Detail'!$D$2:$D$14250)/10000)+(SUMIF(Reference,CONCATENATE(S$13,$E$24),'GRMS Detail'!$D$2:$D$14250)/10000)+(SUMIF(Reference,CONCATENATE(S$13,$F$24),'GRMS Detail'!$D$2:$D$14250)/10000)+(SUMIF(Reference,CONCATENATE(S$13,$H$24),'GRMS Detail'!$D$2:$D$14250)/10000)+(SUMIF(Reference,CONCATENATE(S$13,$J$24),'GRMS Detail'!$D$2:$D$14250)/10000)</f>
        <v>1668.9081496799997</v>
      </c>
      <c r="T24" s="136"/>
      <c r="U24" s="165">
        <f>(SUMIF(Reference,CONCATENATE(U$13,$D$24),'GRMS Detail'!$D$2:$D$14250)/10000)+(SUMIF(Reference,CONCATENATE(U$13,$E$24),'GRMS Detail'!$D$2:$D$14250)/10000)+(SUMIF(Reference,CONCATENATE(U$13,$F$24),'GRMS Detail'!$D$2:$D$14250)/10000)+(SUMIF(Reference,CONCATENATE(U$13,$H$24),'GRMS Detail'!$D$2:$D$14250)/10000)+(SUMIF(Reference,CONCATENATE(U$13,$J$24),'GRMS Detail'!$D$2:$D$14250)/10000)</f>
        <v>2344.252728169999</v>
      </c>
      <c r="V24" s="136"/>
      <c r="W24" s="165">
        <f>(SUMIF(Reference,CONCATENATE(W$13,$D$24),'GRMS Detail'!$D$2:$D$14250)/10000)+(SUMIF(Reference,CONCATENATE(W$13,$E$24),'GRMS Detail'!$D$2:$D$14250)/10000)+(SUMIF(Reference,CONCATENATE(W$13,$F$24),'GRMS Detail'!$D$2:$D$14250)/10000)+(SUMIF(Reference,CONCATENATE(W$13,$H$24),'GRMS Detail'!$D$2:$D$14250)/10000)+(SUMIF(Reference,CONCATENATE(W$13,$J$24),'GRMS Detail'!$D$2:$D$14250)/10000)</f>
        <v>2620.6775424800007</v>
      </c>
      <c r="X24" s="136"/>
      <c r="Y24" s="165">
        <f>(SUMIF(Reference,CONCATENATE(Y$13,$D$24),'GRMS Detail'!$D$2:$D$14250)/10000)+(SUMIF(Reference,CONCATENATE(Y$13,$E$24),'GRMS Detail'!$D$2:$D$14250)/10000)+(SUMIF(Reference,CONCATENATE(Y$13,$F$24),'GRMS Detail'!$D$2:$D$14250)/10000)+(SUMIF(Reference,CONCATENATE(Y$13,$H$24),'GRMS Detail'!$D$2:$D$14250)/10000)+(SUMIF(Reference,CONCATENATE(Y$13,$J$24),'GRMS Detail'!$D$2:$D$14250)/10000)</f>
        <v>328.58806183999997</v>
      </c>
      <c r="Z24" s="136"/>
      <c r="AA24" s="165">
        <f>(SUMIF(Reference,CONCATENATE(AA$13,$D$24),'GRMS Detail'!$D$2:$D$14250)/10000)+(SUMIF(Reference,CONCATENATE(AA$13,$E$24),'GRMS Detail'!$D$2:$D$14250)/10000)+(SUMIF(Reference,CONCATENATE(AA$13,$F$24),'GRMS Detail'!$D$2:$D$14250)/10000)+(SUMIF(Reference,CONCATENATE(AA$13,$H$24),'GRMS Detail'!$D$2:$D$14250)/10000)+(SUMIF(Reference,CONCATENATE(AA$13,$J$24),'GRMS Detail'!$D$2:$D$14250)/10000)</f>
        <v>-368.70779598000007</v>
      </c>
      <c r="AB24" s="136"/>
      <c r="AC24" s="166">
        <f t="shared" si="0"/>
        <v>6593.7186861899991</v>
      </c>
      <c r="AD24" s="136"/>
      <c r="AE24" s="144"/>
    </row>
    <row r="25" spans="1:51" ht="27" thickBot="1">
      <c r="B25" s="167" t="s">
        <v>137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Detail'!$D$2:$D$14250)/10000)</f>
        <v>0</v>
      </c>
      <c r="R25" s="136"/>
      <c r="S25" s="165">
        <f>(SUMIF(Reference,CONCATENATE(S$13,$H$25),'GRMS Detail'!$D$2:$D$14250)/10000)</f>
        <v>19.523446329999999</v>
      </c>
      <c r="T25" s="136"/>
      <c r="U25" s="165">
        <f>(SUMIF(Reference,CONCATENATE(U$13,$H$25),'GRMS Detail'!$D$2:$D$14250)/10000)</f>
        <v>81.56849655000002</v>
      </c>
      <c r="V25" s="136"/>
      <c r="W25" s="165">
        <f>(SUMIF(Reference,CONCATENATE(W$13,$H$25),'GRMS Detail'!$D$2:$D$14250)/10000)</f>
        <v>31.897025829999986</v>
      </c>
      <c r="X25" s="136"/>
      <c r="Y25" s="165">
        <f>(SUMIF(Reference,CONCATENATE(Y$13,$H$25),'GRMS Detail'!$D$2:$D$14250)/10000)</f>
        <v>0</v>
      </c>
      <c r="Z25" s="136"/>
      <c r="AA25" s="165">
        <f>(SUMIF(Reference,CONCATENATE(AA$13,$H$25),'GRMS Detail'!$D$2:$D$14250)/10000)</f>
        <v>0</v>
      </c>
      <c r="AB25" s="136"/>
      <c r="AC25" s="166">
        <f t="shared" si="0"/>
        <v>132.98896870999999</v>
      </c>
      <c r="AD25" s="136"/>
      <c r="AE25" s="144"/>
    </row>
    <row r="26" spans="1:51" ht="27" thickBot="1">
      <c r="B26" s="167" t="s">
        <v>138</v>
      </c>
      <c r="C26" s="174"/>
      <c r="D26" s="174"/>
      <c r="F26" s="175" t="s">
        <v>73</v>
      </c>
      <c r="G26" s="175" t="s">
        <v>139</v>
      </c>
      <c r="H26" s="161" t="s">
        <v>140</v>
      </c>
      <c r="I26" s="161" t="s">
        <v>141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Detail'!$D$2:$D$14250)/10000)+(SUMIF(Reference,CONCATENATE(Q$13,$G$26),'GRMS Detail'!$D$2:$D$14250)/10000)+(SUMIF(Reference,CONCATENATE(Q$13,$H$26),'GRMS Detail'!$D$2:$D$14250)/10000)+(SUMIF(Reference,CONCATENATE(Q$13,$I$26),'GRMS Detail'!$D$2:$D$14250)/10000)</f>
        <v>57.619215279999992</v>
      </c>
      <c r="R26" s="136"/>
      <c r="S26" s="165">
        <f>(SUMIF(Reference,CONCATENATE(S$13,$F$26),'GRMS Detail'!$D$2:$D$14250)/10000)+(SUMIF(Reference,CONCATENATE(S$13,$G$26),'GRMS Detail'!$D$2:$D$14250)/10000)+(SUMIF(Reference,CONCATENATE(S$13,$H$26),'GRMS Detail'!$D$2:$D$14250)/10000)+(SUMIF(Reference,CONCATENATE(S$13,$I$26),'GRMS Detail'!$D$2:$D$14250)/10000)</f>
        <v>8.8347879999998255E-2</v>
      </c>
      <c r="T26" s="136"/>
      <c r="U26" s="165">
        <f>(SUMIF(Reference,CONCATENATE(U$13,$F$26),'GRMS Detail'!$D$2:$D$14250)/10000)+(SUMIF(Reference,CONCATENATE(U$13,$G$26),'GRMS Detail'!$D$2:$D$14250)/10000)+(SUMIF(Reference,CONCATENATE(U$13,$H$26),'GRMS Detail'!$D$2:$D$14250)/10000)+(SUMIF(Reference,CONCATENATE(U$13,$I$26),'GRMS Detail'!$D$2:$D$14250)/10000)</f>
        <v>-6.2198551299999938</v>
      </c>
      <c r="V26" s="136"/>
      <c r="W26" s="165">
        <f>(SUMIF(Reference,CONCATENATE(W$13,$F$26),'GRMS Detail'!$D$2:$D$14250)/10000)+(SUMIF(Reference,CONCATENATE(W$13,$G$26),'GRMS Detail'!$D$2:$D$14250)/10000)+(SUMIF(Reference,CONCATENATE(W$13,$H$26),'GRMS Detail'!$D$2:$D$14250)/10000)+(SUMIF(Reference,CONCATENATE(W$13,$I$26),'GRMS Detail'!$D$2:$D$14250)/10000)</f>
        <v>-16.689037269999996</v>
      </c>
      <c r="X26" s="136"/>
      <c r="Y26" s="165">
        <f>(SUMIF(Reference,CONCATENATE(Y$13,$F$26),'GRMS Detail'!$D$2:$D$14250)/10000)+(SUMIF(Reference,CONCATENATE(Y$13,$G$26),'GRMS Detail'!$D$2:$D$14250)/10000)+(SUMIF(Reference,CONCATENATE(Y$13,$H$26),'GRMS Detail'!$D$2:$D$14250)/10000)+(SUMIF(Reference,CONCATENATE(Y$13,$I$26),'GRMS Detail'!$D$2:$D$14250)/10000)</f>
        <v>7.3163715599999994</v>
      </c>
      <c r="Z26" s="136"/>
      <c r="AA26" s="165">
        <f>(SUMIF(Reference,CONCATENATE(AA$13,$F$26),'GRMS Detail'!$D$2:$D$14250)/10000)+(SUMIF(Reference,CONCATENATE(AA$13,$G$26),'GRMS Detail'!$D$2:$D$14250)/10000)+(SUMIF(Reference,CONCATENATE(AA$13,$H$26),'GRMS Detail'!$D$2:$D$14250)/10000)+(SUMIF(Reference,CONCATENATE(AA$13,$I$26),'GRMS Detail'!$D$2:$D$14250)/10000)</f>
        <v>60.145717330000025</v>
      </c>
      <c r="AB26" s="136"/>
      <c r="AC26" s="166">
        <f t="shared" si="0"/>
        <v>44.641544370000034</v>
      </c>
      <c r="AD26" s="136"/>
      <c r="AE26" s="144"/>
    </row>
    <row r="27" spans="1:51" ht="27" thickBot="1">
      <c r="B27" s="167" t="s">
        <v>142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Detail'!$D$2:$D$14250)/10000)+(SUMIF(Reference,CONCATENATE(Q$13,$I$27),'GRMS Detail'!$D$2:$D$14250)/10000)</f>
        <v>0</v>
      </c>
      <c r="R27" s="136"/>
      <c r="S27" s="165">
        <f>(SUMIF(Reference,CONCATENATE(S$13,$H$27),'GRMS Detail'!$D$2:$D$14250)/10000)+(SUMIF(Reference,CONCATENATE(S$13,$I$27),'GRMS Detail'!$D$2:$D$14250)/10000)</f>
        <v>0</v>
      </c>
      <c r="T27" s="136"/>
      <c r="U27" s="165">
        <f>(SUMIF(Reference,CONCATENATE(U$13,$H$27),'GRMS Detail'!$D$2:$D$14250)/10000)+(SUMIF(Reference,CONCATENATE(U$13,$I$27),'GRMS Detail'!$D$2:$D$14250)/10000)</f>
        <v>0</v>
      </c>
      <c r="V27" s="136"/>
      <c r="W27" s="165">
        <f>(SUMIF(Reference,CONCATENATE(W$13,$H$27),'GRMS Detail'!$D$2:$D$14250)/10000)+(SUMIF(Reference,CONCATENATE(W$13,$I$27),'GRMS Detail'!$D$2:$D$14250)/10000)</f>
        <v>0</v>
      </c>
      <c r="X27" s="136"/>
      <c r="Y27" s="165">
        <f>(SUMIF(Reference,CONCATENATE(Y$13,$H$27),'GRMS Detail'!$D$2:$D$14250)/10000)+(SUMIF(Reference,CONCATENATE(Y$13,$I$27),'GRMS Detail'!$D$2:$D$14250)/10000)</f>
        <v>0</v>
      </c>
      <c r="Z27" s="136"/>
      <c r="AA27" s="165">
        <f>(SUMIF(Reference,CONCATENATE(AA$13,$H$27),'GRMS Detail'!$D$2:$D$14250)/10000)+(SUMIF(Reference,CONCATENATE(AA$13,$I$27),'GRMS Detail'!$D$2:$D$14250)/10000)</f>
        <v>0</v>
      </c>
      <c r="AB27" s="136"/>
      <c r="AC27" s="166"/>
      <c r="AD27" s="136"/>
      <c r="AE27" s="144"/>
    </row>
    <row r="28" spans="1:51" ht="28.5" thickBot="1">
      <c r="B28" s="180" t="s">
        <v>143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209.91839809999999</v>
      </c>
      <c r="R28" s="183"/>
      <c r="S28" s="183">
        <f>SUM(S17:S27)</f>
        <v>817.25931619999994</v>
      </c>
      <c r="T28" s="183"/>
      <c r="U28" s="183">
        <f>SUM(U17:U27)</f>
        <v>-4604.1172470699976</v>
      </c>
      <c r="V28" s="183"/>
      <c r="W28" s="183">
        <f>SUM(W17:W27)</f>
        <v>-6407.683081372882</v>
      </c>
      <c r="X28" s="183"/>
      <c r="Y28" s="183">
        <f>SUM(Y17:Y27)</f>
        <v>1153.5493090900006</v>
      </c>
      <c r="Z28" s="183"/>
      <c r="AA28" s="183">
        <f>SUM(AA17:AA27)</f>
        <v>478.80199088999979</v>
      </c>
      <c r="AB28" s="183"/>
      <c r="AC28" s="183">
        <f>SUM(AC17:AC27)</f>
        <v>-8562.1897122628798</v>
      </c>
      <c r="AD28" s="183"/>
      <c r="AE28" s="144"/>
      <c r="AM28" s="145"/>
    </row>
    <row r="29" spans="1:51" s="145" customFormat="1" ht="30.75" customHeight="1" thickBot="1">
      <c r="B29" s="146" t="s">
        <v>144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145</v>
      </c>
      <c r="C30" s="184"/>
      <c r="D30" s="184"/>
      <c r="E30" s="184"/>
      <c r="F30" s="184" t="s">
        <v>92</v>
      </c>
      <c r="G30" s="184"/>
      <c r="H30" s="185" t="s">
        <v>186</v>
      </c>
      <c r="I30" s="185" t="s">
        <v>146</v>
      </c>
      <c r="J30" s="185" t="s">
        <v>92</v>
      </c>
      <c r="K30" s="169"/>
      <c r="L30" s="169"/>
      <c r="M30" s="169"/>
      <c r="N30" s="184" t="s">
        <v>148</v>
      </c>
      <c r="O30" s="186" t="s">
        <v>19</v>
      </c>
      <c r="P30" s="187"/>
      <c r="Q30" s="165">
        <f>(SUMIF(Reference,CONCATENATE(Q$13,$H$30),'GRMS Detail'!$D$2:$D$14250)/10000)+(SUMIF(Reference,CONCATENATE(Q$13,$I$30),'GRMS Detail'!$D$2:$D$14250)/10000)+(SUMIF(Reference,CONCATENATE(Q$13,$J$30),'GRMS Detail'!$D$2:$D$14250)/10000)</f>
        <v>0.81004968000000011</v>
      </c>
      <c r="R30" s="136"/>
      <c r="S30" s="165">
        <f>(SUMIF(Reference,CONCATENATE(S$13,$F$30),'GRMS Detail'!$D$2:$D$14250)/10000)</f>
        <v>70.450153479999997</v>
      </c>
      <c r="T30" s="136"/>
      <c r="U30" s="165">
        <f>(SUMIF(Reference,CONCATENATE(U$13,$F$30),'GRMS Detail'!$D$2:$D$14250)/10000)</f>
        <v>-727.02636649999988</v>
      </c>
      <c r="V30" s="136"/>
      <c r="W30" s="165">
        <f>(SUMIF(Reference,CONCATENATE(W$13,$F$30),'GRMS Detail'!$D$2:$D$14250)/10000)</f>
        <v>-976.87673256000005</v>
      </c>
      <c r="X30" s="136"/>
      <c r="Y30" s="165">
        <f>(SUMIF(Reference,CONCATENATE(Y$13,$F$30),'GRMS Detail'!$D$2:$D$14250)/10000)</f>
        <v>-109.74557368000001</v>
      </c>
      <c r="Z30" s="136"/>
      <c r="AA30" s="165">
        <f>(SUMIF(Reference,CONCATENATE(AA$13,$F$30),'GRMS Detail'!$D$2:$D$14250)/10000)</f>
        <v>0</v>
      </c>
      <c r="AB30" s="136"/>
      <c r="AC30" s="166">
        <f>$S30+$U30+$W30+$Y30+$AA30</f>
        <v>-1743.1985192599998</v>
      </c>
      <c r="AD30" s="136"/>
      <c r="AE30" s="172"/>
    </row>
    <row r="31" spans="1:51" ht="27" thickBot="1">
      <c r="B31" s="167" t="s">
        <v>149</v>
      </c>
      <c r="C31" s="174"/>
      <c r="D31" s="174"/>
      <c r="F31" s="168" t="s">
        <v>87</v>
      </c>
      <c r="G31" s="168"/>
      <c r="H31" s="185" t="s">
        <v>150</v>
      </c>
      <c r="I31" s="185" t="s">
        <v>169</v>
      </c>
      <c r="J31" s="185" t="s">
        <v>173</v>
      </c>
      <c r="K31" s="185" t="s">
        <v>147</v>
      </c>
      <c r="L31" s="185" t="s">
        <v>174</v>
      </c>
      <c r="M31" s="169"/>
      <c r="N31" s="184" t="s">
        <v>148</v>
      </c>
      <c r="O31" s="170" t="s">
        <v>19</v>
      </c>
      <c r="P31" s="173"/>
      <c r="Q31" s="165">
        <f>(SUMIF(Reference,CONCATENATE(Q$13,$F$31),'GRMS Detail'!$D$2:$D$14250)/10000)+(SUMIF(Reference,CONCATENATE(Q$13,$H$31),'GRMS Detail'!$D$2:$D$14250)/10000)+(SUMIF(Reference,CONCATENATE(Q$13,$I$31),'GRMS Detail'!$D$2:$D$14250)/10000)+(SUMIF(Reference,CONCATENATE(Q$13,$J$31),'GRMS Detail'!$D$2:$D$14250)/10000)+(SUMIF(Reference,CONCATENATE(Q$13,$K$31),'GRMS Detail'!$D$2:$D$14250)/10000)+(SUMIF(Reference,CONCATENATE(Q$13,$L$31),'GRMS Detail'!$D$2:$D$14250)/10000)</f>
        <v>32</v>
      </c>
      <c r="R31" s="136"/>
      <c r="S31" s="165">
        <f>(SUMIF(Reference,CONCATENATE(S$13,$F$31),'GRMS Detail'!$D$2:$D$14250)/10000)+(SUMIF(Reference,CONCATENATE(S$13,$H$31),'GRMS Detail'!$D$2:$D$14250)/10000)+(SUMIF(Reference,CONCATENATE(S$13,$I$31),'GRMS Detail'!$D$2:$D$14250)/10000)+(SUMIF(Reference,CONCATENATE(S$13,$J$31),'GRMS Detail'!$D$2:$D$14250)/10000)+(SUMIF(Reference,CONCATENATE(S$13,$K$31),'GRMS Detail'!$D$2:$D$14250)/10000)+(SUMIF(Reference,CONCATENATE(S$13,$L$31),'GRMS Detail'!$D$2:$D$14250)/10000)</f>
        <v>374.73485903000005</v>
      </c>
      <c r="T31" s="136"/>
      <c r="U31" s="165">
        <f>(SUMIF(Reference,CONCATENATE(U$13,$F$31),'GRMS Detail'!$D$2:$D$14250)/10000)+(SUMIF(Reference,CONCATENATE(U$13,$H$31),'GRMS Detail'!$D$2:$D$14250)/10000)+(SUMIF(Reference,CONCATENATE(U$13,$I$31),'GRMS Detail'!$D$2:$D$14250)/10000)+(SUMIF(Reference,CONCATENATE(U$13,$J$31),'GRMS Detail'!$D$2:$D$14250)/10000)+(SUMIF(Reference,CONCATENATE(U$13,$K$31),'GRMS Detail'!$D$2:$D$14250)/10000)+(SUMIF(Reference,CONCATENATE(U$13,$L$31),'GRMS Detail'!$D$2:$D$14250)/10000)</f>
        <v>1443.9489453600002</v>
      </c>
      <c r="V31" s="136"/>
      <c r="W31" s="165">
        <f>(SUMIF(Reference,CONCATENATE(W$13,$F$31),'GRMS Detail'!$D$2:$D$14250)/10000)+(SUMIF(Reference,CONCATENATE(W$13,$H$31),'GRMS Detail'!$D$2:$D$14250)/10000)+(SUMIF(Reference,CONCATENATE(W$13,$I$31),'GRMS Detail'!$D$2:$D$14250)/10000)+(SUMIF(Reference,CONCATENATE(W$13,$J$31),'GRMS Detail'!$D$2:$D$14250)/10000)+(SUMIF(Reference,CONCATENATE(W$13,$K$31),'GRMS Detail'!$D$2:$D$14250)/10000)+(SUMIF(Reference,CONCATENATE(W$13,$L$31),'GRMS Detail'!$D$2:$D$14250)/10000)</f>
        <v>-315.72800844</v>
      </c>
      <c r="X31" s="136"/>
      <c r="Y31" s="165">
        <f>(SUMIF(Reference,CONCATENATE(Y$13,$F$31),'GRMS Detail'!$D$2:$D$14250)/10000)+(SUMIF(Reference,CONCATENATE(Y$13,$H$31),'GRMS Detail'!$D$2:$D$14250)/10000)+(SUMIF(Reference,CONCATENATE(Y$13,$I$31),'GRMS Detail'!$D$2:$D$14250)/10000)+(SUMIF(Reference,CONCATENATE(Y$13,$J$31),'GRMS Detail'!$D$2:$D$14250)/10000)+(SUMIF(Reference,CONCATENATE(Y$13,$K$31),'GRMS Detail'!$D$2:$D$14250)/10000)+(SUMIF(Reference,CONCATENATE(Y$13,$L$31),'GRMS Detail'!$D$2:$D$14250)/10000)</f>
        <v>0</v>
      </c>
      <c r="Z31" s="136"/>
      <c r="AA31" s="165">
        <f>(SUMIF(Reference,CONCATENATE(AA$13,$F$31),'GRMS Detail'!$D$2:$D$14250)/10000)+(SUMIF(Reference,CONCATENATE(AA$13,$H$31),'GRMS Detail'!$D$2:$D$14250)/10000)+(SUMIF(Reference,CONCATENATE(AA$13,$I$31),'GRMS Detail'!$D$2:$D$14250)/10000)+(SUMIF(Reference,CONCATENATE(AA$13,$J$31),'GRMS Detail'!$D$2:$D$14250)/10000)+(SUMIF(Reference,CONCATENATE(AA$13,$K$31),'GRMS Detail'!$D$2:$D$14250)/10000)+(SUMIF(Reference,CONCATENATE(AA$13,$L$31),'GRMS Detail'!$D$2:$D$14250)/10000)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7" thickBot="1">
      <c r="B32" s="188" t="s">
        <v>142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8.5" thickBot="1">
      <c r="B33" s="180" t="s">
        <v>143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151</v>
      </c>
      <c r="P33" s="182"/>
      <c r="Q33" s="183">
        <f>SUM(Q30:Q32)</f>
        <v>32.810049679999999</v>
      </c>
      <c r="R33" s="183"/>
      <c r="S33" s="183">
        <f>SUM(S30:S32)</f>
        <v>445.18501251000004</v>
      </c>
      <c r="T33" s="183"/>
      <c r="U33" s="183">
        <f>SUM(U30:U32)</f>
        <v>716.92257886000027</v>
      </c>
      <c r="V33" s="183"/>
      <c r="W33" s="183">
        <f>SUM(W30:W32)</f>
        <v>-1292.6047410000001</v>
      </c>
      <c r="X33" s="183"/>
      <c r="Y33" s="183">
        <f>SUM(Y30:Y32)</f>
        <v>-109.74557368000001</v>
      </c>
      <c r="Z33" s="183"/>
      <c r="AA33" s="183">
        <f>SUM(AA30:AA32)</f>
        <v>0</v>
      </c>
      <c r="AB33" s="183"/>
      <c r="AC33" s="183">
        <f>SUM(AC30:AC32)</f>
        <v>-240.24272330999952</v>
      </c>
      <c r="AD33" s="199"/>
      <c r="AE33" s="144"/>
    </row>
    <row r="34" spans="1:31">
      <c r="A34" s="200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201"/>
      <c r="AA34" s="201"/>
      <c r="AB34" s="201"/>
      <c r="AC34" s="201"/>
      <c r="AD34" s="201"/>
      <c r="AE34" s="200"/>
    </row>
    <row r="35" spans="1:31">
      <c r="A35" s="200"/>
      <c r="B35" s="202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3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0"/>
    </row>
    <row r="36" spans="1:31">
      <c r="A36" s="200"/>
      <c r="B36" s="202"/>
      <c r="C36" s="202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3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0"/>
    </row>
    <row r="37" spans="1:31">
      <c r="A37" s="200"/>
      <c r="B37" s="202"/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0"/>
    </row>
    <row r="38" spans="1:31">
      <c r="A38" s="200"/>
      <c r="B38" s="202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0"/>
    </row>
    <row r="39" spans="1:31">
      <c r="A39" s="200"/>
      <c r="B39" s="202"/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0"/>
    </row>
    <row r="40" spans="1:31">
      <c r="A40" s="200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0"/>
    </row>
    <row r="41" spans="1:31">
      <c r="A41" s="200"/>
      <c r="B41" s="202"/>
      <c r="C41" s="202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3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0"/>
    </row>
    <row r="42" spans="1:31">
      <c r="A42" s="200"/>
      <c r="B42" s="202"/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0"/>
    </row>
    <row r="43" spans="1:31">
      <c r="A43" s="200"/>
      <c r="B43" s="202"/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0"/>
    </row>
    <row r="44" spans="1:31">
      <c r="A44" s="200"/>
      <c r="B44" s="202"/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3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204"/>
      <c r="AE44" s="200"/>
    </row>
    <row r="45" spans="1:31">
      <c r="A45" s="200"/>
      <c r="B45" s="202"/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0"/>
    </row>
    <row r="46" spans="1:31">
      <c r="A46" s="200"/>
      <c r="B46" s="202"/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0"/>
    </row>
    <row r="47" spans="1:31">
      <c r="A47" s="200"/>
      <c r="B47" s="202"/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0"/>
    </row>
    <row r="48" spans="1:31">
      <c r="A48" s="200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1"/>
      <c r="AA48" s="201"/>
      <c r="AB48" s="201"/>
      <c r="AC48" s="201"/>
      <c r="AD48" s="201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171450</xdr:colOff>
                    <xdr:row>1</xdr:row>
                    <xdr:rowOff>95250</xdr:rowOff>
                  </from>
                  <to>
                    <xdr:col>22</xdr:col>
                    <xdr:colOff>971550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495300</xdr:colOff>
                    <xdr:row>1</xdr:row>
                    <xdr:rowOff>19050</xdr:rowOff>
                  </from>
                  <to>
                    <xdr:col>19</xdr:col>
                    <xdr:colOff>333375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25" sqref="C25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22" t="s">
        <v>13</v>
      </c>
      <c r="B1" s="223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37187.404220486111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152</v>
      </c>
    </row>
    <row r="35" spans="1:2">
      <c r="A35" s="84" t="s">
        <v>153</v>
      </c>
      <c r="B35" s="84" t="s">
        <v>154</v>
      </c>
    </row>
    <row r="36" spans="1:2">
      <c r="A36" s="84" t="s">
        <v>153</v>
      </c>
      <c r="B36" s="84" t="s">
        <v>155</v>
      </c>
    </row>
    <row r="37" spans="1:2">
      <c r="A37" s="84" t="s">
        <v>153</v>
      </c>
      <c r="B37" s="84" t="s">
        <v>156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157</v>
      </c>
    </row>
    <row r="40" spans="1:2">
      <c r="A40" s="84" t="s">
        <v>48</v>
      </c>
      <c r="B40" s="84" t="s">
        <v>158</v>
      </c>
    </row>
    <row r="41" spans="1:2">
      <c r="A41" s="84" t="s">
        <v>48</v>
      </c>
      <c r="B41" s="84" t="s">
        <v>159</v>
      </c>
    </row>
    <row r="42" spans="1:2">
      <c r="A42" s="84" t="s">
        <v>48</v>
      </c>
      <c r="B42" s="84" t="s">
        <v>160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167</v>
      </c>
      <c r="B49" s="84" t="s">
        <v>178</v>
      </c>
    </row>
    <row r="50" spans="1:2">
      <c r="A50" s="84" t="s">
        <v>167</v>
      </c>
      <c r="B50" s="84" t="s">
        <v>179</v>
      </c>
    </row>
    <row r="51" spans="1:2">
      <c r="A51" s="84" t="s">
        <v>167</v>
      </c>
      <c r="B51" s="84" t="s">
        <v>180</v>
      </c>
    </row>
    <row r="52" spans="1:2">
      <c r="A52" s="84" t="s">
        <v>167</v>
      </c>
      <c r="B52" s="84" t="s">
        <v>181</v>
      </c>
    </row>
    <row r="53" spans="1:2">
      <c r="A53" s="84" t="s">
        <v>167</v>
      </c>
      <c r="B53" s="84" t="s">
        <v>182</v>
      </c>
    </row>
    <row r="54" spans="1:2">
      <c r="A54" s="84" t="s">
        <v>167</v>
      </c>
      <c r="B54" s="84" t="s">
        <v>183</v>
      </c>
    </row>
    <row r="55" spans="1:2">
      <c r="A55" s="84" t="s">
        <v>167</v>
      </c>
      <c r="B55" s="84" t="s">
        <v>184</v>
      </c>
    </row>
    <row r="56" spans="1:2">
      <c r="A56" s="84" t="s">
        <v>167</v>
      </c>
      <c r="B56" s="84" t="s">
        <v>168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B17" sqref="B17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20" t="s">
        <v>49</v>
      </c>
      <c r="B1" s="220" t="s">
        <v>62</v>
      </c>
      <c r="C1" s="220" t="s">
        <v>50</v>
      </c>
      <c r="D1" s="221" t="s">
        <v>51</v>
      </c>
      <c r="E1" s="221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310280.4633</v>
      </c>
      <c r="E17" s="85">
        <v>-3102.8046330000002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-274805.56329999998</v>
      </c>
      <c r="E18" s="85">
        <v>2748.0556329999999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6517508.5845999997</v>
      </c>
      <c r="E19" s="85">
        <v>-651750.85846000002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8366662.2281999998</v>
      </c>
      <c r="E20" s="85">
        <v>-836666.22282000002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-3321483.9076999999</v>
      </c>
      <c r="E21" s="85">
        <v>332148.39077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-12681327.417400001</v>
      </c>
      <c r="E23" s="85">
        <v>126813.27417400001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4478851.0219000001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5163696.4643000001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3672401.6164000002</v>
      </c>
      <c r="E26" s="85">
        <v>-367240.16164000001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319988.59970000002</v>
      </c>
      <c r="E27" s="85">
        <v>-3199.8859969999999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-386459.66149999999</v>
      </c>
      <c r="E28" s="85">
        <v>3864.5966149999999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5171602.1933000004</v>
      </c>
      <c r="E29" s="85">
        <v>-517160.21932999999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988284.56590000005</v>
      </c>
      <c r="E30" s="85">
        <v>-98828.456590000002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-4352911.0861999998</v>
      </c>
      <c r="E31" s="85">
        <v>435291.10862000001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-11686849.331499999</v>
      </c>
      <c r="E33" s="85">
        <v>116868.493315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4173568.8703999999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7025682.0619000001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1759164.3795</v>
      </c>
      <c r="E36" s="85">
        <v>-175916.43794999999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319356.59940000001</v>
      </c>
      <c r="E37" s="85">
        <v>-3193.565994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-77139.275200000004</v>
      </c>
      <c r="E38" s="85">
        <v>771.39275199999997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5051899.9036999997</v>
      </c>
      <c r="E39" s="85">
        <v>-505189.99037000001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272416.1054</v>
      </c>
      <c r="E40" s="85">
        <v>-27241.610540000001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-4344313.7752</v>
      </c>
      <c r="E41" s="85">
        <v>434431.37751999998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-11355209.867000001</v>
      </c>
      <c r="E43" s="85">
        <v>113552.09867000001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4175353.8791999999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7011805.8382000001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1789631.183</v>
      </c>
      <c r="E46" s="85">
        <v>-178963.1183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287883.11729999998</v>
      </c>
      <c r="E47" s="85">
        <v>-2878.831173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-69536.984800000006</v>
      </c>
      <c r="E48" s="85">
        <v>695.36984800000005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4554982.4428000003</v>
      </c>
      <c r="E49" s="85">
        <v>-455498.24427999998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260907.73250000001</v>
      </c>
      <c r="E50" s="85">
        <v>-26090.773249999998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-3916169.0122000002</v>
      </c>
      <c r="E51" s="85">
        <v>391616.90122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-10236122.318299999</v>
      </c>
      <c r="E53" s="85">
        <v>102361.22318299999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3785160.3396000001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6320772.8499999996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1474184.0771999999</v>
      </c>
      <c r="E56" s="85">
        <v>-147418.40771999999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318177.64909999998</v>
      </c>
      <c r="E57" s="85">
        <v>-3181.7764910000001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-76854.5046</v>
      </c>
      <c r="E58" s="85">
        <v>768.54504599999996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5033250.0972999996</v>
      </c>
      <c r="E59" s="85">
        <v>-503325.00972999999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412785.04749999999</v>
      </c>
      <c r="E60" s="85">
        <v>-41278.50475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-4328276.1233999999</v>
      </c>
      <c r="E61" s="85">
        <v>432827.61233999999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-11313290.4955</v>
      </c>
      <c r="E63" s="85">
        <v>113132.90495500001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4232306.1683999998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6985920.7598999999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1321897.4779999999</v>
      </c>
      <c r="E66" s="85">
        <v>-132189.74780000001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307319.51899999997</v>
      </c>
      <c r="E67" s="85">
        <v>-3073.1951899999999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-1E-4</v>
      </c>
      <c r="E68" s="85">
        <v>9.9999999999999991E-6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-1.3000000000000002E-3</v>
      </c>
      <c r="E69" s="85">
        <v>1.2999999999999999E-4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778113.22710000002</v>
      </c>
      <c r="E70" s="85">
        <v>-77811.322709999993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3.0000000000000003E-4</v>
      </c>
      <c r="E71" s="85">
        <v>-3.0000000000000001E-6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0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316944.44010000001</v>
      </c>
      <c r="E74" s="85">
        <v>-3169.4444010000002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1.1000000000000001E-3</v>
      </c>
      <c r="E75" s="85">
        <v>-1.0999999999999999E-4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2.0000000000000001E-4</v>
      </c>
      <c r="E76" s="85">
        <v>-1.9999999999999998E-5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37696.4836</v>
      </c>
      <c r="E77" s="85">
        <v>-3769.6483600000001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-2.0000000000000001E-4</v>
      </c>
      <c r="E78" s="85">
        <v>1.9999999999999999E-6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4.0000000000000002E-4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-4.0000000000000002E-4</v>
      </c>
      <c r="E80" s="85">
        <v>3.9999999999999996E-5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306099.2745</v>
      </c>
      <c r="E81" s="85">
        <v>-3060.992745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-5.0000000000000001E-4</v>
      </c>
      <c r="E82" s="85">
        <v>4.9999999999999996E-5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9.0000000000000008E-4</v>
      </c>
      <c r="E83" s="85">
        <v>-8.9999999999999992E-5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36406.589999999997</v>
      </c>
      <c r="E84" s="85">
        <v>-3640.6590000000001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-1E-4</v>
      </c>
      <c r="E85" s="85">
        <v>9.9999999999999995E-7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1E-4</v>
      </c>
      <c r="E87" s="85">
        <v>-9.9999999999999991E-6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315657.91129999998</v>
      </c>
      <c r="E88" s="85">
        <v>-3156.5791129999998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1.1000000000000001E-3</v>
      </c>
      <c r="E89" s="85">
        <v>-1.0999999999999999E-4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2.0000000000000001E-4</v>
      </c>
      <c r="E90" s="85">
        <v>-1.9999999999999998E-5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37543.467499999999</v>
      </c>
      <c r="E91" s="85">
        <v>-3754.3467500000002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-1E-4</v>
      </c>
      <c r="E92" s="85">
        <v>9.9999999999999995E-7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4.0000000000000002E-4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-2.0000000000000001E-4</v>
      </c>
      <c r="E94" s="85">
        <v>1.9999999999999998E-5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314945.49160000001</v>
      </c>
      <c r="E95" s="85">
        <v>-3149.4549160000001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6.0000000000000006E-4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1E-4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37458.734299999996</v>
      </c>
      <c r="E98" s="85">
        <v>-3745.8734300000001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-1E-4</v>
      </c>
      <c r="E99" s="85">
        <v>9.9999999999999995E-7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0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304081.26779999997</v>
      </c>
      <c r="E102" s="85">
        <v>-3040.8126779999998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-1E-4</v>
      </c>
      <c r="E103" s="85">
        <v>9.9999999999999991E-6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36166.574000000001</v>
      </c>
      <c r="E105" s="85">
        <v>-3616.6574000000001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1E-4</v>
      </c>
      <c r="E106" s="85">
        <v>-9.9999999999999995E-7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-1E-4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313475.35399999999</v>
      </c>
      <c r="E109" s="85">
        <v>-3134.7535400000002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3.0000000000000003E-4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37283.8802</v>
      </c>
      <c r="E112" s="85">
        <v>-3728.3880199999999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-1E-4</v>
      </c>
      <c r="E113" s="85">
        <v>9.9999999999999995E-7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0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0</v>
      </c>
      <c r="E116" s="85">
        <v>0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182155.46239999999</v>
      </c>
      <c r="E117" s="85">
        <v>-18215.54624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0</v>
      </c>
      <c r="E118" s="85">
        <v>0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-87.7012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0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187735.0399</v>
      </c>
      <c r="E122" s="85">
        <v>-18773.503990000001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-1E-4</v>
      </c>
      <c r="E123" s="85">
        <v>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-1E-4</v>
      </c>
      <c r="E125" s="85">
        <v>9.9999999999999991E-6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1E-4</v>
      </c>
      <c r="E126" s="85">
        <v>-9.9999999999999991E-6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187199.74350000001</v>
      </c>
      <c r="E128" s="85">
        <v>-18719.97435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-1E-4</v>
      </c>
      <c r="E129" s="85">
        <v>9.9999999999999995E-7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2.0000000000000001E-4</v>
      </c>
      <c r="E131" s="85">
        <v>-1.9999999999999998E-5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-1E-4</v>
      </c>
      <c r="E132" s="85">
        <v>9.9999999999999991E-6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168571.33179999999</v>
      </c>
      <c r="E134" s="85">
        <v>-16857.133180000001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-1E-4</v>
      </c>
      <c r="E137" s="85">
        <v>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186104.64869999999</v>
      </c>
      <c r="E140" s="85">
        <v>-18610.46487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-1E-4</v>
      </c>
      <c r="E145" s="85">
        <v>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179519.90350000001</v>
      </c>
      <c r="E146" s="85">
        <v>-17951.99035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2.0000000000000001E-4</v>
      </c>
      <c r="E148" s="85">
        <v>-1.9999999999999998E-5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74189.155899999998</v>
      </c>
      <c r="E151" s="85">
        <v>-7418.9155899999996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1E-4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1E-4</v>
      </c>
      <c r="E153" s="85">
        <v>-9.9999999999999991E-6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71550.751399999994</v>
      </c>
      <c r="E156" s="85">
        <v>-7155.0751399999999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73684.140899999999</v>
      </c>
      <c r="E161" s="85">
        <v>-7368.4140900000002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-1E-4</v>
      </c>
      <c r="E165" s="85">
        <v>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73417.572100000005</v>
      </c>
      <c r="E166" s="85">
        <v>-7341.7572099999998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-1E-4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-1E-4</v>
      </c>
      <c r="E169" s="85">
        <v>9.9999999999999991E-6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70784.886100000003</v>
      </c>
      <c r="E171" s="85">
        <v>-7078.4886100000003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-1E-4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72875.019400000005</v>
      </c>
      <c r="E176" s="85">
        <v>-7287.5019400000001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2.0000000000000001E-4</v>
      </c>
      <c r="E178" s="85">
        <v>-1.9999999999999998E-5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70250.361699999994</v>
      </c>
      <c r="E181" s="85">
        <v>-7025.0361700000003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72312.337599999999</v>
      </c>
      <c r="E186" s="85">
        <v>-7231.2337600000001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-1E-4</v>
      </c>
      <c r="E192" s="85">
        <v>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-1E-4</v>
      </c>
      <c r="E193" s="85">
        <v>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1E-4</v>
      </c>
      <c r="E200" s="85">
        <v>-9.9999999999999991E-6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-1E-4</v>
      </c>
      <c r="E205" s="85">
        <v>9.9999999999999991E-6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-2.0000000000000001E-4</v>
      </c>
      <c r="E208" s="85">
        <v>1.9999999999999998E-5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2.0000000000000001E-4</v>
      </c>
      <c r="E212" s="85">
        <v>-1.9999999999999998E-5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-2.0000000000000001E-4</v>
      </c>
      <c r="E216" s="85">
        <v>1.9999999999999998E-5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-1E-4</v>
      </c>
      <c r="E232" s="85">
        <v>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-1E-4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1E-4</v>
      </c>
      <c r="E245" s="85">
        <v>-9.9999999999999991E-6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-1E-4</v>
      </c>
      <c r="E246" s="85">
        <v>9.9999999999999991E-6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-1E-4</v>
      </c>
      <c r="E248" s="85">
        <v>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1E-4</v>
      </c>
      <c r="E249" s="85">
        <v>-9.9999999999999991E-6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-2.0000000000000001E-4</v>
      </c>
      <c r="E258" s="85">
        <v>1.9999999999999998E-5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1E-4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-129196.35490000001</v>
      </c>
      <c r="E273" s="85">
        <v>12919.635490000001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-116139.6605</v>
      </c>
      <c r="E276" s="85">
        <v>11613.966050000001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-128027.2086</v>
      </c>
      <c r="E279" s="85">
        <v>12802.720859999999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-123299.3363</v>
      </c>
      <c r="E282" s="85">
        <v>12329.93363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-126809.0724</v>
      </c>
      <c r="E284" s="85">
        <v>12680.90724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-122115.9972</v>
      </c>
      <c r="E286" s="85">
        <v>12211.59972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-125581.91310000001</v>
      </c>
      <c r="E287" s="85">
        <v>12558.19131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-124954.9758</v>
      </c>
      <c r="E288" s="85">
        <v>12495.497579999999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-120315.3882</v>
      </c>
      <c r="E289" s="85">
        <v>12031.53882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-123715.14539999999</v>
      </c>
      <c r="E290" s="85">
        <v>12371.51454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-119122.227</v>
      </c>
      <c r="E291" s="85">
        <v>11912.2227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-122519.9592</v>
      </c>
      <c r="E292" s="85">
        <v>12251.995919999999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-121926.9564</v>
      </c>
      <c r="E293" s="85">
        <v>12192.69564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-109591.1744</v>
      </c>
      <c r="E294" s="85">
        <v>10959.11744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-120795.9754</v>
      </c>
      <c r="E295" s="85">
        <v>12079.597540000001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-116323.1299</v>
      </c>
      <c r="E296" s="85">
        <v>11632.31299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-119623.6535</v>
      </c>
      <c r="E297" s="85">
        <v>11962.36535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-115187.2375</v>
      </c>
      <c r="E298" s="85">
        <v>11518.723749999999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-118448.58719999999</v>
      </c>
      <c r="E299" s="85">
        <v>11844.85872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-117850.46980000001</v>
      </c>
      <c r="E300" s="85">
        <v>11785.046979999999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-113469.4491</v>
      </c>
      <c r="E301" s="85">
        <v>11346.94491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-116671.849</v>
      </c>
      <c r="E302" s="85">
        <v>11667.1849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-112327.8413</v>
      </c>
      <c r="E303" s="85">
        <v>11232.78413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-115491.2556</v>
      </c>
      <c r="E304" s="85">
        <v>11549.12556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-114890.6232</v>
      </c>
      <c r="E305" s="85">
        <v>11489.062320000001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-106916.0769</v>
      </c>
      <c r="E306" s="85">
        <v>10691.607690000001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-113727.0319</v>
      </c>
      <c r="E307" s="85">
        <v>11372.70319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-109476.15700000001</v>
      </c>
      <c r="E308" s="85">
        <v>10947.6157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-112542.83779999999</v>
      </c>
      <c r="E309" s="85">
        <v>11254.28378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-108329.67230000001</v>
      </c>
      <c r="E310" s="85">
        <v>10832.96723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-111357.7191</v>
      </c>
      <c r="E311" s="85">
        <v>11135.771909999999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-110755.1857</v>
      </c>
      <c r="E312" s="85">
        <v>11075.51857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-106599.2203</v>
      </c>
      <c r="E313" s="85">
        <v>10659.92203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-109569.22750000001</v>
      </c>
      <c r="E314" s="85">
        <v>10956.92275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-105466.1153</v>
      </c>
      <c r="E315" s="85">
        <v>10546.61153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-108455.82520000001</v>
      </c>
      <c r="E316" s="85">
        <v>10845.58252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157</v>
      </c>
      <c r="C317" s="79" t="s">
        <v>169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157</v>
      </c>
      <c r="C318" s="79" t="s">
        <v>150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157</v>
      </c>
      <c r="C319" s="79" t="s">
        <v>121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157</v>
      </c>
      <c r="C320" s="79" t="s">
        <v>170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157</v>
      </c>
      <c r="C321" s="79" t="s">
        <v>128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157</v>
      </c>
      <c r="C322" s="79" t="s">
        <v>131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157</v>
      </c>
      <c r="C323" s="79" t="s">
        <v>135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157</v>
      </c>
      <c r="C324" s="79" t="s">
        <v>171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157</v>
      </c>
      <c r="C325" s="79" t="s">
        <v>125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157</v>
      </c>
      <c r="C326" s="79" t="s">
        <v>119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157</v>
      </c>
      <c r="C327" s="79" t="s">
        <v>146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157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157</v>
      </c>
      <c r="C329" s="79" t="s">
        <v>172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157</v>
      </c>
      <c r="C330" s="79" t="s">
        <v>141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157</v>
      </c>
      <c r="C331" s="79" t="s">
        <v>169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157</v>
      </c>
      <c r="C332" s="79" t="s">
        <v>150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157</v>
      </c>
      <c r="C333" s="79" t="s">
        <v>121</v>
      </c>
      <c r="D333" s="85">
        <v>15000</v>
      </c>
      <c r="E333" s="85">
        <v>15000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157</v>
      </c>
      <c r="C334" s="79" t="s">
        <v>170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157</v>
      </c>
      <c r="C335" s="79" t="s">
        <v>128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157</v>
      </c>
      <c r="C336" s="79" t="s">
        <v>131</v>
      </c>
      <c r="D336" s="85">
        <v>125076</v>
      </c>
      <c r="E336" s="85">
        <v>125076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157</v>
      </c>
      <c r="C337" s="79" t="s">
        <v>135</v>
      </c>
      <c r="D337" s="85">
        <v>375000</v>
      </c>
      <c r="E337" s="85">
        <v>375000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157</v>
      </c>
      <c r="C338" s="79" t="s">
        <v>171</v>
      </c>
      <c r="D338" s="85">
        <v>35700</v>
      </c>
      <c r="E338" s="85">
        <v>35700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157</v>
      </c>
      <c r="C339" s="79" t="s">
        <v>125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157</v>
      </c>
      <c r="C340" s="79" t="s">
        <v>119</v>
      </c>
      <c r="D340" s="85">
        <v>-160000</v>
      </c>
      <c r="E340" s="85">
        <v>-160000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157</v>
      </c>
      <c r="C341" s="79" t="s">
        <v>146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157</v>
      </c>
      <c r="C342" s="79" t="s">
        <v>118</v>
      </c>
      <c r="D342" s="85">
        <v>134797</v>
      </c>
      <c r="E342" s="85">
        <v>134797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157</v>
      </c>
      <c r="C343" s="79" t="s">
        <v>172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157</v>
      </c>
      <c r="C344" s="79" t="s">
        <v>141</v>
      </c>
      <c r="D344" s="85">
        <v>82000</v>
      </c>
      <c r="E344" s="85">
        <v>82000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157</v>
      </c>
      <c r="C345" s="79" t="s">
        <v>169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157</v>
      </c>
      <c r="C346" s="79" t="s">
        <v>150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157</v>
      </c>
      <c r="C347" s="79" t="s">
        <v>121</v>
      </c>
      <c r="D347" s="85">
        <v>15000</v>
      </c>
      <c r="E347" s="85">
        <v>15000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157</v>
      </c>
      <c r="C348" s="79" t="s">
        <v>170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157</v>
      </c>
      <c r="C349" s="79" t="s">
        <v>128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157</v>
      </c>
      <c r="C350" s="79" t="s">
        <v>131</v>
      </c>
      <c r="D350" s="85">
        <v>125076</v>
      </c>
      <c r="E350" s="85">
        <v>125076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157</v>
      </c>
      <c r="C351" s="79" t="s">
        <v>135</v>
      </c>
      <c r="D351" s="85">
        <v>375000</v>
      </c>
      <c r="E351" s="85">
        <v>375000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157</v>
      </c>
      <c r="C352" s="79" t="s">
        <v>171</v>
      </c>
      <c r="D352" s="85">
        <v>35700</v>
      </c>
      <c r="E352" s="85">
        <v>35700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157</v>
      </c>
      <c r="C353" s="79" t="s">
        <v>125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157</v>
      </c>
      <c r="C354" s="79" t="s">
        <v>119</v>
      </c>
      <c r="D354" s="85">
        <v>-160000</v>
      </c>
      <c r="E354" s="85">
        <v>-160000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157</v>
      </c>
      <c r="C355" s="79" t="s">
        <v>146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157</v>
      </c>
      <c r="C356" s="79" t="s">
        <v>118</v>
      </c>
      <c r="D356" s="85">
        <v>134797</v>
      </c>
      <c r="E356" s="85">
        <v>134797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157</v>
      </c>
      <c r="C357" s="79" t="s">
        <v>172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157</v>
      </c>
      <c r="C358" s="79" t="s">
        <v>141</v>
      </c>
      <c r="D358" s="85">
        <v>82000</v>
      </c>
      <c r="E358" s="85">
        <v>82000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157</v>
      </c>
      <c r="C359" s="79" t="s">
        <v>169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157</v>
      </c>
      <c r="C360" s="79" t="s">
        <v>150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157</v>
      </c>
      <c r="C361" s="79" t="s">
        <v>121</v>
      </c>
      <c r="D361" s="85">
        <v>15000</v>
      </c>
      <c r="E361" s="85">
        <v>15000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157</v>
      </c>
      <c r="C362" s="79" t="s">
        <v>170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157</v>
      </c>
      <c r="C363" s="79" t="s">
        <v>128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157</v>
      </c>
      <c r="C364" s="79" t="s">
        <v>131</v>
      </c>
      <c r="D364" s="85">
        <v>125076</v>
      </c>
      <c r="E364" s="85">
        <v>125076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157</v>
      </c>
      <c r="C365" s="79" t="s">
        <v>135</v>
      </c>
      <c r="D365" s="85">
        <v>375000</v>
      </c>
      <c r="E365" s="85">
        <v>375000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157</v>
      </c>
      <c r="C366" s="79" t="s">
        <v>171</v>
      </c>
      <c r="D366" s="85">
        <v>35700</v>
      </c>
      <c r="E366" s="85">
        <v>35700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157</v>
      </c>
      <c r="C367" s="79" t="s">
        <v>125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157</v>
      </c>
      <c r="C368" s="79" t="s">
        <v>119</v>
      </c>
      <c r="D368" s="85">
        <v>-160000</v>
      </c>
      <c r="E368" s="85">
        <v>-160000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157</v>
      </c>
      <c r="C369" s="79" t="s">
        <v>146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157</v>
      </c>
      <c r="C370" s="79" t="s">
        <v>118</v>
      </c>
      <c r="D370" s="85">
        <v>134797</v>
      </c>
      <c r="E370" s="85">
        <v>134797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157</v>
      </c>
      <c r="C371" s="79" t="s">
        <v>172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157</v>
      </c>
      <c r="C372" s="79" t="s">
        <v>141</v>
      </c>
      <c r="D372" s="85">
        <v>82000</v>
      </c>
      <c r="E372" s="85">
        <v>82000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157</v>
      </c>
      <c r="C373" s="79" t="s">
        <v>169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157</v>
      </c>
      <c r="C374" s="79" t="s">
        <v>150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157</v>
      </c>
      <c r="C375" s="79" t="s">
        <v>121</v>
      </c>
      <c r="D375" s="85">
        <v>15000</v>
      </c>
      <c r="E375" s="85">
        <v>15000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157</v>
      </c>
      <c r="C376" s="79" t="s">
        <v>170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157</v>
      </c>
      <c r="C377" s="79" t="s">
        <v>128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157</v>
      </c>
      <c r="C378" s="79" t="s">
        <v>131</v>
      </c>
      <c r="D378" s="85">
        <v>125076</v>
      </c>
      <c r="E378" s="85">
        <v>125076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157</v>
      </c>
      <c r="C379" s="79" t="s">
        <v>135</v>
      </c>
      <c r="D379" s="85">
        <v>375000</v>
      </c>
      <c r="E379" s="85">
        <v>375000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157</v>
      </c>
      <c r="C380" s="79" t="s">
        <v>171</v>
      </c>
      <c r="D380" s="85">
        <v>35700</v>
      </c>
      <c r="E380" s="85">
        <v>35700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157</v>
      </c>
      <c r="C381" s="79" t="s">
        <v>125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157</v>
      </c>
      <c r="C382" s="79" t="s">
        <v>119</v>
      </c>
      <c r="D382" s="85">
        <v>-160000</v>
      </c>
      <c r="E382" s="85">
        <v>-160000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157</v>
      </c>
      <c r="C383" s="79" t="s">
        <v>146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157</v>
      </c>
      <c r="C384" s="79" t="s">
        <v>118</v>
      </c>
      <c r="D384" s="85">
        <v>134797</v>
      </c>
      <c r="E384" s="85">
        <v>134797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157</v>
      </c>
      <c r="C385" s="79" t="s">
        <v>172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157</v>
      </c>
      <c r="C386" s="79" t="s">
        <v>141</v>
      </c>
      <c r="D386" s="85">
        <v>82000</v>
      </c>
      <c r="E386" s="85">
        <v>82000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157</v>
      </c>
      <c r="C387" s="79" t="s">
        <v>169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157</v>
      </c>
      <c r="C388" s="79" t="s">
        <v>150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157</v>
      </c>
      <c r="C389" s="79" t="s">
        <v>121</v>
      </c>
      <c r="D389" s="85">
        <v>15000</v>
      </c>
      <c r="E389" s="85">
        <v>15000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157</v>
      </c>
      <c r="C390" s="79" t="s">
        <v>170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157</v>
      </c>
      <c r="C391" s="79" t="s">
        <v>128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157</v>
      </c>
      <c r="C392" s="79" t="s">
        <v>131</v>
      </c>
      <c r="D392" s="85">
        <v>125076</v>
      </c>
      <c r="E392" s="85">
        <v>125076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157</v>
      </c>
      <c r="C393" s="79" t="s">
        <v>135</v>
      </c>
      <c r="D393" s="85">
        <v>375000</v>
      </c>
      <c r="E393" s="85">
        <v>375000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157</v>
      </c>
      <c r="C394" s="79" t="s">
        <v>171</v>
      </c>
      <c r="D394" s="85">
        <v>35700</v>
      </c>
      <c r="E394" s="85">
        <v>35700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157</v>
      </c>
      <c r="C395" s="79" t="s">
        <v>125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157</v>
      </c>
      <c r="C396" s="79" t="s">
        <v>119</v>
      </c>
      <c r="D396" s="85">
        <v>-160000</v>
      </c>
      <c r="E396" s="85">
        <v>-160000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157</v>
      </c>
      <c r="C397" s="79" t="s">
        <v>146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157</v>
      </c>
      <c r="C398" s="79" t="s">
        <v>118</v>
      </c>
      <c r="D398" s="85">
        <v>134797</v>
      </c>
      <c r="E398" s="85">
        <v>134797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157</v>
      </c>
      <c r="C399" s="79" t="s">
        <v>172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157</v>
      </c>
      <c r="C400" s="79" t="s">
        <v>141</v>
      </c>
      <c r="D400" s="85">
        <v>82000</v>
      </c>
      <c r="E400" s="85">
        <v>82000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157</v>
      </c>
      <c r="C401" s="79" t="s">
        <v>169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157</v>
      </c>
      <c r="C402" s="79" t="s">
        <v>150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157</v>
      </c>
      <c r="C403" s="79" t="s">
        <v>121</v>
      </c>
      <c r="D403" s="85">
        <v>15000</v>
      </c>
      <c r="E403" s="85">
        <v>15000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157</v>
      </c>
      <c r="C404" s="79" t="s">
        <v>170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157</v>
      </c>
      <c r="C405" s="79" t="s">
        <v>128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157</v>
      </c>
      <c r="C406" s="79" t="s">
        <v>131</v>
      </c>
      <c r="D406" s="85">
        <v>125076</v>
      </c>
      <c r="E406" s="85">
        <v>125076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157</v>
      </c>
      <c r="C407" s="79" t="s">
        <v>135</v>
      </c>
      <c r="D407" s="85">
        <v>375000</v>
      </c>
      <c r="E407" s="85">
        <v>375000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157</v>
      </c>
      <c r="C408" s="79" t="s">
        <v>171</v>
      </c>
      <c r="D408" s="85">
        <v>35700</v>
      </c>
      <c r="E408" s="85">
        <v>35700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157</v>
      </c>
      <c r="C409" s="79" t="s">
        <v>125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157</v>
      </c>
      <c r="C410" s="79" t="s">
        <v>119</v>
      </c>
      <c r="D410" s="85">
        <v>-160000</v>
      </c>
      <c r="E410" s="85">
        <v>-160000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157</v>
      </c>
      <c r="C411" s="79" t="s">
        <v>146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157</v>
      </c>
      <c r="C412" s="79" t="s">
        <v>118</v>
      </c>
      <c r="D412" s="85">
        <v>134797</v>
      </c>
      <c r="E412" s="85">
        <v>134797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157</v>
      </c>
      <c r="C413" s="79" t="s">
        <v>172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157</v>
      </c>
      <c r="C414" s="79" t="s">
        <v>141</v>
      </c>
      <c r="D414" s="85">
        <v>82000</v>
      </c>
      <c r="E414" s="85">
        <v>82000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157</v>
      </c>
      <c r="C415" s="79" t="s">
        <v>169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157</v>
      </c>
      <c r="C416" s="79" t="s">
        <v>150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157</v>
      </c>
      <c r="C417" s="79" t="s">
        <v>121</v>
      </c>
      <c r="D417" s="85">
        <v>15000</v>
      </c>
      <c r="E417" s="85">
        <v>15000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157</v>
      </c>
      <c r="C418" s="79" t="s">
        <v>170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157</v>
      </c>
      <c r="C419" s="79" t="s">
        <v>128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157</v>
      </c>
      <c r="C420" s="79" t="s">
        <v>131</v>
      </c>
      <c r="D420" s="85">
        <v>125076</v>
      </c>
      <c r="E420" s="85">
        <v>125076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157</v>
      </c>
      <c r="C421" s="79" t="s">
        <v>135</v>
      </c>
      <c r="D421" s="85">
        <v>375000</v>
      </c>
      <c r="E421" s="85">
        <v>375000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157</v>
      </c>
      <c r="C422" s="79" t="s">
        <v>171</v>
      </c>
      <c r="D422" s="85">
        <v>35700</v>
      </c>
      <c r="E422" s="85">
        <v>35700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157</v>
      </c>
      <c r="C423" s="79" t="s">
        <v>125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157</v>
      </c>
      <c r="C424" s="79" t="s">
        <v>119</v>
      </c>
      <c r="D424" s="85">
        <v>-160000</v>
      </c>
      <c r="E424" s="85">
        <v>-160000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157</v>
      </c>
      <c r="C425" s="79" t="s">
        <v>146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157</v>
      </c>
      <c r="C426" s="79" t="s">
        <v>118</v>
      </c>
      <c r="D426" s="85">
        <v>134797</v>
      </c>
      <c r="E426" s="85">
        <v>134797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157</v>
      </c>
      <c r="C427" s="79" t="s">
        <v>172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157</v>
      </c>
      <c r="C428" s="79" t="s">
        <v>141</v>
      </c>
      <c r="D428" s="85">
        <v>82000</v>
      </c>
      <c r="E428" s="85">
        <v>82000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157</v>
      </c>
      <c r="C429" s="79" t="s">
        <v>169</v>
      </c>
      <c r="D429" s="85">
        <v>0</v>
      </c>
      <c r="E429" s="85">
        <v>0</v>
      </c>
      <c r="F429" s="210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157</v>
      </c>
      <c r="C430" s="79" t="s">
        <v>150</v>
      </c>
      <c r="D430" s="85">
        <v>0</v>
      </c>
      <c r="E430" s="85">
        <v>0</v>
      </c>
      <c r="F430" s="210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157</v>
      </c>
      <c r="C431" s="79" t="s">
        <v>121</v>
      </c>
      <c r="D431" s="85">
        <v>15000</v>
      </c>
      <c r="E431" s="85">
        <v>15000</v>
      </c>
      <c r="F431" s="210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157</v>
      </c>
      <c r="C432" s="79" t="s">
        <v>170</v>
      </c>
      <c r="D432" s="85">
        <v>-120000</v>
      </c>
      <c r="E432" s="85">
        <v>-120000</v>
      </c>
      <c r="F432" s="210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157</v>
      </c>
      <c r="C433" s="79" t="s">
        <v>128</v>
      </c>
      <c r="D433" s="85">
        <v>-85000</v>
      </c>
      <c r="E433" s="85">
        <v>-85000</v>
      </c>
      <c r="F433" s="210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157</v>
      </c>
      <c r="C434" s="79" t="s">
        <v>131</v>
      </c>
      <c r="D434" s="85">
        <v>125076</v>
      </c>
      <c r="E434" s="85">
        <v>125076</v>
      </c>
      <c r="F434" s="210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157</v>
      </c>
      <c r="C435" s="79" t="s">
        <v>135</v>
      </c>
      <c r="D435" s="85">
        <v>375000</v>
      </c>
      <c r="E435" s="85">
        <v>375000</v>
      </c>
      <c r="F435" s="210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157</v>
      </c>
      <c r="C436" s="79" t="s">
        <v>171</v>
      </c>
      <c r="D436" s="85">
        <v>35700</v>
      </c>
      <c r="E436" s="85">
        <v>35700</v>
      </c>
      <c r="F436" s="210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157</v>
      </c>
      <c r="C437" s="79" t="s">
        <v>125</v>
      </c>
      <c r="D437" s="85">
        <v>-110000</v>
      </c>
      <c r="E437" s="85">
        <v>-110000</v>
      </c>
      <c r="F437" s="210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157</v>
      </c>
      <c r="C438" s="79" t="s">
        <v>119</v>
      </c>
      <c r="D438" s="85">
        <v>-160000</v>
      </c>
      <c r="E438" s="85">
        <v>-160000</v>
      </c>
      <c r="F438" s="210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157</v>
      </c>
      <c r="C439" s="79" t="s">
        <v>146</v>
      </c>
      <c r="D439" s="85">
        <v>0</v>
      </c>
      <c r="E439" s="85">
        <v>0</v>
      </c>
      <c r="F439" s="210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157</v>
      </c>
      <c r="C440" s="79" t="s">
        <v>118</v>
      </c>
      <c r="D440" s="85">
        <v>134797</v>
      </c>
      <c r="E440" s="85">
        <v>134797</v>
      </c>
      <c r="F440" s="210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157</v>
      </c>
      <c r="C441" s="79" t="s">
        <v>172</v>
      </c>
      <c r="D441" s="85">
        <v>-20000</v>
      </c>
      <c r="E441" s="85">
        <v>-20000</v>
      </c>
      <c r="F441" s="210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157</v>
      </c>
      <c r="C442" s="79" t="s">
        <v>141</v>
      </c>
      <c r="D442" s="85">
        <v>82000</v>
      </c>
      <c r="E442" s="85">
        <v>82000</v>
      </c>
      <c r="F442" s="210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157</v>
      </c>
      <c r="C443" s="79" t="s">
        <v>169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157</v>
      </c>
      <c r="C444" s="79" t="s">
        <v>173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157</v>
      </c>
      <c r="C445" s="79" t="s">
        <v>150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157</v>
      </c>
      <c r="C446" s="79" t="s">
        <v>174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157</v>
      </c>
      <c r="C447" s="79" t="s">
        <v>146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37197</v>
      </c>
      <c r="B448" s="79" t="s">
        <v>157</v>
      </c>
      <c r="C448" s="79" t="s">
        <v>169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37197</v>
      </c>
      <c r="B449" s="79" t="s">
        <v>157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37197</v>
      </c>
      <c r="B450" s="79" t="s">
        <v>157</v>
      </c>
      <c r="C450" s="79" t="s">
        <v>150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37197</v>
      </c>
      <c r="B451" s="79" t="s">
        <v>157</v>
      </c>
      <c r="C451" s="79" t="s">
        <v>174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37197</v>
      </c>
      <c r="B452" s="79" t="s">
        <v>157</v>
      </c>
      <c r="C452" s="79" t="s">
        <v>146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37198</v>
      </c>
      <c r="B453" s="79" t="s">
        <v>157</v>
      </c>
      <c r="C453" s="79" t="s">
        <v>169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37198</v>
      </c>
      <c r="B454" s="79" t="s">
        <v>157</v>
      </c>
      <c r="C454" s="79" t="s">
        <v>173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37198</v>
      </c>
      <c r="B455" s="79" t="s">
        <v>157</v>
      </c>
      <c r="C455" s="79" t="s">
        <v>150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37198</v>
      </c>
      <c r="B456" s="79" t="s">
        <v>157</v>
      </c>
      <c r="C456" s="79" t="s">
        <v>174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37198</v>
      </c>
      <c r="B457" s="79" t="s">
        <v>157</v>
      </c>
      <c r="C457" s="79" t="s">
        <v>146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37199</v>
      </c>
      <c r="B458" s="79" t="s">
        <v>157</v>
      </c>
      <c r="C458" s="79" t="s">
        <v>169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37199</v>
      </c>
      <c r="B459" s="79" t="s">
        <v>157</v>
      </c>
      <c r="C459" s="79" t="s">
        <v>173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37199</v>
      </c>
      <c r="B460" s="79" t="s">
        <v>157</v>
      </c>
      <c r="C460" s="79" t="s">
        <v>150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37199</v>
      </c>
      <c r="B461" s="79" t="s">
        <v>157</v>
      </c>
      <c r="C461" s="79" t="s">
        <v>174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37199</v>
      </c>
      <c r="B462" s="79" t="s">
        <v>157</v>
      </c>
      <c r="C462" s="79" t="s">
        <v>146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37200</v>
      </c>
      <c r="B463" s="79" t="s">
        <v>157</v>
      </c>
      <c r="C463" s="79" t="s">
        <v>169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37200</v>
      </c>
      <c r="B464" s="79" t="s">
        <v>157</v>
      </c>
      <c r="C464" s="79" t="s">
        <v>173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37200</v>
      </c>
      <c r="B465" s="79" t="s">
        <v>157</v>
      </c>
      <c r="C465" s="79" t="s">
        <v>150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37200</v>
      </c>
      <c r="B466" s="79" t="s">
        <v>157</v>
      </c>
      <c r="C466" s="79" t="s">
        <v>174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37200</v>
      </c>
      <c r="B467" s="79" t="s">
        <v>157</v>
      </c>
      <c r="C467" s="79" t="s">
        <v>146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37201</v>
      </c>
      <c r="B468" s="79" t="s">
        <v>157</v>
      </c>
      <c r="C468" s="79" t="s">
        <v>169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37201</v>
      </c>
      <c r="B469" s="79" t="s">
        <v>157</v>
      </c>
      <c r="C469" s="79" t="s">
        <v>173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37201</v>
      </c>
      <c r="B470" s="79" t="s">
        <v>157</v>
      </c>
      <c r="C470" s="79" t="s">
        <v>150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37201</v>
      </c>
      <c r="B471" s="79" t="s">
        <v>157</v>
      </c>
      <c r="C471" s="79" t="s">
        <v>174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37201</v>
      </c>
      <c r="B472" s="79" t="s">
        <v>157</v>
      </c>
      <c r="C472" s="79" t="s">
        <v>146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37202</v>
      </c>
      <c r="B473" s="79" t="s">
        <v>157</v>
      </c>
      <c r="C473" s="79" t="s">
        <v>169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37202</v>
      </c>
      <c r="B474" s="79" t="s">
        <v>157</v>
      </c>
      <c r="C474" s="79" t="s">
        <v>173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37202</v>
      </c>
      <c r="B475" s="79" t="s">
        <v>157</v>
      </c>
      <c r="C475" s="79" t="s">
        <v>150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37202</v>
      </c>
      <c r="B476" s="79" t="s">
        <v>157</v>
      </c>
      <c r="C476" s="79" t="s">
        <v>174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37202</v>
      </c>
      <c r="B477" s="79" t="s">
        <v>157</v>
      </c>
      <c r="C477" s="79" t="s">
        <v>146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37203</v>
      </c>
      <c r="B478" s="79" t="s">
        <v>157</v>
      </c>
      <c r="C478" s="79" t="s">
        <v>169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37203</v>
      </c>
      <c r="B479" s="79" t="s">
        <v>157</v>
      </c>
      <c r="C479" s="79" t="s">
        <v>173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37203</v>
      </c>
      <c r="B480" s="79" t="s">
        <v>157</v>
      </c>
      <c r="C480" s="79" t="s">
        <v>150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37203</v>
      </c>
      <c r="B481" s="79" t="s">
        <v>157</v>
      </c>
      <c r="C481" s="79" t="s">
        <v>174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37203</v>
      </c>
      <c r="B482" s="79" t="s">
        <v>157</v>
      </c>
      <c r="C482" s="79" t="s">
        <v>146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37204</v>
      </c>
      <c r="B483" s="79" t="s">
        <v>157</v>
      </c>
      <c r="C483" s="79" t="s">
        <v>169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37204</v>
      </c>
      <c r="B484" s="79" t="s">
        <v>157</v>
      </c>
      <c r="C484" s="79" t="s">
        <v>173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37204</v>
      </c>
      <c r="B485" s="79" t="s">
        <v>157</v>
      </c>
      <c r="C485" s="79" t="s">
        <v>150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37204</v>
      </c>
      <c r="B486" s="79" t="s">
        <v>157</v>
      </c>
      <c r="C486" s="79" t="s">
        <v>174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37204</v>
      </c>
      <c r="B487" s="79" t="s">
        <v>157</v>
      </c>
      <c r="C487" s="79" t="s">
        <v>146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37205</v>
      </c>
      <c r="B488" s="79" t="s">
        <v>157</v>
      </c>
      <c r="C488" s="79" t="s">
        <v>169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37205</v>
      </c>
      <c r="B489" s="79" t="s">
        <v>157</v>
      </c>
      <c r="C489" s="79" t="s">
        <v>173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37205</v>
      </c>
      <c r="B490" s="79" t="s">
        <v>157</v>
      </c>
      <c r="C490" s="79" t="s">
        <v>150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37205</v>
      </c>
      <c r="B491" s="79" t="s">
        <v>157</v>
      </c>
      <c r="C491" s="79" t="s">
        <v>174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37205</v>
      </c>
      <c r="B492" s="79" t="s">
        <v>157</v>
      </c>
      <c r="C492" s="79" t="s">
        <v>146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37206</v>
      </c>
      <c r="B493" s="79" t="s">
        <v>157</v>
      </c>
      <c r="C493" s="79" t="s">
        <v>169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37206</v>
      </c>
      <c r="B494" s="79" t="s">
        <v>157</v>
      </c>
      <c r="C494" s="79" t="s">
        <v>173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37206</v>
      </c>
      <c r="B495" s="79" t="s">
        <v>157</v>
      </c>
      <c r="C495" s="79" t="s">
        <v>150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37206</v>
      </c>
      <c r="B496" s="79" t="s">
        <v>157</v>
      </c>
      <c r="C496" s="79" t="s">
        <v>174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37206</v>
      </c>
      <c r="B497" s="79" t="s">
        <v>157</v>
      </c>
      <c r="C497" s="79" t="s">
        <v>146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37207</v>
      </c>
      <c r="B498" s="79" t="s">
        <v>157</v>
      </c>
      <c r="C498" s="79" t="s">
        <v>169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37207</v>
      </c>
      <c r="B499" s="79" t="s">
        <v>157</v>
      </c>
      <c r="C499" s="79" t="s">
        <v>173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37207</v>
      </c>
      <c r="B500" s="79" t="s">
        <v>157</v>
      </c>
      <c r="C500" s="79" t="s">
        <v>150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37207</v>
      </c>
      <c r="B501" s="79" t="s">
        <v>157</v>
      </c>
      <c r="C501" s="79" t="s">
        <v>174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37207</v>
      </c>
      <c r="B502" s="79" t="s">
        <v>157</v>
      </c>
      <c r="C502" s="79" t="s">
        <v>146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37208</v>
      </c>
      <c r="B503" s="79" t="s">
        <v>157</v>
      </c>
      <c r="C503" s="79" t="s">
        <v>169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37208</v>
      </c>
      <c r="B504" s="79" t="s">
        <v>157</v>
      </c>
      <c r="C504" s="79" t="s">
        <v>173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37208</v>
      </c>
      <c r="B505" s="79" t="s">
        <v>157</v>
      </c>
      <c r="C505" s="79" t="s">
        <v>150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37208</v>
      </c>
      <c r="B506" s="79" t="s">
        <v>157</v>
      </c>
      <c r="C506" s="79" t="s">
        <v>174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37208</v>
      </c>
      <c r="B507" s="79" t="s">
        <v>157</v>
      </c>
      <c r="C507" s="79" t="s">
        <v>146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37209</v>
      </c>
      <c r="B508" s="79" t="s">
        <v>157</v>
      </c>
      <c r="C508" s="79" t="s">
        <v>169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37209</v>
      </c>
      <c r="B509" s="79" t="s">
        <v>157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37209</v>
      </c>
      <c r="B510" s="79" t="s">
        <v>157</v>
      </c>
      <c r="C510" s="79" t="s">
        <v>150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37209</v>
      </c>
      <c r="B511" s="79" t="s">
        <v>157</v>
      </c>
      <c r="C511" s="79" t="s">
        <v>174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37209</v>
      </c>
      <c r="B512" s="79" t="s">
        <v>157</v>
      </c>
      <c r="C512" s="79" t="s">
        <v>146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37210</v>
      </c>
      <c r="B513" s="79" t="s">
        <v>157</v>
      </c>
      <c r="C513" s="79" t="s">
        <v>169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37210</v>
      </c>
      <c r="B514" s="79" t="s">
        <v>157</v>
      </c>
      <c r="C514" s="79" t="s">
        <v>173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37210</v>
      </c>
      <c r="B515" s="79" t="s">
        <v>157</v>
      </c>
      <c r="C515" s="79" t="s">
        <v>150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37210</v>
      </c>
      <c r="B516" s="79" t="s">
        <v>157</v>
      </c>
      <c r="C516" s="79" t="s">
        <v>174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37210</v>
      </c>
      <c r="B517" s="79" t="s">
        <v>157</v>
      </c>
      <c r="C517" s="79" t="s">
        <v>146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37211</v>
      </c>
      <c r="B518" s="79" t="s">
        <v>157</v>
      </c>
      <c r="C518" s="79" t="s">
        <v>169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37211</v>
      </c>
      <c r="B519" s="79" t="s">
        <v>157</v>
      </c>
      <c r="C519" s="79" t="s">
        <v>173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37211</v>
      </c>
      <c r="B520" s="79" t="s">
        <v>157</v>
      </c>
      <c r="C520" s="79" t="s">
        <v>150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37211</v>
      </c>
      <c r="B521" s="79" t="s">
        <v>157</v>
      </c>
      <c r="C521" s="79" t="s">
        <v>174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37211</v>
      </c>
      <c r="B522" s="79" t="s">
        <v>157</v>
      </c>
      <c r="C522" s="79" t="s">
        <v>146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37212</v>
      </c>
      <c r="B523" s="79" t="s">
        <v>157</v>
      </c>
      <c r="C523" s="79" t="s">
        <v>169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37212</v>
      </c>
      <c r="B524" s="79" t="s">
        <v>157</v>
      </c>
      <c r="C524" s="79" t="s">
        <v>173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37212</v>
      </c>
      <c r="B525" s="79" t="s">
        <v>157</v>
      </c>
      <c r="C525" s="79" t="s">
        <v>150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37212</v>
      </c>
      <c r="B526" s="79" t="s">
        <v>157</v>
      </c>
      <c r="C526" s="79" t="s">
        <v>174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37212</v>
      </c>
      <c r="B527" s="79" t="s">
        <v>157</v>
      </c>
      <c r="C527" s="79" t="s">
        <v>146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37213</v>
      </c>
      <c r="B528" s="79" t="s">
        <v>157</v>
      </c>
      <c r="C528" s="79" t="s">
        <v>169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37213</v>
      </c>
      <c r="B529" s="79" t="s">
        <v>157</v>
      </c>
      <c r="C529" s="79" t="s">
        <v>173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37213</v>
      </c>
      <c r="B530" s="79" t="s">
        <v>157</v>
      </c>
      <c r="C530" s="79" t="s">
        <v>150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37213</v>
      </c>
      <c r="B531" s="79" t="s">
        <v>157</v>
      </c>
      <c r="C531" s="79" t="s">
        <v>174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37213</v>
      </c>
      <c r="B532" s="79" t="s">
        <v>157</v>
      </c>
      <c r="C532" s="79" t="s">
        <v>146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37214</v>
      </c>
      <c r="B533" s="79" t="s">
        <v>157</v>
      </c>
      <c r="C533" s="79" t="s">
        <v>169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37214</v>
      </c>
      <c r="B534" s="79" t="s">
        <v>157</v>
      </c>
      <c r="C534" s="79" t="s">
        <v>173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37214</v>
      </c>
      <c r="B535" s="79" t="s">
        <v>157</v>
      </c>
      <c r="C535" s="79" t="s">
        <v>150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37214</v>
      </c>
      <c r="B536" s="79" t="s">
        <v>157</v>
      </c>
      <c r="C536" s="79" t="s">
        <v>174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37214</v>
      </c>
      <c r="B537" s="79" t="s">
        <v>157</v>
      </c>
      <c r="C537" s="79" t="s">
        <v>146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37215</v>
      </c>
      <c r="B538" s="79" t="s">
        <v>157</v>
      </c>
      <c r="C538" s="79" t="s">
        <v>169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37215</v>
      </c>
      <c r="B539" s="79" t="s">
        <v>157</v>
      </c>
      <c r="C539" s="79" t="s">
        <v>173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37215</v>
      </c>
      <c r="B540" s="79" t="s">
        <v>157</v>
      </c>
      <c r="C540" s="79" t="s">
        <v>150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37215</v>
      </c>
      <c r="B541" s="79" t="s">
        <v>157</v>
      </c>
      <c r="C541" s="79" t="s">
        <v>174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37215</v>
      </c>
      <c r="B542" s="79" t="s">
        <v>157</v>
      </c>
      <c r="C542" s="79" t="s">
        <v>146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37216</v>
      </c>
      <c r="B543" s="79" t="s">
        <v>157</v>
      </c>
      <c r="C543" s="79" t="s">
        <v>169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37216</v>
      </c>
      <c r="B544" s="79" t="s">
        <v>157</v>
      </c>
      <c r="C544" s="79" t="s">
        <v>173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37216</v>
      </c>
      <c r="B545" s="79" t="s">
        <v>157</v>
      </c>
      <c r="C545" s="79" t="s">
        <v>150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37216</v>
      </c>
      <c r="B546" s="79" t="s">
        <v>157</v>
      </c>
      <c r="C546" s="79" t="s">
        <v>174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37216</v>
      </c>
      <c r="B547" s="79" t="s">
        <v>157</v>
      </c>
      <c r="C547" s="79" t="s">
        <v>146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37217</v>
      </c>
      <c r="B548" s="79" t="s">
        <v>157</v>
      </c>
      <c r="C548" s="79" t="s">
        <v>169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37217</v>
      </c>
      <c r="B549" s="79" t="s">
        <v>157</v>
      </c>
      <c r="C549" s="79" t="s">
        <v>173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37217</v>
      </c>
      <c r="B550" s="79" t="s">
        <v>157</v>
      </c>
      <c r="C550" s="79" t="s">
        <v>150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37217</v>
      </c>
      <c r="B551" s="79" t="s">
        <v>157</v>
      </c>
      <c r="C551" s="79" t="s">
        <v>174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37217</v>
      </c>
      <c r="B552" s="79" t="s">
        <v>157</v>
      </c>
      <c r="C552" s="79" t="s">
        <v>146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37218</v>
      </c>
      <c r="B553" s="79" t="s">
        <v>157</v>
      </c>
      <c r="C553" s="79" t="s">
        <v>169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37218</v>
      </c>
      <c r="B554" s="79" t="s">
        <v>157</v>
      </c>
      <c r="C554" s="79" t="s">
        <v>173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37218</v>
      </c>
      <c r="B555" s="79" t="s">
        <v>157</v>
      </c>
      <c r="C555" s="79" t="s">
        <v>150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37218</v>
      </c>
      <c r="B556" s="79" t="s">
        <v>157</v>
      </c>
      <c r="C556" s="79" t="s">
        <v>174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37218</v>
      </c>
      <c r="B557" s="79" t="s">
        <v>157</v>
      </c>
      <c r="C557" s="79" t="s">
        <v>146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37219</v>
      </c>
      <c r="B558" s="79" t="s">
        <v>157</v>
      </c>
      <c r="C558" s="79" t="s">
        <v>169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37219</v>
      </c>
      <c r="B559" s="79" t="s">
        <v>157</v>
      </c>
      <c r="C559" s="79" t="s">
        <v>173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37219</v>
      </c>
      <c r="B560" s="79" t="s">
        <v>157</v>
      </c>
      <c r="C560" s="79" t="s">
        <v>150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37219</v>
      </c>
      <c r="B561" s="79" t="s">
        <v>157</v>
      </c>
      <c r="C561" s="79" t="s">
        <v>174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37219</v>
      </c>
      <c r="B562" s="79" t="s">
        <v>157</v>
      </c>
      <c r="C562" s="79" t="s">
        <v>146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37220</v>
      </c>
      <c r="B563" s="79" t="s">
        <v>157</v>
      </c>
      <c r="C563" s="79" t="s">
        <v>169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37220</v>
      </c>
      <c r="B564" s="79" t="s">
        <v>157</v>
      </c>
      <c r="C564" s="79" t="s">
        <v>173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37220</v>
      </c>
      <c r="B565" s="79" t="s">
        <v>157</v>
      </c>
      <c r="C565" s="79" t="s">
        <v>150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37220</v>
      </c>
      <c r="B566" s="79" t="s">
        <v>157</v>
      </c>
      <c r="C566" s="79" t="s">
        <v>174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37220</v>
      </c>
      <c r="B567" s="79" t="s">
        <v>157</v>
      </c>
      <c r="C567" s="79" t="s">
        <v>146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37221</v>
      </c>
      <c r="B568" s="79" t="s">
        <v>157</v>
      </c>
      <c r="C568" s="79" t="s">
        <v>169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37221</v>
      </c>
      <c r="B569" s="79" t="s">
        <v>157</v>
      </c>
      <c r="C569" s="79" t="s">
        <v>173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37221</v>
      </c>
      <c r="B570" s="79" t="s">
        <v>157</v>
      </c>
      <c r="C570" s="79" t="s">
        <v>150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37221</v>
      </c>
      <c r="B571" s="79" t="s">
        <v>157</v>
      </c>
      <c r="C571" s="79" t="s">
        <v>174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37221</v>
      </c>
      <c r="B572" s="79" t="s">
        <v>157</v>
      </c>
      <c r="C572" s="79" t="s">
        <v>146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37222</v>
      </c>
      <c r="B573" s="79" t="s">
        <v>157</v>
      </c>
      <c r="C573" s="79" t="s">
        <v>169</v>
      </c>
      <c r="D573" s="85">
        <v>0</v>
      </c>
      <c r="E573" s="85">
        <v>0</v>
      </c>
      <c r="F573" s="210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37222</v>
      </c>
      <c r="B574" s="79" t="s">
        <v>157</v>
      </c>
      <c r="C574" s="79" t="s">
        <v>173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37222</v>
      </c>
      <c r="B575" s="79" t="s">
        <v>157</v>
      </c>
      <c r="C575" s="79" t="s">
        <v>150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37222</v>
      </c>
      <c r="B576" s="79" t="s">
        <v>157</v>
      </c>
      <c r="C576" s="79" t="s">
        <v>174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37222</v>
      </c>
      <c r="B577" s="79" t="s">
        <v>157</v>
      </c>
      <c r="C577" s="79" t="s">
        <v>146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37223</v>
      </c>
      <c r="B578" s="79" t="s">
        <v>157</v>
      </c>
      <c r="C578" s="79" t="s">
        <v>169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37223</v>
      </c>
      <c r="B579" s="79" t="s">
        <v>157</v>
      </c>
      <c r="C579" s="79" t="s">
        <v>173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37223</v>
      </c>
      <c r="B580" s="79" t="s">
        <v>157</v>
      </c>
      <c r="C580" s="79" t="s">
        <v>150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37223</v>
      </c>
      <c r="B581" s="79" t="s">
        <v>157</v>
      </c>
      <c r="C581" s="79" t="s">
        <v>174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37223</v>
      </c>
      <c r="B582" s="79" t="s">
        <v>157</v>
      </c>
      <c r="C582" s="79" t="s">
        <v>146</v>
      </c>
      <c r="D582" s="85">
        <v>0</v>
      </c>
      <c r="E582" s="85">
        <v>0</v>
      </c>
      <c r="F582" s="210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37224</v>
      </c>
      <c r="B583" s="79" t="s">
        <v>157</v>
      </c>
      <c r="C583" s="79" t="s">
        <v>169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37224</v>
      </c>
      <c r="B584" s="79" t="s">
        <v>157</v>
      </c>
      <c r="C584" s="79" t="s">
        <v>173</v>
      </c>
      <c r="D584" s="85">
        <v>0</v>
      </c>
      <c r="E584" s="85">
        <v>0</v>
      </c>
      <c r="F584" s="210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37224</v>
      </c>
      <c r="B585" s="79" t="s">
        <v>157</v>
      </c>
      <c r="C585" s="79" t="s">
        <v>150</v>
      </c>
      <c r="D585" s="85">
        <v>0</v>
      </c>
      <c r="E585" s="85">
        <v>0</v>
      </c>
      <c r="F585" s="210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37224</v>
      </c>
      <c r="B586" s="79" t="s">
        <v>157</v>
      </c>
      <c r="C586" s="79" t="s">
        <v>174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37224</v>
      </c>
      <c r="B587" s="79" t="s">
        <v>157</v>
      </c>
      <c r="C587" s="79" t="s">
        <v>146</v>
      </c>
      <c r="D587" s="85">
        <v>0</v>
      </c>
      <c r="E587" s="85">
        <v>0</v>
      </c>
      <c r="F587" s="210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37225</v>
      </c>
      <c r="B588" s="79" t="s">
        <v>157</v>
      </c>
      <c r="C588" s="79" t="s">
        <v>169</v>
      </c>
      <c r="D588" s="85">
        <v>0</v>
      </c>
      <c r="E588" s="85">
        <v>0</v>
      </c>
      <c r="F588" s="210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37225</v>
      </c>
      <c r="B589" s="79" t="s">
        <v>157</v>
      </c>
      <c r="C589" s="79" t="s">
        <v>173</v>
      </c>
      <c r="D589" s="85">
        <v>0</v>
      </c>
      <c r="E589" s="85">
        <v>0</v>
      </c>
      <c r="F589" s="210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37225</v>
      </c>
      <c r="B590" s="79" t="s">
        <v>157</v>
      </c>
      <c r="C590" s="79" t="s">
        <v>150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37225</v>
      </c>
      <c r="B591" s="79" t="s">
        <v>157</v>
      </c>
      <c r="C591" s="79" t="s">
        <v>174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37225</v>
      </c>
      <c r="B592" s="79" t="s">
        <v>157</v>
      </c>
      <c r="C592" s="79" t="s">
        <v>146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157</v>
      </c>
      <c r="C593" s="79" t="s">
        <v>146</v>
      </c>
      <c r="D593" s="85">
        <v>9973.1526000000013</v>
      </c>
      <c r="E593" s="85">
        <v>9973.1526000000013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37227</v>
      </c>
      <c r="B594" s="79" t="s">
        <v>157</v>
      </c>
      <c r="C594" s="79" t="s">
        <v>146</v>
      </c>
      <c r="D594" s="85">
        <v>9973.1526000000013</v>
      </c>
      <c r="E594" s="85">
        <v>9973.1526000000013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37228</v>
      </c>
      <c r="B595" s="79" t="s">
        <v>157</v>
      </c>
      <c r="C595" s="79" t="s">
        <v>146</v>
      </c>
      <c r="D595" s="85">
        <v>9973.1526000000013</v>
      </c>
      <c r="E595" s="85">
        <v>9973.1526000000013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37229</v>
      </c>
      <c r="B596" s="79" t="s">
        <v>157</v>
      </c>
      <c r="C596" s="79" t="s">
        <v>146</v>
      </c>
      <c r="D596" s="85">
        <v>9973.1526000000013</v>
      </c>
      <c r="E596" s="85">
        <v>9973.1526000000013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37230</v>
      </c>
      <c r="B597" s="79" t="s">
        <v>157</v>
      </c>
      <c r="C597" s="79" t="s">
        <v>146</v>
      </c>
      <c r="D597" s="85">
        <v>9973.1526000000013</v>
      </c>
      <c r="E597" s="85">
        <v>9973.1526000000013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37231</v>
      </c>
      <c r="B598" s="79" t="s">
        <v>157</v>
      </c>
      <c r="C598" s="79" t="s">
        <v>146</v>
      </c>
      <c r="D598" s="85">
        <v>9973.1526000000013</v>
      </c>
      <c r="E598" s="85">
        <v>9973.1526000000013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37232</v>
      </c>
      <c r="B599" s="79" t="s">
        <v>157</v>
      </c>
      <c r="C599" s="79" t="s">
        <v>146</v>
      </c>
      <c r="D599" s="85">
        <v>9973.1526000000013</v>
      </c>
      <c r="E599" s="85">
        <v>9973.1526000000013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37233</v>
      </c>
      <c r="B600" s="79" t="s">
        <v>157</v>
      </c>
      <c r="C600" s="79" t="s">
        <v>146</v>
      </c>
      <c r="D600" s="85">
        <v>9973.1526000000013</v>
      </c>
      <c r="E600" s="85">
        <v>9973.1526000000013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37234</v>
      </c>
      <c r="B601" s="79" t="s">
        <v>157</v>
      </c>
      <c r="C601" s="79" t="s">
        <v>146</v>
      </c>
      <c r="D601" s="85">
        <v>9973.1526000000013</v>
      </c>
      <c r="E601" s="85">
        <v>9973.1526000000013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37235</v>
      </c>
      <c r="B602" s="79" t="s">
        <v>157</v>
      </c>
      <c r="C602" s="79" t="s">
        <v>146</v>
      </c>
      <c r="D602" s="85">
        <v>9973.1526000000013</v>
      </c>
      <c r="E602" s="85">
        <v>9973.1526000000013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37236</v>
      </c>
      <c r="B603" s="79" t="s">
        <v>157</v>
      </c>
      <c r="C603" s="79" t="s">
        <v>146</v>
      </c>
      <c r="D603" s="85">
        <v>9973.1526000000013</v>
      </c>
      <c r="E603" s="85">
        <v>9973.1526000000013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37237</v>
      </c>
      <c r="B604" s="79" t="s">
        <v>157</v>
      </c>
      <c r="C604" s="79" t="s">
        <v>146</v>
      </c>
      <c r="D604" s="85">
        <v>9973.1526000000013</v>
      </c>
      <c r="E604" s="85">
        <v>9973.1526000000013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37238</v>
      </c>
      <c r="B605" s="79" t="s">
        <v>157</v>
      </c>
      <c r="C605" s="79" t="s">
        <v>146</v>
      </c>
      <c r="D605" s="85">
        <v>9973.1526000000013</v>
      </c>
      <c r="E605" s="85">
        <v>9973.1526000000013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37239</v>
      </c>
      <c r="B606" s="79" t="s">
        <v>157</v>
      </c>
      <c r="C606" s="79" t="s">
        <v>146</v>
      </c>
      <c r="D606" s="85">
        <v>9973.1526000000013</v>
      </c>
      <c r="E606" s="85">
        <v>9973.1526000000013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37240</v>
      </c>
      <c r="B607" s="79" t="s">
        <v>157</v>
      </c>
      <c r="C607" s="79" t="s">
        <v>146</v>
      </c>
      <c r="D607" s="85">
        <v>9973.1526000000013</v>
      </c>
      <c r="E607" s="85">
        <v>9973.1526000000013</v>
      </c>
      <c r="F607" s="210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37241</v>
      </c>
      <c r="B608" s="79" t="s">
        <v>157</v>
      </c>
      <c r="C608" s="79" t="s">
        <v>146</v>
      </c>
      <c r="D608" s="85">
        <v>9973.1526000000013</v>
      </c>
      <c r="E608" s="85">
        <v>9973.1526000000013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37242</v>
      </c>
      <c r="B609" s="79" t="s">
        <v>157</v>
      </c>
      <c r="C609" s="79" t="s">
        <v>146</v>
      </c>
      <c r="D609" s="85">
        <v>9973.1526000000013</v>
      </c>
      <c r="E609" s="85">
        <v>9973.1526000000013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37243</v>
      </c>
      <c r="B610" s="79" t="s">
        <v>157</v>
      </c>
      <c r="C610" s="79" t="s">
        <v>146</v>
      </c>
      <c r="D610" s="85">
        <v>9973.1526000000013</v>
      </c>
      <c r="E610" s="85">
        <v>9973.1526000000013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37244</v>
      </c>
      <c r="B611" s="79" t="s">
        <v>157</v>
      </c>
      <c r="C611" s="79" t="s">
        <v>146</v>
      </c>
      <c r="D611" s="85">
        <v>9973.1526000000013</v>
      </c>
      <c r="E611" s="85">
        <v>9973.1526000000013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37245</v>
      </c>
      <c r="B612" s="79" t="s">
        <v>157</v>
      </c>
      <c r="C612" s="79" t="s">
        <v>146</v>
      </c>
      <c r="D612" s="85">
        <v>9973.1526000000013</v>
      </c>
      <c r="E612" s="85">
        <v>9973.1526000000013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37246</v>
      </c>
      <c r="B613" s="79" t="s">
        <v>157</v>
      </c>
      <c r="C613" s="79" t="s">
        <v>146</v>
      </c>
      <c r="D613" s="85">
        <v>9973.1526000000013</v>
      </c>
      <c r="E613" s="85">
        <v>9973.1526000000013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37247</v>
      </c>
      <c r="B614" s="79" t="s">
        <v>157</v>
      </c>
      <c r="C614" s="79" t="s">
        <v>146</v>
      </c>
      <c r="D614" s="85">
        <v>9973.1526000000013</v>
      </c>
      <c r="E614" s="85">
        <v>9973.1526000000013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37248</v>
      </c>
      <c r="B615" s="79" t="s">
        <v>157</v>
      </c>
      <c r="C615" s="79" t="s">
        <v>146</v>
      </c>
      <c r="D615" s="85">
        <v>9973.1526000000013</v>
      </c>
      <c r="E615" s="85">
        <v>9973.1526000000013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37249</v>
      </c>
      <c r="B616" s="79" t="s">
        <v>157</v>
      </c>
      <c r="C616" s="79" t="s">
        <v>146</v>
      </c>
      <c r="D616" s="85">
        <v>9973.1526000000013</v>
      </c>
      <c r="E616" s="85">
        <v>9973.1526000000013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37250</v>
      </c>
      <c r="B617" s="79" t="s">
        <v>157</v>
      </c>
      <c r="C617" s="79" t="s">
        <v>146</v>
      </c>
      <c r="D617" s="85">
        <v>9973.1526000000013</v>
      </c>
      <c r="E617" s="85">
        <v>9973.1526000000013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37251</v>
      </c>
      <c r="B618" s="79" t="s">
        <v>157</v>
      </c>
      <c r="C618" s="79" t="s">
        <v>146</v>
      </c>
      <c r="D618" s="85">
        <v>9973.1526000000013</v>
      </c>
      <c r="E618" s="85">
        <v>9973.1526000000013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37252</v>
      </c>
      <c r="B619" s="79" t="s">
        <v>157</v>
      </c>
      <c r="C619" s="79" t="s">
        <v>146</v>
      </c>
      <c r="D619" s="85">
        <v>9973.1526000000013</v>
      </c>
      <c r="E619" s="85">
        <v>9973.1526000000013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37253</v>
      </c>
      <c r="B620" s="79" t="s">
        <v>157</v>
      </c>
      <c r="C620" s="79" t="s">
        <v>146</v>
      </c>
      <c r="D620" s="85">
        <v>9973.1526000000013</v>
      </c>
      <c r="E620" s="85">
        <v>9973.1526000000013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37254</v>
      </c>
      <c r="B621" s="79" t="s">
        <v>157</v>
      </c>
      <c r="C621" s="79" t="s">
        <v>146</v>
      </c>
      <c r="D621" s="85">
        <v>9973.1526000000013</v>
      </c>
      <c r="E621" s="85">
        <v>9973.1526000000013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37255</v>
      </c>
      <c r="B622" s="79" t="s">
        <v>157</v>
      </c>
      <c r="C622" s="79" t="s">
        <v>146</v>
      </c>
      <c r="D622" s="85">
        <v>9973.1526000000013</v>
      </c>
      <c r="E622" s="85">
        <v>9973.1526000000013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37256</v>
      </c>
      <c r="B623" s="79" t="s">
        <v>157</v>
      </c>
      <c r="C623" s="79" t="s">
        <v>146</v>
      </c>
      <c r="D623" s="85">
        <v>9973.1526000000013</v>
      </c>
      <c r="E623" s="85">
        <v>9973.1526000000013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37257</v>
      </c>
      <c r="B624" s="79" t="s">
        <v>157</v>
      </c>
      <c r="C624" s="79" t="s">
        <v>146</v>
      </c>
      <c r="D624" s="85">
        <v>9953.4548000000013</v>
      </c>
      <c r="E624" s="85">
        <v>9953.4548000000013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157</v>
      </c>
      <c r="C625" s="79" t="s">
        <v>146</v>
      </c>
      <c r="D625" s="85">
        <v>9953.4548000000013</v>
      </c>
      <c r="E625" s="85">
        <v>9953.4548000000013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157</v>
      </c>
      <c r="C626" s="79" t="s">
        <v>146</v>
      </c>
      <c r="D626" s="85">
        <v>9953.4548000000013</v>
      </c>
      <c r="E626" s="85">
        <v>9953.4548000000013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157</v>
      </c>
      <c r="C627" s="79" t="s">
        <v>146</v>
      </c>
      <c r="D627" s="85">
        <v>9953.4548000000013</v>
      </c>
      <c r="E627" s="85">
        <v>9953.4548000000013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157</v>
      </c>
      <c r="C628" s="79" t="s">
        <v>146</v>
      </c>
      <c r="D628" s="85">
        <v>9953.4548000000013</v>
      </c>
      <c r="E628" s="85">
        <v>9953.4548000000013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157</v>
      </c>
      <c r="C629" s="79" t="s">
        <v>146</v>
      </c>
      <c r="D629" s="85">
        <v>9953.4548000000013</v>
      </c>
      <c r="E629" s="85">
        <v>9953.4548000000013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157</v>
      </c>
      <c r="C630" s="79" t="s">
        <v>146</v>
      </c>
      <c r="D630" s="85">
        <v>9953.4548000000013</v>
      </c>
      <c r="E630" s="85">
        <v>9953.4548000000013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157</v>
      </c>
      <c r="C631" s="79" t="s">
        <v>146</v>
      </c>
      <c r="D631" s="85">
        <v>9953.4548000000013</v>
      </c>
      <c r="E631" s="85">
        <v>9953.4548000000013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157</v>
      </c>
      <c r="C632" s="79" t="s">
        <v>146</v>
      </c>
      <c r="D632" s="85">
        <v>9953.4548000000013</v>
      </c>
      <c r="E632" s="85">
        <v>9953.4548000000013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157</v>
      </c>
      <c r="C633" s="79" t="s">
        <v>146</v>
      </c>
      <c r="D633" s="85">
        <v>9953.4548000000013</v>
      </c>
      <c r="E633" s="85">
        <v>9953.4548000000013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157</v>
      </c>
      <c r="C634" s="79" t="s">
        <v>146</v>
      </c>
      <c r="D634" s="85">
        <v>9953.4548000000013</v>
      </c>
      <c r="E634" s="85">
        <v>9953.4548000000013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157</v>
      </c>
      <c r="C635" s="79" t="s">
        <v>146</v>
      </c>
      <c r="D635" s="85">
        <v>9953.4548000000013</v>
      </c>
      <c r="E635" s="85">
        <v>9953.4548000000013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157</v>
      </c>
      <c r="C636" s="79" t="s">
        <v>146</v>
      </c>
      <c r="D636" s="85">
        <v>9953.4548000000013</v>
      </c>
      <c r="E636" s="85">
        <v>9953.4548000000013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157</v>
      </c>
      <c r="C637" s="79" t="s">
        <v>146</v>
      </c>
      <c r="D637" s="85">
        <v>9953.4548000000013</v>
      </c>
      <c r="E637" s="85">
        <v>9953.4548000000013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157</v>
      </c>
      <c r="C638" s="79" t="s">
        <v>146</v>
      </c>
      <c r="D638" s="85">
        <v>9953.4548000000013</v>
      </c>
      <c r="E638" s="85">
        <v>9953.4548000000013</v>
      </c>
      <c r="F638" s="210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157</v>
      </c>
      <c r="C639" s="79" t="s">
        <v>146</v>
      </c>
      <c r="D639" s="85">
        <v>9953.4548000000013</v>
      </c>
      <c r="E639" s="85">
        <v>9953.4548000000013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157</v>
      </c>
      <c r="C640" s="79" t="s">
        <v>146</v>
      </c>
      <c r="D640" s="85">
        <v>9953.4548000000013</v>
      </c>
      <c r="E640" s="85">
        <v>9953.4548000000013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157</v>
      </c>
      <c r="C641" s="79" t="s">
        <v>146</v>
      </c>
      <c r="D641" s="85">
        <v>9953.4548000000013</v>
      </c>
      <c r="E641" s="85">
        <v>9953.4548000000013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157</v>
      </c>
      <c r="C642" s="79" t="s">
        <v>146</v>
      </c>
      <c r="D642" s="85">
        <v>9953.4548000000013</v>
      </c>
      <c r="E642" s="85">
        <v>9953.4548000000013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157</v>
      </c>
      <c r="C643" s="79" t="s">
        <v>146</v>
      </c>
      <c r="D643" s="85">
        <v>9953.4548000000013</v>
      </c>
      <c r="E643" s="85">
        <v>9953.4548000000013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157</v>
      </c>
      <c r="C644" s="79" t="s">
        <v>146</v>
      </c>
      <c r="D644" s="85">
        <v>9953.4548000000013</v>
      </c>
      <c r="E644" s="85">
        <v>9953.4548000000013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157</v>
      </c>
      <c r="C645" s="79" t="s">
        <v>146</v>
      </c>
      <c r="D645" s="85">
        <v>9953.4548000000013</v>
      </c>
      <c r="E645" s="85">
        <v>9953.4548000000013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157</v>
      </c>
      <c r="C646" s="79" t="s">
        <v>146</v>
      </c>
      <c r="D646" s="85">
        <v>9953.4548000000013</v>
      </c>
      <c r="E646" s="85">
        <v>9953.4548000000013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157</v>
      </c>
      <c r="C647" s="79" t="s">
        <v>146</v>
      </c>
      <c r="D647" s="85">
        <v>9953.4548000000013</v>
      </c>
      <c r="E647" s="85">
        <v>9953.4548000000013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157</v>
      </c>
      <c r="C648" s="79" t="s">
        <v>146</v>
      </c>
      <c r="D648" s="85">
        <v>9953.4548000000013</v>
      </c>
      <c r="E648" s="85">
        <v>9953.4548000000013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157</v>
      </c>
      <c r="C649" s="79" t="s">
        <v>146</v>
      </c>
      <c r="D649" s="85">
        <v>9953.4548000000013</v>
      </c>
      <c r="E649" s="85">
        <v>9953.4548000000013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157</v>
      </c>
      <c r="C650" s="79" t="s">
        <v>146</v>
      </c>
      <c r="D650" s="85">
        <v>9953.4548000000013</v>
      </c>
      <c r="E650" s="85">
        <v>9953.4548000000013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157</v>
      </c>
      <c r="C651" s="79" t="s">
        <v>146</v>
      </c>
      <c r="D651" s="85">
        <v>9953.4548000000013</v>
      </c>
      <c r="E651" s="85">
        <v>9953.4548000000013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157</v>
      </c>
      <c r="C652" s="79" t="s">
        <v>146</v>
      </c>
      <c r="D652" s="85">
        <v>9953.4548000000013</v>
      </c>
      <c r="E652" s="85">
        <v>9953.4548000000013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157</v>
      </c>
      <c r="C653" s="79" t="s">
        <v>146</v>
      </c>
      <c r="D653" s="85">
        <v>9953.4548000000013</v>
      </c>
      <c r="E653" s="85">
        <v>9953.4548000000013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157</v>
      </c>
      <c r="C654" s="79" t="s">
        <v>146</v>
      </c>
      <c r="D654" s="85">
        <v>9953.4548000000013</v>
      </c>
      <c r="E654" s="85">
        <v>9953.4548000000013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157</v>
      </c>
      <c r="C655" s="79" t="s">
        <v>146</v>
      </c>
      <c r="D655" s="85">
        <v>9933.8550000000014</v>
      </c>
      <c r="E655" s="85">
        <v>9933.8550000000014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157</v>
      </c>
      <c r="C656" s="79" t="s">
        <v>146</v>
      </c>
      <c r="D656" s="85">
        <v>9933.8550000000014</v>
      </c>
      <c r="E656" s="85">
        <v>9933.8550000000014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157</v>
      </c>
      <c r="C657" s="79" t="s">
        <v>146</v>
      </c>
      <c r="D657" s="85">
        <v>9933.8550000000014</v>
      </c>
      <c r="E657" s="85">
        <v>9933.8550000000014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157</v>
      </c>
      <c r="C658" s="79" t="s">
        <v>146</v>
      </c>
      <c r="D658" s="85">
        <v>9933.8550000000014</v>
      </c>
      <c r="E658" s="85">
        <v>9933.8550000000014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157</v>
      </c>
      <c r="C659" s="79" t="s">
        <v>146</v>
      </c>
      <c r="D659" s="85">
        <v>9933.8550000000014</v>
      </c>
      <c r="E659" s="85">
        <v>9933.8550000000014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157</v>
      </c>
      <c r="C660" s="79" t="s">
        <v>146</v>
      </c>
      <c r="D660" s="85">
        <v>9933.8550000000014</v>
      </c>
      <c r="E660" s="85">
        <v>9933.8550000000014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157</v>
      </c>
      <c r="C661" s="79" t="s">
        <v>146</v>
      </c>
      <c r="D661" s="85">
        <v>9933.8550000000014</v>
      </c>
      <c r="E661" s="85">
        <v>9933.8550000000014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157</v>
      </c>
      <c r="C662" s="79" t="s">
        <v>146</v>
      </c>
      <c r="D662" s="85">
        <v>9933.8550000000014</v>
      </c>
      <c r="E662" s="85">
        <v>9933.8550000000014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157</v>
      </c>
      <c r="C663" s="79" t="s">
        <v>146</v>
      </c>
      <c r="D663" s="85">
        <v>9933.8550000000014</v>
      </c>
      <c r="E663" s="85">
        <v>9933.8550000000014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157</v>
      </c>
      <c r="C664" s="79" t="s">
        <v>146</v>
      </c>
      <c r="D664" s="85">
        <v>9933.8550000000014</v>
      </c>
      <c r="E664" s="85">
        <v>9933.8550000000014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157</v>
      </c>
      <c r="C665" s="79" t="s">
        <v>146</v>
      </c>
      <c r="D665" s="85">
        <v>9933.8550000000014</v>
      </c>
      <c r="E665" s="85">
        <v>9933.8550000000014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157</v>
      </c>
      <c r="C666" s="79" t="s">
        <v>146</v>
      </c>
      <c r="D666" s="85">
        <v>9933.8550000000014</v>
      </c>
      <c r="E666" s="85">
        <v>9933.8550000000014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157</v>
      </c>
      <c r="C667" s="79" t="s">
        <v>146</v>
      </c>
      <c r="D667" s="85">
        <v>9933.8550000000014</v>
      </c>
      <c r="E667" s="85">
        <v>9933.8550000000014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157</v>
      </c>
      <c r="C668" s="79" t="s">
        <v>146</v>
      </c>
      <c r="D668" s="85">
        <v>9933.8550000000014</v>
      </c>
      <c r="E668" s="85">
        <v>9933.8550000000014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157</v>
      </c>
      <c r="C669" s="79" t="s">
        <v>146</v>
      </c>
      <c r="D669" s="85">
        <v>9933.8550000000014</v>
      </c>
      <c r="E669" s="85">
        <v>9933.8550000000014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157</v>
      </c>
      <c r="C670" s="79" t="s">
        <v>146</v>
      </c>
      <c r="D670" s="85">
        <v>9933.8550000000014</v>
      </c>
      <c r="E670" s="85">
        <v>9933.8550000000014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157</v>
      </c>
      <c r="C671" s="79" t="s">
        <v>146</v>
      </c>
      <c r="D671" s="85">
        <v>9933.8550000000014</v>
      </c>
      <c r="E671" s="85">
        <v>9933.8550000000014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157</v>
      </c>
      <c r="C672" s="79" t="s">
        <v>146</v>
      </c>
      <c r="D672" s="85">
        <v>9933.8550000000014</v>
      </c>
      <c r="E672" s="85">
        <v>9933.8550000000014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157</v>
      </c>
      <c r="C673" s="79" t="s">
        <v>146</v>
      </c>
      <c r="D673" s="85">
        <v>9933.8550000000014</v>
      </c>
      <c r="E673" s="85">
        <v>9933.8550000000014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157</v>
      </c>
      <c r="C674" s="79" t="s">
        <v>146</v>
      </c>
      <c r="D674" s="85">
        <v>9933.8550000000014</v>
      </c>
      <c r="E674" s="85">
        <v>9933.8550000000014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157</v>
      </c>
      <c r="C675" s="79" t="s">
        <v>146</v>
      </c>
      <c r="D675" s="85">
        <v>9933.8550000000014</v>
      </c>
      <c r="E675" s="85">
        <v>9933.8550000000014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157</v>
      </c>
      <c r="C676" s="79" t="s">
        <v>146</v>
      </c>
      <c r="D676" s="85">
        <v>9933.8550000000014</v>
      </c>
      <c r="E676" s="85">
        <v>9933.8550000000014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157</v>
      </c>
      <c r="C677" s="79" t="s">
        <v>146</v>
      </c>
      <c r="D677" s="85">
        <v>9933.8550000000014</v>
      </c>
      <c r="E677" s="85">
        <v>9933.8550000000014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157</v>
      </c>
      <c r="C678" s="79" t="s">
        <v>146</v>
      </c>
      <c r="D678" s="85">
        <v>9933.8550000000014</v>
      </c>
      <c r="E678" s="85">
        <v>9933.8550000000014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157</v>
      </c>
      <c r="C679" s="79" t="s">
        <v>146</v>
      </c>
      <c r="D679" s="85">
        <v>9933.8550000000014</v>
      </c>
      <c r="E679" s="85">
        <v>9933.8550000000014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157</v>
      </c>
      <c r="C680" s="79" t="s">
        <v>146</v>
      </c>
      <c r="D680" s="85">
        <v>9933.8550000000014</v>
      </c>
      <c r="E680" s="85">
        <v>9933.8550000000014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157</v>
      </c>
      <c r="C681" s="79" t="s">
        <v>146</v>
      </c>
      <c r="D681" s="85">
        <v>9933.8550000000014</v>
      </c>
      <c r="E681" s="85">
        <v>9933.8550000000014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157</v>
      </c>
      <c r="C682" s="79" t="s">
        <v>146</v>
      </c>
      <c r="D682" s="85">
        <v>9933.8550000000014</v>
      </c>
      <c r="E682" s="85">
        <v>9933.8550000000014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157</v>
      </c>
      <c r="C683" s="79" t="s">
        <v>146</v>
      </c>
      <c r="D683" s="85">
        <v>9916.7102000000014</v>
      </c>
      <c r="E683" s="85">
        <v>9916.7102000000014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157</v>
      </c>
      <c r="C684" s="79" t="s">
        <v>146</v>
      </c>
      <c r="D684" s="85">
        <v>9916.7102000000014</v>
      </c>
      <c r="E684" s="85">
        <v>9916.7102000000014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157</v>
      </c>
      <c r="C685" s="79" t="s">
        <v>146</v>
      </c>
      <c r="D685" s="85">
        <v>9916.7102000000014</v>
      </c>
      <c r="E685" s="85">
        <v>9916.7102000000014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157</v>
      </c>
      <c r="C686" s="79" t="s">
        <v>146</v>
      </c>
      <c r="D686" s="85">
        <v>9916.7102000000014</v>
      </c>
      <c r="E686" s="85">
        <v>9916.7102000000014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157</v>
      </c>
      <c r="C687" s="79" t="s">
        <v>146</v>
      </c>
      <c r="D687" s="85">
        <v>9916.7102000000014</v>
      </c>
      <c r="E687" s="85">
        <v>9916.7102000000014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157</v>
      </c>
      <c r="C688" s="79" t="s">
        <v>146</v>
      </c>
      <c r="D688" s="85">
        <v>9916.7102000000014</v>
      </c>
      <c r="E688" s="85">
        <v>9916.7102000000014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157</v>
      </c>
      <c r="C689" s="79" t="s">
        <v>146</v>
      </c>
      <c r="D689" s="85">
        <v>9916.7102000000014</v>
      </c>
      <c r="E689" s="85">
        <v>9916.7102000000014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157</v>
      </c>
      <c r="C690" s="79" t="s">
        <v>146</v>
      </c>
      <c r="D690" s="85">
        <v>9916.7102000000014</v>
      </c>
      <c r="E690" s="85">
        <v>9916.7102000000014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157</v>
      </c>
      <c r="C691" s="79" t="s">
        <v>146</v>
      </c>
      <c r="D691" s="85">
        <v>9916.7102000000014</v>
      </c>
      <c r="E691" s="85">
        <v>9916.7102000000014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157</v>
      </c>
      <c r="C692" s="79" t="s">
        <v>146</v>
      </c>
      <c r="D692" s="85">
        <v>9916.7102000000014</v>
      </c>
      <c r="E692" s="85">
        <v>9916.7102000000014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157</v>
      </c>
      <c r="C693" s="79" t="s">
        <v>146</v>
      </c>
      <c r="D693" s="85">
        <v>9916.7102000000014</v>
      </c>
      <c r="E693" s="85">
        <v>9916.7102000000014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157</v>
      </c>
      <c r="C694" s="79" t="s">
        <v>146</v>
      </c>
      <c r="D694" s="85">
        <v>9916.7102000000014</v>
      </c>
      <c r="E694" s="85">
        <v>9916.7102000000014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157</v>
      </c>
      <c r="C695" s="79" t="s">
        <v>146</v>
      </c>
      <c r="D695" s="85">
        <v>9916.7102000000014</v>
      </c>
      <c r="E695" s="85">
        <v>9916.7102000000014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157</v>
      </c>
      <c r="C696" s="79" t="s">
        <v>146</v>
      </c>
      <c r="D696" s="85">
        <v>9916.7102000000014</v>
      </c>
      <c r="E696" s="85">
        <v>9916.7102000000014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157</v>
      </c>
      <c r="C697" s="79" t="s">
        <v>146</v>
      </c>
      <c r="D697" s="85">
        <v>9916.7102000000014</v>
      </c>
      <c r="E697" s="85">
        <v>9916.7102000000014</v>
      </c>
      <c r="F697" s="210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157</v>
      </c>
      <c r="C698" s="79" t="s">
        <v>146</v>
      </c>
      <c r="D698" s="85">
        <v>9916.7102000000014</v>
      </c>
      <c r="E698" s="85">
        <v>9916.7102000000014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157</v>
      </c>
      <c r="C699" s="79" t="s">
        <v>146</v>
      </c>
      <c r="D699" s="85">
        <v>9916.7102000000014</v>
      </c>
      <c r="E699" s="85">
        <v>9916.7102000000014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157</v>
      </c>
      <c r="C700" s="79" t="s">
        <v>146</v>
      </c>
      <c r="D700" s="85">
        <v>9916.7102000000014</v>
      </c>
      <c r="E700" s="85">
        <v>9916.7102000000014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157</v>
      </c>
      <c r="C701" s="79" t="s">
        <v>146</v>
      </c>
      <c r="D701" s="85">
        <v>9916.7102000000014</v>
      </c>
      <c r="E701" s="85">
        <v>9916.7102000000014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157</v>
      </c>
      <c r="C702" s="79" t="s">
        <v>146</v>
      </c>
      <c r="D702" s="85">
        <v>9916.7102000000014</v>
      </c>
      <c r="E702" s="85">
        <v>9916.7102000000014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157</v>
      </c>
      <c r="C703" s="79" t="s">
        <v>146</v>
      </c>
      <c r="D703" s="85">
        <v>9916.7102000000014</v>
      </c>
      <c r="E703" s="85">
        <v>9916.7102000000014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157</v>
      </c>
      <c r="C704" s="79" t="s">
        <v>146</v>
      </c>
      <c r="D704" s="85">
        <v>9916.7102000000014</v>
      </c>
      <c r="E704" s="85">
        <v>9916.7102000000014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157</v>
      </c>
      <c r="C705" s="79" t="s">
        <v>146</v>
      </c>
      <c r="D705" s="85">
        <v>9916.7102000000014</v>
      </c>
      <c r="E705" s="85">
        <v>9916.7102000000014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157</v>
      </c>
      <c r="C706" s="79" t="s">
        <v>146</v>
      </c>
      <c r="D706" s="85">
        <v>9916.7102000000014</v>
      </c>
      <c r="E706" s="85">
        <v>9916.7102000000014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157</v>
      </c>
      <c r="C707" s="79" t="s">
        <v>146</v>
      </c>
      <c r="D707" s="85">
        <v>9916.7102000000014</v>
      </c>
      <c r="E707" s="85">
        <v>9916.7102000000014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157</v>
      </c>
      <c r="C708" s="79" t="s">
        <v>146</v>
      </c>
      <c r="D708" s="85">
        <v>9916.7102000000014</v>
      </c>
      <c r="E708" s="85">
        <v>9916.7102000000014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157</v>
      </c>
      <c r="C709" s="79" t="s">
        <v>146</v>
      </c>
      <c r="D709" s="85">
        <v>9916.7102000000014</v>
      </c>
      <c r="E709" s="85">
        <v>9916.7102000000014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157</v>
      </c>
      <c r="C710" s="79" t="s">
        <v>146</v>
      </c>
      <c r="D710" s="85">
        <v>9916.7102000000014</v>
      </c>
      <c r="E710" s="85">
        <v>9916.7102000000014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157</v>
      </c>
      <c r="C711" s="79" t="s">
        <v>146</v>
      </c>
      <c r="D711" s="85">
        <v>9916.7102000000014</v>
      </c>
      <c r="E711" s="85">
        <v>9916.7102000000014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157</v>
      </c>
      <c r="C712" s="79" t="s">
        <v>146</v>
      </c>
      <c r="D712" s="85">
        <v>9916.7102000000014</v>
      </c>
      <c r="E712" s="85">
        <v>9916.7102000000014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157</v>
      </c>
      <c r="C713" s="79" t="s">
        <v>146</v>
      </c>
      <c r="D713" s="85">
        <v>9916.7102000000014</v>
      </c>
      <c r="E713" s="85">
        <v>9916.7102000000014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157</v>
      </c>
      <c r="C714" s="79" t="s">
        <v>146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157</v>
      </c>
      <c r="C715" s="79" t="s">
        <v>146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157</v>
      </c>
      <c r="C716" s="79" t="s">
        <v>146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157</v>
      </c>
      <c r="C717" s="79" t="s">
        <v>146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157</v>
      </c>
      <c r="C718" s="79" t="s">
        <v>146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157</v>
      </c>
      <c r="C719" s="79" t="s">
        <v>146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157</v>
      </c>
      <c r="C720" s="79" t="s">
        <v>146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157</v>
      </c>
      <c r="C721" s="79" t="s">
        <v>146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157</v>
      </c>
      <c r="C722" s="79" t="s">
        <v>146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157</v>
      </c>
      <c r="C723" s="79" t="s">
        <v>146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157</v>
      </c>
      <c r="C724" s="79" t="s">
        <v>146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157</v>
      </c>
      <c r="C725" s="79" t="s">
        <v>146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157</v>
      </c>
      <c r="C726" s="79" t="s">
        <v>146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157</v>
      </c>
      <c r="C727" s="79" t="s">
        <v>146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157</v>
      </c>
      <c r="C728" s="79" t="s">
        <v>146</v>
      </c>
      <c r="D728" s="85">
        <v>0</v>
      </c>
      <c r="E728" s="85">
        <v>0</v>
      </c>
      <c r="F728" s="210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157</v>
      </c>
      <c r="C729" s="79" t="s">
        <v>146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157</v>
      </c>
      <c r="C730" s="79" t="s">
        <v>146</v>
      </c>
      <c r="D730" s="85">
        <v>0</v>
      </c>
      <c r="E730" s="85">
        <v>0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157</v>
      </c>
      <c r="C731" s="79" t="s">
        <v>146</v>
      </c>
      <c r="D731" s="85">
        <v>0</v>
      </c>
      <c r="E731" s="85">
        <v>0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157</v>
      </c>
      <c r="C732" s="79" t="s">
        <v>146</v>
      </c>
      <c r="D732" s="85">
        <v>0</v>
      </c>
      <c r="E732" s="85">
        <v>0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157</v>
      </c>
      <c r="C733" s="79" t="s">
        <v>146</v>
      </c>
      <c r="D733" s="85">
        <v>0</v>
      </c>
      <c r="E733" s="85">
        <v>0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157</v>
      </c>
      <c r="C734" s="79" t="s">
        <v>146</v>
      </c>
      <c r="D734" s="85">
        <v>0</v>
      </c>
      <c r="E734" s="85">
        <v>0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157</v>
      </c>
      <c r="C735" s="79" t="s">
        <v>146</v>
      </c>
      <c r="D735" s="85">
        <v>0</v>
      </c>
      <c r="E735" s="85">
        <v>0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157</v>
      </c>
      <c r="C736" s="79" t="s">
        <v>146</v>
      </c>
      <c r="D736" s="85">
        <v>0</v>
      </c>
      <c r="E736" s="85">
        <v>0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157</v>
      </c>
      <c r="C737" s="79" t="s">
        <v>146</v>
      </c>
      <c r="D737" s="85">
        <v>0</v>
      </c>
      <c r="E737" s="85">
        <v>0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157</v>
      </c>
      <c r="C738" s="79" t="s">
        <v>146</v>
      </c>
      <c r="D738" s="85">
        <v>0</v>
      </c>
      <c r="E738" s="85">
        <v>0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157</v>
      </c>
      <c r="C739" s="79" t="s">
        <v>146</v>
      </c>
      <c r="D739" s="85">
        <v>0</v>
      </c>
      <c r="E739" s="85">
        <v>0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157</v>
      </c>
      <c r="C740" s="79" t="s">
        <v>146</v>
      </c>
      <c r="D740" s="85">
        <v>0</v>
      </c>
      <c r="E740" s="85">
        <v>0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157</v>
      </c>
      <c r="C741" s="79" t="s">
        <v>146</v>
      </c>
      <c r="D741" s="85">
        <v>0</v>
      </c>
      <c r="E741" s="85">
        <v>0</v>
      </c>
      <c r="F741" s="210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157</v>
      </c>
      <c r="C742" s="79" t="s">
        <v>146</v>
      </c>
      <c r="D742" s="85">
        <v>0</v>
      </c>
      <c r="E742" s="85">
        <v>0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157</v>
      </c>
      <c r="C743" s="79" t="s">
        <v>146</v>
      </c>
      <c r="D743" s="85">
        <v>0</v>
      </c>
      <c r="E743" s="85">
        <v>0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80</v>
      </c>
      <c r="C744" s="79" t="s">
        <v>87</v>
      </c>
      <c r="D744" s="85">
        <v>0</v>
      </c>
      <c r="E744" s="85">
        <v>0</v>
      </c>
      <c r="F744" s="210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80</v>
      </c>
      <c r="C745" s="79" t="s">
        <v>88</v>
      </c>
      <c r="D745" s="85">
        <v>0</v>
      </c>
      <c r="E745" s="85">
        <v>0</v>
      </c>
      <c r="F745" s="210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80</v>
      </c>
      <c r="C746" s="79" t="s">
        <v>89</v>
      </c>
      <c r="D746" s="85">
        <v>0</v>
      </c>
      <c r="E746" s="85">
        <v>0</v>
      </c>
      <c r="F746" s="210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80</v>
      </c>
      <c r="C747" s="79" t="s">
        <v>72</v>
      </c>
      <c r="D747" s="85">
        <v>0</v>
      </c>
      <c r="E747" s="85">
        <v>0</v>
      </c>
      <c r="F747" s="210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80</v>
      </c>
      <c r="C748" s="79" t="s">
        <v>90</v>
      </c>
      <c r="D748" s="85">
        <v>0</v>
      </c>
      <c r="E748" s="85">
        <v>0</v>
      </c>
      <c r="F748" s="210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80</v>
      </c>
      <c r="C749" s="79" t="s">
        <v>96</v>
      </c>
      <c r="D749" s="85">
        <v>0</v>
      </c>
      <c r="E749" s="85">
        <v>0</v>
      </c>
      <c r="F749" s="210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80</v>
      </c>
      <c r="C750" s="79" t="s">
        <v>92</v>
      </c>
      <c r="D750" s="85">
        <v>0</v>
      </c>
      <c r="E750" s="85">
        <v>0</v>
      </c>
      <c r="F750" s="210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80</v>
      </c>
      <c r="C751" s="79" t="s">
        <v>67</v>
      </c>
      <c r="D751" s="85">
        <v>0</v>
      </c>
      <c r="E751" s="85">
        <v>0</v>
      </c>
      <c r="F751" s="210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80</v>
      </c>
      <c r="C752" s="79" t="s">
        <v>68</v>
      </c>
      <c r="D752" s="85">
        <v>0</v>
      </c>
      <c r="E752" s="85">
        <v>0</v>
      </c>
      <c r="F752" s="210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80</v>
      </c>
      <c r="C753" s="79" t="s">
        <v>74</v>
      </c>
      <c r="D753" s="85">
        <v>0</v>
      </c>
      <c r="E753" s="85">
        <v>0</v>
      </c>
      <c r="F753" s="210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80</v>
      </c>
      <c r="C754" s="79" t="s">
        <v>46</v>
      </c>
      <c r="D754" s="85">
        <v>0</v>
      </c>
      <c r="E754" s="85">
        <v>0</v>
      </c>
      <c r="F754" s="210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80</v>
      </c>
      <c r="C755" s="79" t="s">
        <v>87</v>
      </c>
      <c r="D755" s="85">
        <v>149893.9436</v>
      </c>
      <c r="E755" s="85">
        <v>-29978.78872</v>
      </c>
      <c r="F755" s="210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80</v>
      </c>
      <c r="C756" s="79" t="s">
        <v>88</v>
      </c>
      <c r="D756" s="85">
        <v>149893.9436</v>
      </c>
      <c r="E756" s="85">
        <v>-1498.9394360000001</v>
      </c>
      <c r="F756" s="210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80</v>
      </c>
      <c r="C757" s="79" t="s">
        <v>72</v>
      </c>
      <c r="D757" s="85">
        <v>599575.77450000006</v>
      </c>
      <c r="E757" s="85">
        <v>-59957.577449999997</v>
      </c>
      <c r="F757" s="210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80</v>
      </c>
      <c r="C758" s="79" t="s">
        <v>92</v>
      </c>
      <c r="D758" s="85">
        <v>-149893.9436</v>
      </c>
      <c r="E758" s="85">
        <v>14989.39436</v>
      </c>
      <c r="F758" s="210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80</v>
      </c>
      <c r="C759" s="79" t="s">
        <v>67</v>
      </c>
      <c r="D759" s="85">
        <v>-359745.46460000001</v>
      </c>
      <c r="E759" s="85">
        <v>35974.546459999998</v>
      </c>
      <c r="F759" s="210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80</v>
      </c>
      <c r="C760" s="79" t="s">
        <v>98</v>
      </c>
      <c r="D760" s="85">
        <v>-299787.8873</v>
      </c>
      <c r="E760" s="85">
        <v>2997.8788730000001</v>
      </c>
      <c r="F760" s="210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80</v>
      </c>
      <c r="C761" s="79" t="s">
        <v>68</v>
      </c>
      <c r="D761" s="85">
        <v>-449681.8308</v>
      </c>
      <c r="E761" s="85">
        <v>4496.8183079999999</v>
      </c>
      <c r="F761" s="210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80</v>
      </c>
      <c r="C762" s="79" t="s">
        <v>74</v>
      </c>
      <c r="D762" s="85">
        <v>-299787.8873</v>
      </c>
      <c r="E762" s="85">
        <v>0</v>
      </c>
      <c r="F762" s="210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80</v>
      </c>
      <c r="C763" s="79" t="s">
        <v>46</v>
      </c>
      <c r="D763" s="85">
        <v>749469.71810000006</v>
      </c>
      <c r="E763" s="85">
        <v>-74946.971810000003</v>
      </c>
      <c r="F763" s="210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80</v>
      </c>
      <c r="C764" s="79" t="s">
        <v>87</v>
      </c>
      <c r="D764" s="85">
        <v>154583.8646</v>
      </c>
      <c r="E764" s="85">
        <v>-30916.772919999999</v>
      </c>
      <c r="F764" s="210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80</v>
      </c>
      <c r="C765" s="79" t="s">
        <v>88</v>
      </c>
      <c r="D765" s="85">
        <v>154583.8646</v>
      </c>
      <c r="E765" s="85">
        <v>-1545.8386459999999</v>
      </c>
      <c r="F765" s="210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80</v>
      </c>
      <c r="C766" s="79" t="s">
        <v>72</v>
      </c>
      <c r="D766" s="85">
        <v>154583.8646</v>
      </c>
      <c r="E766" s="85">
        <v>-15458.38646</v>
      </c>
      <c r="F766" s="210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80</v>
      </c>
      <c r="C767" s="79" t="s">
        <v>67</v>
      </c>
      <c r="D767" s="85">
        <v>-1298504.4626</v>
      </c>
      <c r="E767" s="85">
        <v>129850.44626</v>
      </c>
      <c r="F767" s="210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80</v>
      </c>
      <c r="C768" s="79" t="s">
        <v>98</v>
      </c>
      <c r="D768" s="85">
        <v>-309167.7292</v>
      </c>
      <c r="E768" s="85">
        <v>3091.6772919999999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80</v>
      </c>
      <c r="C769" s="79" t="s">
        <v>68</v>
      </c>
      <c r="D769" s="85">
        <v>-618335.4584</v>
      </c>
      <c r="E769" s="85">
        <v>6183.3545839999997</v>
      </c>
      <c r="F769" s="210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80</v>
      </c>
      <c r="C770" s="79" t="s">
        <v>74</v>
      </c>
      <c r="D770" s="85">
        <v>-309167.7292</v>
      </c>
      <c r="E770" s="85">
        <v>0</v>
      </c>
      <c r="F770" s="210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80</v>
      </c>
      <c r="C771" s="79" t="s">
        <v>46</v>
      </c>
      <c r="D771" s="85">
        <v>618335.4584</v>
      </c>
      <c r="E771" s="85">
        <v>-61833.545839999999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80</v>
      </c>
      <c r="C772" s="79" t="s">
        <v>87</v>
      </c>
      <c r="D772" s="85">
        <v>154278.55040000001</v>
      </c>
      <c r="E772" s="85">
        <v>-30855.710080000001</v>
      </c>
      <c r="F772" s="210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80</v>
      </c>
      <c r="C773" s="79" t="s">
        <v>88</v>
      </c>
      <c r="D773" s="85">
        <v>154278.55040000001</v>
      </c>
      <c r="E773" s="85">
        <v>-1542.7855039999999</v>
      </c>
      <c r="F773" s="210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80</v>
      </c>
      <c r="C774" s="79" t="s">
        <v>72</v>
      </c>
      <c r="D774" s="85">
        <v>154278.55040000001</v>
      </c>
      <c r="E774" s="85">
        <v>-15427.85504</v>
      </c>
      <c r="F774" s="210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80</v>
      </c>
      <c r="C775" s="79" t="s">
        <v>67</v>
      </c>
      <c r="D775" s="85">
        <v>-1295939.8234000001</v>
      </c>
      <c r="E775" s="85">
        <v>129593.98234</v>
      </c>
      <c r="F775" s="210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80</v>
      </c>
      <c r="C776" s="79" t="s">
        <v>98</v>
      </c>
      <c r="D776" s="85">
        <v>-308557.10080000001</v>
      </c>
      <c r="E776" s="85">
        <v>3085.5710079999999</v>
      </c>
      <c r="F776" s="210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80</v>
      </c>
      <c r="C777" s="79" t="s">
        <v>68</v>
      </c>
      <c r="D777" s="85">
        <v>-617114.20160000003</v>
      </c>
      <c r="E777" s="85">
        <v>6171.1420159999998</v>
      </c>
      <c r="F777" s="210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80</v>
      </c>
      <c r="C778" s="79" t="s">
        <v>74</v>
      </c>
      <c r="D778" s="85">
        <v>-308557.10080000001</v>
      </c>
      <c r="E778" s="85">
        <v>0</v>
      </c>
      <c r="F778" s="210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80</v>
      </c>
      <c r="C779" s="79" t="s">
        <v>46</v>
      </c>
      <c r="D779" s="85">
        <v>686539.54929999996</v>
      </c>
      <c r="E779" s="85">
        <v>-68653.954930000007</v>
      </c>
      <c r="F779" s="210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80</v>
      </c>
      <c r="C780" s="79" t="s">
        <v>87</v>
      </c>
      <c r="D780" s="85">
        <v>139073.96969999999</v>
      </c>
      <c r="E780" s="85">
        <v>-27814.79394</v>
      </c>
      <c r="F780" s="210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80</v>
      </c>
      <c r="C781" s="79" t="s">
        <v>88</v>
      </c>
      <c r="D781" s="85">
        <v>139073.96969999999</v>
      </c>
      <c r="E781" s="85">
        <v>-1390.739697</v>
      </c>
      <c r="F781" s="210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80</v>
      </c>
      <c r="C782" s="79" t="s">
        <v>72</v>
      </c>
      <c r="D782" s="85">
        <v>139073.96969999999</v>
      </c>
      <c r="E782" s="85">
        <v>-13907.39697</v>
      </c>
      <c r="F782" s="210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80</v>
      </c>
      <c r="C783" s="79" t="s">
        <v>67</v>
      </c>
      <c r="D783" s="85">
        <v>-1168221.3456999999</v>
      </c>
      <c r="E783" s="85">
        <v>116822.13456999999</v>
      </c>
      <c r="F783" s="210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80</v>
      </c>
      <c r="C784" s="79" t="s">
        <v>98</v>
      </c>
      <c r="D784" s="85">
        <v>-278147.93939999997</v>
      </c>
      <c r="E784" s="85">
        <v>2781.479394</v>
      </c>
      <c r="F784" s="210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80</v>
      </c>
      <c r="C785" s="79" t="s">
        <v>68</v>
      </c>
      <c r="D785" s="85">
        <v>-556295.87879999995</v>
      </c>
      <c r="E785" s="85">
        <v>5562.9587879999999</v>
      </c>
      <c r="F785" s="210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80</v>
      </c>
      <c r="C786" s="79" t="s">
        <v>74</v>
      </c>
      <c r="D786" s="85">
        <v>-278147.93939999997</v>
      </c>
      <c r="E786" s="85">
        <v>0</v>
      </c>
      <c r="F786" s="210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80</v>
      </c>
      <c r="C787" s="79" t="s">
        <v>46</v>
      </c>
      <c r="D787" s="85">
        <v>618879.16520000005</v>
      </c>
      <c r="E787" s="85">
        <v>-61887.916519999999</v>
      </c>
      <c r="F787" s="210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80</v>
      </c>
      <c r="C788" s="79" t="s">
        <v>87</v>
      </c>
      <c r="D788" s="85">
        <v>153709.0092</v>
      </c>
      <c r="E788" s="85">
        <v>-30741.80184</v>
      </c>
      <c r="F788" s="210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80</v>
      </c>
      <c r="C789" s="79" t="s">
        <v>88</v>
      </c>
      <c r="D789" s="85">
        <v>153709.0092</v>
      </c>
      <c r="E789" s="85">
        <v>-1537.0900919999999</v>
      </c>
      <c r="F789" s="210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80</v>
      </c>
      <c r="C790" s="79" t="s">
        <v>72</v>
      </c>
      <c r="D790" s="85">
        <v>153709.0092</v>
      </c>
      <c r="E790" s="85">
        <v>-15370.90092</v>
      </c>
      <c r="F790" s="210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80</v>
      </c>
      <c r="C791" s="79" t="s">
        <v>67</v>
      </c>
      <c r="D791" s="85">
        <v>-1291155.6773000001</v>
      </c>
      <c r="E791" s="85">
        <v>129115.56773</v>
      </c>
      <c r="F791" s="210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80</v>
      </c>
      <c r="C792" s="79" t="s">
        <v>98</v>
      </c>
      <c r="D792" s="85">
        <v>-307418.0184</v>
      </c>
      <c r="E792" s="85">
        <v>3074.1801839999998</v>
      </c>
      <c r="F792" s="210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80</v>
      </c>
      <c r="C793" s="79" t="s">
        <v>68</v>
      </c>
      <c r="D793" s="85">
        <v>-614836.0368</v>
      </c>
      <c r="E793" s="85">
        <v>6148.3603679999997</v>
      </c>
      <c r="F793" s="210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80</v>
      </c>
      <c r="C794" s="79" t="s">
        <v>74</v>
      </c>
      <c r="D794" s="85">
        <v>-307418.0184</v>
      </c>
      <c r="E794" s="85">
        <v>0</v>
      </c>
      <c r="F794" s="210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80</v>
      </c>
      <c r="C795" s="79" t="s">
        <v>46</v>
      </c>
      <c r="D795" s="85">
        <v>684005.09089999995</v>
      </c>
      <c r="E795" s="85">
        <v>-68400.509090000007</v>
      </c>
      <c r="F795" s="210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80</v>
      </c>
      <c r="C796" s="79" t="s">
        <v>87</v>
      </c>
      <c r="D796" s="85">
        <v>-148463.53570000001</v>
      </c>
      <c r="E796" s="85">
        <v>0</v>
      </c>
      <c r="F796" s="210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80</v>
      </c>
      <c r="C797" s="79" t="s">
        <v>92</v>
      </c>
      <c r="D797" s="85">
        <v>-445390.60720000003</v>
      </c>
      <c r="E797" s="85">
        <v>44539.060720000001</v>
      </c>
      <c r="F797" s="210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80</v>
      </c>
      <c r="C798" s="79" t="s">
        <v>67</v>
      </c>
      <c r="D798" s="85">
        <v>-296927.07150000002</v>
      </c>
      <c r="E798" s="85">
        <v>29692.707149999998</v>
      </c>
      <c r="F798" s="210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80</v>
      </c>
      <c r="C799" s="79" t="s">
        <v>87</v>
      </c>
      <c r="D799" s="85">
        <v>-153113.2561</v>
      </c>
      <c r="E799" s="85">
        <v>0</v>
      </c>
      <c r="F799" s="210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80</v>
      </c>
      <c r="C800" s="79" t="s">
        <v>92</v>
      </c>
      <c r="D800" s="85">
        <v>-459339.7683</v>
      </c>
      <c r="E800" s="85">
        <v>45933.97683</v>
      </c>
      <c r="F800" s="210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80</v>
      </c>
      <c r="C801" s="79" t="s">
        <v>67</v>
      </c>
      <c r="D801" s="85">
        <v>-306226.5122</v>
      </c>
      <c r="E801" s="85">
        <v>30622.65122</v>
      </c>
      <c r="F801" s="210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80</v>
      </c>
      <c r="C802" s="79" t="s">
        <v>87</v>
      </c>
      <c r="D802" s="85">
        <v>-147874.04569999999</v>
      </c>
      <c r="E802" s="85">
        <v>0</v>
      </c>
      <c r="F802" s="210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80</v>
      </c>
      <c r="C803" s="79" t="s">
        <v>92</v>
      </c>
      <c r="D803" s="85">
        <v>-443622.13699999999</v>
      </c>
      <c r="E803" s="85">
        <v>44362.2137</v>
      </c>
      <c r="F803" s="210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80</v>
      </c>
      <c r="C804" s="79" t="s">
        <v>67</v>
      </c>
      <c r="D804" s="85">
        <v>-295748.09129999997</v>
      </c>
      <c r="E804" s="85">
        <v>29574.809130000001</v>
      </c>
      <c r="F804" s="210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80</v>
      </c>
      <c r="C805" s="79" t="s">
        <v>87</v>
      </c>
      <c r="D805" s="85">
        <v>-152491.74460000001</v>
      </c>
      <c r="E805" s="85">
        <v>0</v>
      </c>
      <c r="F805" s="210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80</v>
      </c>
      <c r="C806" s="79" t="s">
        <v>92</v>
      </c>
      <c r="D806" s="85">
        <v>-457475.23379999999</v>
      </c>
      <c r="E806" s="85">
        <v>45747.523379999999</v>
      </c>
      <c r="F806" s="210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80</v>
      </c>
      <c r="C807" s="79" t="s">
        <v>67</v>
      </c>
      <c r="D807" s="85">
        <v>-304983.48920000001</v>
      </c>
      <c r="E807" s="85">
        <v>30498.34892</v>
      </c>
      <c r="F807" s="210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80</v>
      </c>
      <c r="C808" s="79" t="s">
        <v>87</v>
      </c>
      <c r="D808" s="85">
        <v>-152147.58050000001</v>
      </c>
      <c r="E808" s="85">
        <v>0</v>
      </c>
      <c r="F808" s="210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80</v>
      </c>
      <c r="C809" s="79" t="s">
        <v>92</v>
      </c>
      <c r="D809" s="85">
        <v>-456442.7415</v>
      </c>
      <c r="E809" s="85">
        <v>45644.274149999997</v>
      </c>
      <c r="F809" s="210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80</v>
      </c>
      <c r="C810" s="79" t="s">
        <v>67</v>
      </c>
      <c r="D810" s="85">
        <v>-304295.16100000002</v>
      </c>
      <c r="E810" s="85">
        <v>30429.516100000001</v>
      </c>
      <c r="F810" s="210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80</v>
      </c>
      <c r="C811" s="79" t="s">
        <v>87</v>
      </c>
      <c r="D811" s="85">
        <v>-146899.16320000001</v>
      </c>
      <c r="E811" s="85">
        <v>0</v>
      </c>
      <c r="F811" s="210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80</v>
      </c>
      <c r="C812" s="79" t="s">
        <v>92</v>
      </c>
      <c r="D812" s="85">
        <v>-440697.48959999997</v>
      </c>
      <c r="E812" s="85">
        <v>44069.748959999997</v>
      </c>
      <c r="F812" s="210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80</v>
      </c>
      <c r="C813" s="79" t="s">
        <v>67</v>
      </c>
      <c r="D813" s="85">
        <v>-293798.32640000002</v>
      </c>
      <c r="E813" s="85">
        <v>29379.832640000001</v>
      </c>
      <c r="F813" s="210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80</v>
      </c>
      <c r="C814" s="79" t="s">
        <v>87</v>
      </c>
      <c r="D814" s="85">
        <v>-151437.36910000001</v>
      </c>
      <c r="E814" s="85">
        <v>0</v>
      </c>
      <c r="F814" s="210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80</v>
      </c>
      <c r="C815" s="79" t="s">
        <v>92</v>
      </c>
      <c r="D815" s="85">
        <v>-454312.10729999997</v>
      </c>
      <c r="E815" s="85">
        <v>45431.210729999999</v>
      </c>
      <c r="F815" s="210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80</v>
      </c>
      <c r="C816" s="79" t="s">
        <v>67</v>
      </c>
      <c r="D816" s="85">
        <v>-302874.73820000002</v>
      </c>
      <c r="E816" s="85">
        <v>30287.473819999999</v>
      </c>
      <c r="F816" s="210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159</v>
      </c>
      <c r="C817" s="79" t="s">
        <v>121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159</v>
      </c>
      <c r="C818" s="79" t="s">
        <v>128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159</v>
      </c>
      <c r="C819" s="79" t="s">
        <v>135</v>
      </c>
      <c r="D819" s="85">
        <v>0</v>
      </c>
      <c r="E819" s="85">
        <v>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159</v>
      </c>
      <c r="C820" s="79" t="s">
        <v>171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159</v>
      </c>
      <c r="C821" s="79" t="s">
        <v>125</v>
      </c>
      <c r="D821" s="85">
        <v>0</v>
      </c>
      <c r="E821" s="85">
        <v>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159</v>
      </c>
      <c r="C822" s="79" t="s">
        <v>121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159</v>
      </c>
      <c r="C823" s="79" t="s">
        <v>128</v>
      </c>
      <c r="D823" s="85">
        <v>10000</v>
      </c>
      <c r="E823" s="85">
        <v>10000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159</v>
      </c>
      <c r="C824" s="79" t="s">
        <v>135</v>
      </c>
      <c r="D824" s="85">
        <v>0</v>
      </c>
      <c r="E824" s="85">
        <v>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159</v>
      </c>
      <c r="C825" s="79" t="s">
        <v>171</v>
      </c>
      <c r="D825" s="85">
        <v>15000</v>
      </c>
      <c r="E825" s="85">
        <v>15000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159</v>
      </c>
      <c r="C826" s="79" t="s">
        <v>125</v>
      </c>
      <c r="D826" s="85">
        <v>10000</v>
      </c>
      <c r="E826" s="85">
        <v>10000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159</v>
      </c>
      <c r="C827" s="79" t="s">
        <v>121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159</v>
      </c>
      <c r="C828" s="79" t="s">
        <v>128</v>
      </c>
      <c r="D828" s="85">
        <v>10000</v>
      </c>
      <c r="E828" s="85">
        <v>10000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159</v>
      </c>
      <c r="C829" s="79" t="s">
        <v>135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159</v>
      </c>
      <c r="C830" s="79" t="s">
        <v>171</v>
      </c>
      <c r="D830" s="85">
        <v>15000</v>
      </c>
      <c r="E830" s="85">
        <v>15000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159</v>
      </c>
      <c r="C831" s="79" t="s">
        <v>125</v>
      </c>
      <c r="D831" s="85">
        <v>10000</v>
      </c>
      <c r="E831" s="85">
        <v>10000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159</v>
      </c>
      <c r="C832" s="79" t="s">
        <v>121</v>
      </c>
      <c r="D832" s="85">
        <v>0</v>
      </c>
      <c r="E832" s="85">
        <v>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159</v>
      </c>
      <c r="C833" s="79" t="s">
        <v>128</v>
      </c>
      <c r="D833" s="85">
        <v>10000</v>
      </c>
      <c r="E833" s="85">
        <v>10000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159</v>
      </c>
      <c r="C834" s="79" t="s">
        <v>135</v>
      </c>
      <c r="D834" s="85">
        <v>0</v>
      </c>
      <c r="E834" s="85">
        <v>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159</v>
      </c>
      <c r="C835" s="79" t="s">
        <v>171</v>
      </c>
      <c r="D835" s="85">
        <v>15000</v>
      </c>
      <c r="E835" s="85">
        <v>15000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159</v>
      </c>
      <c r="C836" s="79" t="s">
        <v>125</v>
      </c>
      <c r="D836" s="85">
        <v>10000</v>
      </c>
      <c r="E836" s="85">
        <v>10000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159</v>
      </c>
      <c r="C837" s="79" t="s">
        <v>121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159</v>
      </c>
      <c r="C838" s="79" t="s">
        <v>128</v>
      </c>
      <c r="D838" s="85">
        <v>10000</v>
      </c>
      <c r="E838" s="85">
        <v>10000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159</v>
      </c>
      <c r="C839" s="79" t="s">
        <v>135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159</v>
      </c>
      <c r="C840" s="79" t="s">
        <v>171</v>
      </c>
      <c r="D840" s="85">
        <v>15000</v>
      </c>
      <c r="E840" s="85">
        <v>15000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159</v>
      </c>
      <c r="C841" s="79" t="s">
        <v>125</v>
      </c>
      <c r="D841" s="85">
        <v>10000</v>
      </c>
      <c r="E841" s="85">
        <v>10000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159</v>
      </c>
      <c r="C842" s="79" t="s">
        <v>121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159</v>
      </c>
      <c r="C843" s="79" t="s">
        <v>128</v>
      </c>
      <c r="D843" s="85">
        <v>10000</v>
      </c>
      <c r="E843" s="85">
        <v>10000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159</v>
      </c>
      <c r="C844" s="79" t="s">
        <v>135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159</v>
      </c>
      <c r="C845" s="79" t="s">
        <v>171</v>
      </c>
      <c r="D845" s="85">
        <v>15000</v>
      </c>
      <c r="E845" s="85">
        <v>15000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159</v>
      </c>
      <c r="C846" s="79" t="s">
        <v>125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159</v>
      </c>
      <c r="C847" s="79" t="s">
        <v>121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159</v>
      </c>
      <c r="C848" s="79" t="s">
        <v>128</v>
      </c>
      <c r="D848" s="85">
        <v>10000</v>
      </c>
      <c r="E848" s="85">
        <v>10000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159</v>
      </c>
      <c r="C849" s="79" t="s">
        <v>135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159</v>
      </c>
      <c r="C850" s="79" t="s">
        <v>171</v>
      </c>
      <c r="D850" s="85">
        <v>15000</v>
      </c>
      <c r="E850" s="85">
        <v>15000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159</v>
      </c>
      <c r="C851" s="79" t="s">
        <v>125</v>
      </c>
      <c r="D851" s="85">
        <v>10000</v>
      </c>
      <c r="E851" s="85">
        <v>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159</v>
      </c>
      <c r="C852" s="79" t="s">
        <v>121</v>
      </c>
      <c r="D852" s="85">
        <v>0</v>
      </c>
      <c r="E852" s="85">
        <v>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159</v>
      </c>
      <c r="C853" s="79" t="s">
        <v>128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159</v>
      </c>
      <c r="C854" s="79" t="s">
        <v>135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159</v>
      </c>
      <c r="C855" s="79" t="s">
        <v>171</v>
      </c>
      <c r="D855" s="85">
        <v>15000</v>
      </c>
      <c r="E855" s="85">
        <v>15000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159</v>
      </c>
      <c r="C856" s="79" t="s">
        <v>125</v>
      </c>
      <c r="D856" s="85">
        <v>10000</v>
      </c>
      <c r="E856" s="85">
        <v>10000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159</v>
      </c>
      <c r="C857" s="79" t="s">
        <v>171</v>
      </c>
      <c r="D857" s="85">
        <v>15000</v>
      </c>
      <c r="E857" s="85">
        <v>15000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83</v>
      </c>
      <c r="C858" s="79" t="s">
        <v>88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83</v>
      </c>
      <c r="C859" s="79" t="s">
        <v>89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83</v>
      </c>
      <c r="C860" s="79" t="s">
        <v>72</v>
      </c>
      <c r="D860" s="85">
        <v>0</v>
      </c>
      <c r="E860" s="85">
        <v>0</v>
      </c>
      <c r="F860" s="210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83</v>
      </c>
      <c r="C861" s="79" t="s">
        <v>67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83</v>
      </c>
      <c r="C862" s="79" t="s">
        <v>73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83</v>
      </c>
      <c r="C863" s="79" t="s">
        <v>68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83</v>
      </c>
      <c r="C864" s="79" t="s">
        <v>46</v>
      </c>
      <c r="D864" s="85">
        <v>0</v>
      </c>
      <c r="E864" s="85">
        <v>0</v>
      </c>
      <c r="F864" s="210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83</v>
      </c>
      <c r="C865" s="79" t="s">
        <v>72</v>
      </c>
      <c r="D865" s="85">
        <v>949328.30980000005</v>
      </c>
      <c r="E865" s="85">
        <v>-94932.830979999999</v>
      </c>
      <c r="F865" s="210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83</v>
      </c>
      <c r="C866" s="79" t="s">
        <v>67</v>
      </c>
      <c r="D866" s="85">
        <v>-149893.9436</v>
      </c>
      <c r="E866" s="85">
        <v>14989.39436</v>
      </c>
      <c r="F866" s="210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83</v>
      </c>
      <c r="C867" s="79" t="s">
        <v>46</v>
      </c>
      <c r="D867" s="85">
        <v>-299787.8873</v>
      </c>
      <c r="E867" s="85">
        <v>29978.78873</v>
      </c>
      <c r="F867" s="210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83</v>
      </c>
      <c r="C868" s="79" t="s">
        <v>72</v>
      </c>
      <c r="D868" s="85">
        <v>234867.7427</v>
      </c>
      <c r="E868" s="85">
        <v>-23486.774270000002</v>
      </c>
      <c r="F868" s="210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83</v>
      </c>
      <c r="C869" s="79" t="s">
        <v>67</v>
      </c>
      <c r="D869" s="85">
        <v>-154583.8646</v>
      </c>
      <c r="E869" s="85">
        <v>15458.38646</v>
      </c>
      <c r="F869" s="210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83</v>
      </c>
      <c r="C870" s="79" t="s">
        <v>46</v>
      </c>
      <c r="D870" s="85">
        <v>-309167.7292</v>
      </c>
      <c r="E870" s="85">
        <v>30916.772919999999</v>
      </c>
      <c r="F870" s="210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83</v>
      </c>
      <c r="C871" s="79" t="s">
        <v>72</v>
      </c>
      <c r="D871" s="85">
        <v>234403.86199999999</v>
      </c>
      <c r="E871" s="85">
        <v>-23440.386200000001</v>
      </c>
      <c r="F871" s="210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83</v>
      </c>
      <c r="C872" s="79" t="s">
        <v>67</v>
      </c>
      <c r="D872" s="85">
        <v>-154278.55040000001</v>
      </c>
      <c r="E872" s="85">
        <v>15427.85504</v>
      </c>
      <c r="F872" s="210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83</v>
      </c>
      <c r="C873" s="79" t="s">
        <v>46</v>
      </c>
      <c r="D873" s="85">
        <v>-308557.10080000001</v>
      </c>
      <c r="E873" s="85">
        <v>30855.710080000001</v>
      </c>
      <c r="F873" s="210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83</v>
      </c>
      <c r="C874" s="79" t="s">
        <v>72</v>
      </c>
      <c r="D874" s="85">
        <v>274174.39730000001</v>
      </c>
      <c r="E874" s="85">
        <v>-27417.439729999998</v>
      </c>
      <c r="F874" s="210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83</v>
      </c>
      <c r="C875" s="79" t="s">
        <v>67</v>
      </c>
      <c r="D875" s="85">
        <v>-139073.96969999999</v>
      </c>
      <c r="E875" s="85">
        <v>13907.39697</v>
      </c>
      <c r="F875" s="210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83</v>
      </c>
      <c r="C876" s="79" t="s">
        <v>46</v>
      </c>
      <c r="D876" s="85">
        <v>-278147.93939999997</v>
      </c>
      <c r="E876" s="85">
        <v>27814.79394</v>
      </c>
      <c r="F876" s="210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83</v>
      </c>
      <c r="C877" s="79" t="s">
        <v>72</v>
      </c>
      <c r="D877" s="85">
        <v>345101.51740000001</v>
      </c>
      <c r="E877" s="85">
        <v>-34510.151740000001</v>
      </c>
      <c r="F877" s="210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83</v>
      </c>
      <c r="C878" s="79" t="s">
        <v>67</v>
      </c>
      <c r="D878" s="85">
        <v>-153709.0092</v>
      </c>
      <c r="E878" s="85">
        <v>15370.90092</v>
      </c>
      <c r="F878" s="210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83</v>
      </c>
      <c r="C879" s="79" t="s">
        <v>46</v>
      </c>
      <c r="D879" s="85">
        <v>-307418.0184</v>
      </c>
      <c r="E879" s="85">
        <v>30741.80184</v>
      </c>
      <c r="F879" s="210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83</v>
      </c>
      <c r="C880" s="79" t="s">
        <v>72</v>
      </c>
      <c r="D880" s="85">
        <v>-207848.95</v>
      </c>
      <c r="E880" s="85">
        <v>20784.895</v>
      </c>
      <c r="F880" s="210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83</v>
      </c>
      <c r="C881" s="79" t="s">
        <v>72</v>
      </c>
      <c r="D881" s="85">
        <v>-196577.6643</v>
      </c>
      <c r="E881" s="85">
        <v>19657.76643</v>
      </c>
      <c r="F881" s="210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83</v>
      </c>
      <c r="C882" s="79" t="s">
        <v>72</v>
      </c>
      <c r="D882" s="85">
        <v>-186321.29749999999</v>
      </c>
      <c r="E882" s="85">
        <v>18632.12975</v>
      </c>
      <c r="F882" s="210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83</v>
      </c>
      <c r="C883" s="79" t="s">
        <v>72</v>
      </c>
      <c r="D883" s="85">
        <v>-190368.72630000001</v>
      </c>
      <c r="E883" s="85">
        <v>19036.872630000002</v>
      </c>
      <c r="F883" s="210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83</v>
      </c>
      <c r="C884" s="79" t="s">
        <v>72</v>
      </c>
      <c r="D884" s="85">
        <v>-6871.1811000000007</v>
      </c>
      <c r="E884" s="85">
        <v>0</v>
      </c>
      <c r="F884" s="210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83</v>
      </c>
      <c r="C885" s="79" t="s">
        <v>72</v>
      </c>
      <c r="D885" s="85">
        <v>-6855.2943000000005</v>
      </c>
      <c r="E885" s="85">
        <v>685.52943000000005</v>
      </c>
      <c r="F885" s="210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83</v>
      </c>
      <c r="C886" s="79" t="s">
        <v>72</v>
      </c>
      <c r="D886" s="85">
        <v>-19540.305700000001</v>
      </c>
      <c r="E886" s="85">
        <v>0</v>
      </c>
      <c r="F886" s="210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161</v>
      </c>
      <c r="C887" s="79" t="s">
        <v>121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161</v>
      </c>
      <c r="C888" s="79" t="s">
        <v>170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161</v>
      </c>
      <c r="C889" s="79" t="s">
        <v>131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161</v>
      </c>
      <c r="C890" s="79" t="s">
        <v>135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161</v>
      </c>
      <c r="C891" s="79" t="s">
        <v>171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161</v>
      </c>
      <c r="C892" s="79" t="s">
        <v>125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161</v>
      </c>
      <c r="C893" s="79" t="s">
        <v>121</v>
      </c>
      <c r="D893" s="85">
        <v>-10000</v>
      </c>
      <c r="E893" s="85">
        <v>-10000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161</v>
      </c>
      <c r="C894" s="79" t="s">
        <v>170</v>
      </c>
      <c r="D894" s="85">
        <v>10000</v>
      </c>
      <c r="E894" s="85">
        <v>10000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161</v>
      </c>
      <c r="C895" s="79" t="s">
        <v>131</v>
      </c>
      <c r="D895" s="85">
        <v>64924</v>
      </c>
      <c r="E895" s="85">
        <v>64924</v>
      </c>
      <c r="F895" s="210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161</v>
      </c>
      <c r="C896" s="79" t="s">
        <v>135</v>
      </c>
      <c r="D896" s="85">
        <v>-27000</v>
      </c>
      <c r="E896" s="85">
        <v>-27000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161</v>
      </c>
      <c r="C897" s="79" t="s">
        <v>171</v>
      </c>
      <c r="D897" s="85">
        <v>-10000</v>
      </c>
      <c r="E897" s="85">
        <v>-10000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161</v>
      </c>
      <c r="C898" s="79" t="s">
        <v>125</v>
      </c>
      <c r="D898" s="85">
        <v>-35000</v>
      </c>
      <c r="E898" s="85">
        <v>-35000</v>
      </c>
      <c r="F898" s="210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161</v>
      </c>
      <c r="C899" s="79" t="s">
        <v>121</v>
      </c>
      <c r="D899" s="85">
        <v>-10000</v>
      </c>
      <c r="E899" s="85">
        <v>-10000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161</v>
      </c>
      <c r="C900" s="79" t="s">
        <v>170</v>
      </c>
      <c r="D900" s="85">
        <v>10000</v>
      </c>
      <c r="E900" s="85">
        <v>10000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161</v>
      </c>
      <c r="C901" s="79" t="s">
        <v>131</v>
      </c>
      <c r="D901" s="85">
        <v>64924</v>
      </c>
      <c r="E901" s="85">
        <v>64924</v>
      </c>
      <c r="F901" s="210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161</v>
      </c>
      <c r="C902" s="79" t="s">
        <v>135</v>
      </c>
      <c r="D902" s="85">
        <v>-27000</v>
      </c>
      <c r="E902" s="85">
        <v>-27000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161</v>
      </c>
      <c r="C903" s="79" t="s">
        <v>171</v>
      </c>
      <c r="D903" s="85">
        <v>-10000</v>
      </c>
      <c r="E903" s="85">
        <v>-10000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161</v>
      </c>
      <c r="C904" s="79" t="s">
        <v>125</v>
      </c>
      <c r="D904" s="85">
        <v>-35000</v>
      </c>
      <c r="E904" s="85">
        <v>-35000</v>
      </c>
      <c r="F904" s="210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161</v>
      </c>
      <c r="C905" s="79" t="s">
        <v>121</v>
      </c>
      <c r="D905" s="85">
        <v>-10000</v>
      </c>
      <c r="E905" s="85">
        <v>-10000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161</v>
      </c>
      <c r="C906" s="79" t="s">
        <v>170</v>
      </c>
      <c r="D906" s="85">
        <v>10000</v>
      </c>
      <c r="E906" s="85">
        <v>10000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161</v>
      </c>
      <c r="C907" s="79" t="s">
        <v>131</v>
      </c>
      <c r="D907" s="85">
        <v>64924</v>
      </c>
      <c r="E907" s="85">
        <v>64924</v>
      </c>
      <c r="F907" s="210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161</v>
      </c>
      <c r="C908" s="79" t="s">
        <v>135</v>
      </c>
      <c r="D908" s="85">
        <v>-27000</v>
      </c>
      <c r="E908" s="85">
        <v>-27000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161</v>
      </c>
      <c r="C909" s="79" t="s">
        <v>171</v>
      </c>
      <c r="D909" s="85">
        <v>-10000</v>
      </c>
      <c r="E909" s="85">
        <v>-10000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161</v>
      </c>
      <c r="C910" s="79" t="s">
        <v>125</v>
      </c>
      <c r="D910" s="85">
        <v>-35000</v>
      </c>
      <c r="E910" s="85">
        <v>-35000</v>
      </c>
      <c r="F910" s="210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161</v>
      </c>
      <c r="C911" s="79" t="s">
        <v>121</v>
      </c>
      <c r="D911" s="85">
        <v>-10000</v>
      </c>
      <c r="E911" s="85">
        <v>-10000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161</v>
      </c>
      <c r="C912" s="79" t="s">
        <v>170</v>
      </c>
      <c r="D912" s="85">
        <v>10000</v>
      </c>
      <c r="E912" s="85">
        <v>10000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161</v>
      </c>
      <c r="C913" s="79" t="s">
        <v>131</v>
      </c>
      <c r="D913" s="85">
        <v>64924</v>
      </c>
      <c r="E913" s="85">
        <v>64924</v>
      </c>
      <c r="F913" s="210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161</v>
      </c>
      <c r="C914" s="79" t="s">
        <v>135</v>
      </c>
      <c r="D914" s="85">
        <v>-27000</v>
      </c>
      <c r="E914" s="85">
        <v>-27000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161</v>
      </c>
      <c r="C915" s="79" t="s">
        <v>171</v>
      </c>
      <c r="D915" s="85">
        <v>-10000</v>
      </c>
      <c r="E915" s="85">
        <v>-10000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161</v>
      </c>
      <c r="C916" s="79" t="s">
        <v>125</v>
      </c>
      <c r="D916" s="85">
        <v>-35000</v>
      </c>
      <c r="E916" s="85">
        <v>-35000</v>
      </c>
      <c r="F916" s="210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161</v>
      </c>
      <c r="C917" s="79" t="s">
        <v>121</v>
      </c>
      <c r="D917" s="85">
        <v>-10000</v>
      </c>
      <c r="E917" s="85">
        <v>-10000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161</v>
      </c>
      <c r="C918" s="79" t="s">
        <v>170</v>
      </c>
      <c r="D918" s="85">
        <v>10000</v>
      </c>
      <c r="E918" s="85">
        <v>10000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161</v>
      </c>
      <c r="C919" s="79" t="s">
        <v>131</v>
      </c>
      <c r="D919" s="85">
        <v>64924</v>
      </c>
      <c r="E919" s="85">
        <v>64924</v>
      </c>
      <c r="F919" s="210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161</v>
      </c>
      <c r="C920" s="79" t="s">
        <v>135</v>
      </c>
      <c r="D920" s="85">
        <v>-27000</v>
      </c>
      <c r="E920" s="85">
        <v>-27000</v>
      </c>
      <c r="F920" s="210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161</v>
      </c>
      <c r="C921" s="79" t="s">
        <v>171</v>
      </c>
      <c r="D921" s="85">
        <v>-10000</v>
      </c>
      <c r="E921" s="85">
        <v>-10000</v>
      </c>
      <c r="F921" s="210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161</v>
      </c>
      <c r="C922" s="79" t="s">
        <v>125</v>
      </c>
      <c r="D922" s="85">
        <v>-35000</v>
      </c>
      <c r="E922" s="85">
        <v>-35000</v>
      </c>
      <c r="F922" s="210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161</v>
      </c>
      <c r="C923" s="79" t="s">
        <v>121</v>
      </c>
      <c r="D923" s="85">
        <v>-10000</v>
      </c>
      <c r="E923" s="85">
        <v>-10000</v>
      </c>
      <c r="F923" s="210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161</v>
      </c>
      <c r="C924" s="79" t="s">
        <v>170</v>
      </c>
      <c r="D924" s="85">
        <v>10000</v>
      </c>
      <c r="E924" s="85">
        <v>10000</v>
      </c>
      <c r="F924" s="210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161</v>
      </c>
      <c r="C925" s="79" t="s">
        <v>131</v>
      </c>
      <c r="D925" s="85">
        <v>64924</v>
      </c>
      <c r="E925" s="85">
        <v>64924</v>
      </c>
      <c r="F925" s="210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161</v>
      </c>
      <c r="C926" s="79" t="s">
        <v>135</v>
      </c>
      <c r="D926" s="85">
        <v>-27000</v>
      </c>
      <c r="E926" s="85">
        <v>-27000</v>
      </c>
      <c r="F926" s="210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161</v>
      </c>
      <c r="C927" s="79" t="s">
        <v>171</v>
      </c>
      <c r="D927" s="85">
        <v>-10000</v>
      </c>
      <c r="E927" s="85">
        <v>-10000</v>
      </c>
      <c r="F927" s="210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161</v>
      </c>
      <c r="C928" s="79" t="s">
        <v>125</v>
      </c>
      <c r="D928" s="85">
        <v>-35000</v>
      </c>
      <c r="E928" s="85">
        <v>-35000</v>
      </c>
      <c r="F928" s="210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161</v>
      </c>
      <c r="C929" s="79" t="s">
        <v>121</v>
      </c>
      <c r="D929" s="85">
        <v>-10000</v>
      </c>
      <c r="E929" s="85">
        <v>-10000</v>
      </c>
      <c r="F929" s="210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161</v>
      </c>
      <c r="C930" s="79" t="s">
        <v>170</v>
      </c>
      <c r="D930" s="85">
        <v>10000</v>
      </c>
      <c r="E930" s="85">
        <v>10000</v>
      </c>
      <c r="F930" s="210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161</v>
      </c>
      <c r="C931" s="79" t="s">
        <v>131</v>
      </c>
      <c r="D931" s="85">
        <v>64924</v>
      </c>
      <c r="E931" s="85">
        <v>64924</v>
      </c>
      <c r="F931" s="210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161</v>
      </c>
      <c r="C932" s="79" t="s">
        <v>135</v>
      </c>
      <c r="D932" s="85">
        <v>-27000</v>
      </c>
      <c r="E932" s="85">
        <v>-27000</v>
      </c>
      <c r="F932" s="210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161</v>
      </c>
      <c r="C933" s="79" t="s">
        <v>171</v>
      </c>
      <c r="D933" s="85">
        <v>-10000</v>
      </c>
      <c r="E933" s="85">
        <v>-10000</v>
      </c>
      <c r="F933" s="210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161</v>
      </c>
      <c r="C934" s="79" t="s">
        <v>125</v>
      </c>
      <c r="D934" s="85">
        <v>-35000</v>
      </c>
      <c r="E934" s="85">
        <v>-35000</v>
      </c>
      <c r="F934" s="210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161</v>
      </c>
      <c r="C935" s="79" t="s">
        <v>171</v>
      </c>
      <c r="D935" s="85">
        <v>-10000</v>
      </c>
      <c r="E935" s="85">
        <v>-10000</v>
      </c>
      <c r="F935" s="210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79</v>
      </c>
      <c r="C936" s="79" t="s">
        <v>87</v>
      </c>
      <c r="D936" s="85">
        <v>0</v>
      </c>
      <c r="E936" s="85">
        <v>0</v>
      </c>
      <c r="F936" s="210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79</v>
      </c>
      <c r="C937" s="79" t="s">
        <v>97</v>
      </c>
      <c r="D937" s="85">
        <v>0</v>
      </c>
      <c r="E937" s="85">
        <v>0</v>
      </c>
      <c r="F937" s="210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79</v>
      </c>
      <c r="C938" s="79" t="s">
        <v>88</v>
      </c>
      <c r="D938" s="85">
        <v>0</v>
      </c>
      <c r="E938" s="85">
        <v>0</v>
      </c>
      <c r="F938" s="210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79</v>
      </c>
      <c r="C939" s="79" t="s">
        <v>89</v>
      </c>
      <c r="D939" s="85">
        <v>0</v>
      </c>
      <c r="E939" s="85">
        <v>0</v>
      </c>
      <c r="F939" s="210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79</v>
      </c>
      <c r="C940" s="79" t="s">
        <v>72</v>
      </c>
      <c r="D940" s="85">
        <v>0</v>
      </c>
      <c r="E940" s="85">
        <v>0</v>
      </c>
      <c r="F940" s="210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79</v>
      </c>
      <c r="C941" s="79" t="s">
        <v>90</v>
      </c>
      <c r="D941" s="85">
        <v>0</v>
      </c>
      <c r="E941" s="85">
        <v>0</v>
      </c>
      <c r="F941" s="210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79</v>
      </c>
      <c r="C942" s="79" t="s">
        <v>91</v>
      </c>
      <c r="D942" s="85">
        <v>0</v>
      </c>
      <c r="E942" s="85">
        <v>0</v>
      </c>
      <c r="F942" s="210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79</v>
      </c>
      <c r="C943" s="79" t="s">
        <v>92</v>
      </c>
      <c r="D943" s="85">
        <v>0</v>
      </c>
      <c r="E943" s="85">
        <v>0</v>
      </c>
      <c r="F943" s="210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79</v>
      </c>
      <c r="C944" s="79" t="s">
        <v>67</v>
      </c>
      <c r="D944" s="85">
        <v>0</v>
      </c>
      <c r="E944" s="85">
        <v>0</v>
      </c>
      <c r="F944" s="210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79</v>
      </c>
      <c r="C945" s="79" t="s">
        <v>98</v>
      </c>
      <c r="D945" s="85">
        <v>0</v>
      </c>
      <c r="E945" s="85">
        <v>0</v>
      </c>
      <c r="F945" s="210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79</v>
      </c>
      <c r="C946" s="79" t="s">
        <v>73</v>
      </c>
      <c r="D946" s="85">
        <v>0</v>
      </c>
      <c r="E946" s="85">
        <v>0</v>
      </c>
      <c r="F946" s="210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79</v>
      </c>
      <c r="C947" s="79" t="s">
        <v>68</v>
      </c>
      <c r="D947" s="85">
        <v>0</v>
      </c>
      <c r="E947" s="85">
        <v>0</v>
      </c>
      <c r="F947" s="210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79</v>
      </c>
      <c r="C948" s="79" t="s">
        <v>74</v>
      </c>
      <c r="D948" s="85">
        <v>0</v>
      </c>
      <c r="E948" s="85">
        <v>0</v>
      </c>
      <c r="F948" s="210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79</v>
      </c>
      <c r="C949" s="79" t="s">
        <v>46</v>
      </c>
      <c r="D949" s="85">
        <v>0</v>
      </c>
      <c r="E949" s="85">
        <v>0</v>
      </c>
      <c r="F949" s="210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79</v>
      </c>
      <c r="C950" s="79" t="s">
        <v>87</v>
      </c>
      <c r="D950" s="85">
        <v>1948621.2668999999</v>
      </c>
      <c r="E950" s="85">
        <v>-389724.25338000001</v>
      </c>
      <c r="F950" s="210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79</v>
      </c>
      <c r="C951" s="79" t="s">
        <v>97</v>
      </c>
      <c r="D951" s="85">
        <v>-1498.9394</v>
      </c>
      <c r="E951" s="85">
        <v>149.89393999999999</v>
      </c>
      <c r="F951" s="210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79</v>
      </c>
      <c r="C952" s="79" t="s">
        <v>88</v>
      </c>
      <c r="D952" s="85">
        <v>-652860.0736</v>
      </c>
      <c r="E952" s="85">
        <v>6528.6007360000003</v>
      </c>
      <c r="F952" s="210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79</v>
      </c>
      <c r="C953" s="79" t="s">
        <v>89</v>
      </c>
      <c r="D953" s="85">
        <v>149893.9437</v>
      </c>
      <c r="E953" s="85">
        <v>-14989.39437</v>
      </c>
      <c r="F953" s="210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79</v>
      </c>
      <c r="C954" s="79" t="s">
        <v>72</v>
      </c>
      <c r="D954" s="85">
        <v>299787.88689999998</v>
      </c>
      <c r="E954" s="85">
        <v>-29978.788690000001</v>
      </c>
      <c r="F954" s="210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79</v>
      </c>
      <c r="C955" s="79" t="s">
        <v>90</v>
      </c>
      <c r="D955" s="85">
        <v>299787.8872</v>
      </c>
      <c r="E955" s="85">
        <v>-30.055238384580299</v>
      </c>
      <c r="F955" s="210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79</v>
      </c>
      <c r="C956" s="79" t="s">
        <v>96</v>
      </c>
      <c r="D956" s="85">
        <v>-453679.00270000001</v>
      </c>
      <c r="E956" s="85">
        <v>11341.9750675</v>
      </c>
      <c r="F956" s="210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79</v>
      </c>
      <c r="C957" s="79" t="s">
        <v>92</v>
      </c>
      <c r="D957" s="85">
        <v>-44968.183300000004</v>
      </c>
      <c r="E957" s="85">
        <v>4496.8183300000001</v>
      </c>
      <c r="F957" s="210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79</v>
      </c>
      <c r="C958" s="79" t="s">
        <v>67</v>
      </c>
      <c r="D958" s="85">
        <v>-1254808.1683</v>
      </c>
      <c r="E958" s="85">
        <v>125480.81683</v>
      </c>
      <c r="F958" s="210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79</v>
      </c>
      <c r="C959" s="79" t="s">
        <v>99</v>
      </c>
      <c r="D959" s="85">
        <v>149893.9436</v>
      </c>
      <c r="E959" s="85">
        <v>-3747.3485900000001</v>
      </c>
      <c r="F959" s="210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79</v>
      </c>
      <c r="C960" s="79" t="s">
        <v>98</v>
      </c>
      <c r="D960" s="85">
        <v>-318524.63030000002</v>
      </c>
      <c r="E960" s="85">
        <v>3185.2463029999999</v>
      </c>
      <c r="F960" s="210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79</v>
      </c>
      <c r="C961" s="79" t="s">
        <v>68</v>
      </c>
      <c r="D961" s="85">
        <v>349814.49080000003</v>
      </c>
      <c r="E961" s="85">
        <v>-3498.1449080000002</v>
      </c>
      <c r="F961" s="210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79</v>
      </c>
      <c r="C962" s="79" t="s">
        <v>74</v>
      </c>
      <c r="D962" s="85">
        <v>-87407.155100000004</v>
      </c>
      <c r="E962" s="85">
        <v>0</v>
      </c>
      <c r="F962" s="210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79</v>
      </c>
      <c r="C963" s="79" t="s">
        <v>75</v>
      </c>
      <c r="D963" s="85">
        <v>299787.8872</v>
      </c>
      <c r="E963" s="85">
        <v>0</v>
      </c>
      <c r="F963" s="210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79</v>
      </c>
      <c r="C964" s="79" t="s">
        <v>46</v>
      </c>
      <c r="D964" s="85">
        <v>-1296832.4356</v>
      </c>
      <c r="E964" s="85">
        <v>129683.24356</v>
      </c>
      <c r="F964" s="210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79</v>
      </c>
      <c r="C965" s="79" t="s">
        <v>87</v>
      </c>
      <c r="D965" s="85">
        <v>1855006.3751999999</v>
      </c>
      <c r="E965" s="85">
        <v>-371001.27503999998</v>
      </c>
      <c r="F965" s="210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79</v>
      </c>
      <c r="C966" s="79" t="s">
        <v>97</v>
      </c>
      <c r="D966" s="85">
        <v>-1545.8386</v>
      </c>
      <c r="E966" s="85">
        <v>154.58385999999999</v>
      </c>
      <c r="F966" s="210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79</v>
      </c>
      <c r="C967" s="79" t="s">
        <v>88</v>
      </c>
      <c r="D967" s="85">
        <v>-615350.49349999998</v>
      </c>
      <c r="E967" s="85">
        <v>6153.5049349999999</v>
      </c>
      <c r="F967" s="210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79</v>
      </c>
      <c r="C968" s="79" t="s">
        <v>89</v>
      </c>
      <c r="D968" s="85">
        <v>772919.32299999997</v>
      </c>
      <c r="E968" s="85">
        <v>-77291.9323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79</v>
      </c>
      <c r="C969" s="79" t="s">
        <v>72</v>
      </c>
      <c r="D969" s="85">
        <v>309167.7292</v>
      </c>
      <c r="E969" s="85">
        <v>-30916.772919999999</v>
      </c>
      <c r="F969" s="210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79</v>
      </c>
      <c r="C970" s="79" t="s">
        <v>90</v>
      </c>
      <c r="D970" s="85">
        <v>309167.7292</v>
      </c>
      <c r="E970" s="85">
        <v>0</v>
      </c>
      <c r="F970" s="210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79</v>
      </c>
      <c r="C971" s="79" t="s">
        <v>96</v>
      </c>
      <c r="D971" s="85">
        <v>-61833.5458</v>
      </c>
      <c r="E971" s="85">
        <v>1545.838645</v>
      </c>
      <c r="F971" s="210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79</v>
      </c>
      <c r="C972" s="79" t="s">
        <v>92</v>
      </c>
      <c r="D972" s="85">
        <v>-973878.34699999995</v>
      </c>
      <c r="E972" s="85">
        <v>97387.834700000007</v>
      </c>
      <c r="F972" s="210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79</v>
      </c>
      <c r="C973" s="79" t="s">
        <v>67</v>
      </c>
      <c r="D973" s="85">
        <v>-2857888.6444000001</v>
      </c>
      <c r="E973" s="85">
        <v>285788.86443999998</v>
      </c>
      <c r="F973" s="210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79</v>
      </c>
      <c r="C974" s="79" t="s">
        <v>99</v>
      </c>
      <c r="D974" s="85">
        <v>463751.59379999997</v>
      </c>
      <c r="E974" s="85">
        <v>-11593.789844999999</v>
      </c>
      <c r="F974" s="210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79</v>
      </c>
      <c r="C975" s="79" t="s">
        <v>98</v>
      </c>
      <c r="D975" s="85">
        <v>-309167.7292</v>
      </c>
      <c r="E975" s="85">
        <v>3091.6772919999999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79</v>
      </c>
      <c r="C976" s="79" t="s">
        <v>68</v>
      </c>
      <c r="D976" s="85">
        <v>-1911784.5299</v>
      </c>
      <c r="E976" s="85">
        <v>19117.845299000001</v>
      </c>
      <c r="F976" s="210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79</v>
      </c>
      <c r="C977" s="79" t="s">
        <v>74</v>
      </c>
      <c r="D977" s="85">
        <v>-210705.7861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79</v>
      </c>
      <c r="C978" s="79" t="s">
        <v>75</v>
      </c>
      <c r="D978" s="85">
        <v>309167.7292</v>
      </c>
      <c r="E978" s="85">
        <v>0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79</v>
      </c>
      <c r="C979" s="79" t="s">
        <v>46</v>
      </c>
      <c r="D979" s="85">
        <v>1129085.5336</v>
      </c>
      <c r="E979" s="85">
        <v>-112908.55336000001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79</v>
      </c>
      <c r="C980" s="79" t="s">
        <v>87</v>
      </c>
      <c r="D980" s="85">
        <v>1851342.6048000001</v>
      </c>
      <c r="E980" s="85">
        <v>-370268.52095999999</v>
      </c>
      <c r="F980" s="210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79</v>
      </c>
      <c r="C981" s="79" t="s">
        <v>97</v>
      </c>
      <c r="D981" s="85">
        <v>-1542.7855000000002</v>
      </c>
      <c r="E981" s="85">
        <v>154.27855</v>
      </c>
      <c r="F981" s="210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79</v>
      </c>
      <c r="C982" s="79" t="s">
        <v>88</v>
      </c>
      <c r="D982" s="85">
        <v>90703.842900000003</v>
      </c>
      <c r="E982" s="85">
        <v>-907.03842899999995</v>
      </c>
      <c r="F982" s="210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79</v>
      </c>
      <c r="C983" s="79" t="s">
        <v>89</v>
      </c>
      <c r="D983" s="85">
        <v>617114.20160000003</v>
      </c>
      <c r="E983" s="85">
        <v>-61711.420160000001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79</v>
      </c>
      <c r="C984" s="79" t="s">
        <v>72</v>
      </c>
      <c r="D984" s="85">
        <v>-308557.10090000002</v>
      </c>
      <c r="E984" s="85">
        <v>30855.71009</v>
      </c>
      <c r="F984" s="210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79</v>
      </c>
      <c r="C985" s="79" t="s">
        <v>90</v>
      </c>
      <c r="D985" s="85">
        <v>308557.10080000001</v>
      </c>
      <c r="E985" s="85">
        <v>0</v>
      </c>
      <c r="F985" s="210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79</v>
      </c>
      <c r="C986" s="79" t="s">
        <v>96</v>
      </c>
      <c r="D986" s="85">
        <v>4003.2795000000001</v>
      </c>
      <c r="E986" s="85">
        <v>-100.0819875</v>
      </c>
      <c r="F986" s="210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79</v>
      </c>
      <c r="C987" s="79" t="s">
        <v>92</v>
      </c>
      <c r="D987" s="85">
        <v>-971954.86750000005</v>
      </c>
      <c r="E987" s="85">
        <v>97195.486749999996</v>
      </c>
      <c r="F987" s="210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79</v>
      </c>
      <c r="C988" s="79" t="s">
        <v>67</v>
      </c>
      <c r="D988" s="85">
        <v>-3178548.2203000002</v>
      </c>
      <c r="E988" s="85">
        <v>317854.82202999998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79</v>
      </c>
      <c r="C989" s="79" t="s">
        <v>99</v>
      </c>
      <c r="D989" s="85">
        <v>154278.55040000001</v>
      </c>
      <c r="E989" s="85">
        <v>-3856.9637600000001</v>
      </c>
      <c r="F989" s="210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79</v>
      </c>
      <c r="C990" s="79" t="s">
        <v>98</v>
      </c>
      <c r="D990" s="85">
        <v>-308557.10080000001</v>
      </c>
      <c r="E990" s="85">
        <v>3085.5710079999999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79</v>
      </c>
      <c r="C991" s="79" t="s">
        <v>68</v>
      </c>
      <c r="D991" s="85">
        <v>-1255014.2032000001</v>
      </c>
      <c r="E991" s="85">
        <v>12550.142032</v>
      </c>
      <c r="F991" s="210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79</v>
      </c>
      <c r="C992" s="79" t="s">
        <v>74</v>
      </c>
      <c r="D992" s="85">
        <v>10863.2009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79</v>
      </c>
      <c r="C993" s="79" t="s">
        <v>75</v>
      </c>
      <c r="D993" s="85">
        <v>308557.10080000001</v>
      </c>
      <c r="E993" s="85">
        <v>0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79</v>
      </c>
      <c r="C994" s="79" t="s">
        <v>46</v>
      </c>
      <c r="D994" s="85">
        <v>2146786.0288</v>
      </c>
      <c r="E994" s="85">
        <v>-214678.60287999999</v>
      </c>
      <c r="F994" s="210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79</v>
      </c>
      <c r="C995" s="79" t="s">
        <v>87</v>
      </c>
      <c r="D995" s="85">
        <v>1668887.6364</v>
      </c>
      <c r="E995" s="85">
        <v>-333777.52727999998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79</v>
      </c>
      <c r="C996" s="79" t="s">
        <v>97</v>
      </c>
      <c r="D996" s="85">
        <v>-1390.7397000000001</v>
      </c>
      <c r="E996" s="85">
        <v>139.07397</v>
      </c>
      <c r="F996" s="210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79</v>
      </c>
      <c r="C997" s="79" t="s">
        <v>88</v>
      </c>
      <c r="D997" s="85">
        <v>657244.70570000005</v>
      </c>
      <c r="E997" s="85">
        <v>-6572.4470570000003</v>
      </c>
      <c r="F997" s="210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79</v>
      </c>
      <c r="C998" s="79" t="s">
        <v>89</v>
      </c>
      <c r="D998" s="85">
        <v>556295.87879999995</v>
      </c>
      <c r="E998" s="85">
        <v>-55629.587879999999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79</v>
      </c>
      <c r="C999" s="79" t="s">
        <v>72</v>
      </c>
      <c r="D999" s="85">
        <v>-278147.93949999998</v>
      </c>
      <c r="E999" s="85">
        <v>27814.793949999999</v>
      </c>
      <c r="F999" s="210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79</v>
      </c>
      <c r="C1000" s="79" t="s">
        <v>90</v>
      </c>
      <c r="D1000" s="85">
        <v>278147.93939999997</v>
      </c>
      <c r="E1000" s="85">
        <v>0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79</v>
      </c>
      <c r="C1001" s="79" t="s">
        <v>96</v>
      </c>
      <c r="D1001" s="85">
        <v>-121173.16310000001</v>
      </c>
      <c r="E1001" s="85">
        <v>3029.3290775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79</v>
      </c>
      <c r="C1002" s="79" t="s">
        <v>92</v>
      </c>
      <c r="D1002" s="85">
        <v>-319870.13030000002</v>
      </c>
      <c r="E1002" s="85">
        <v>31987.013029999998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79</v>
      </c>
      <c r="C1003" s="79" t="s">
        <v>67</v>
      </c>
      <c r="D1003" s="85">
        <v>-2471228.2156000002</v>
      </c>
      <c r="E1003" s="85">
        <v>247122.82156000001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79</v>
      </c>
      <c r="C1004" s="79" t="s">
        <v>99</v>
      </c>
      <c r="D1004" s="85">
        <v>139073.96969999999</v>
      </c>
      <c r="E1004" s="85">
        <v>-3476.8492424999999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79</v>
      </c>
      <c r="C1005" s="79" t="s">
        <v>98</v>
      </c>
      <c r="D1005" s="85">
        <v>-278147.93939999997</v>
      </c>
      <c r="E1005" s="85">
        <v>2781.479394</v>
      </c>
      <c r="F1005" s="210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79</v>
      </c>
      <c r="C1006" s="79" t="s">
        <v>68</v>
      </c>
      <c r="D1006" s="85">
        <v>-460461.99310000002</v>
      </c>
      <c r="E1006" s="85">
        <v>4604.6199310000002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79</v>
      </c>
      <c r="C1007" s="79" t="s">
        <v>74</v>
      </c>
      <c r="D1007" s="85">
        <v>-971660.15689999994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79</v>
      </c>
      <c r="C1008" s="79" t="s">
        <v>75</v>
      </c>
      <c r="D1008" s="85">
        <v>278147.93939999997</v>
      </c>
      <c r="E1008" s="85">
        <v>0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79</v>
      </c>
      <c r="C1009" s="79" t="s">
        <v>46</v>
      </c>
      <c r="D1009" s="85">
        <v>1159181.5374</v>
      </c>
      <c r="E1009" s="85">
        <v>-115918.15373999999</v>
      </c>
      <c r="F1009" s="210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79</v>
      </c>
      <c r="C1010" s="79" t="s">
        <v>87</v>
      </c>
      <c r="D1010" s="85">
        <v>1844508.1103999999</v>
      </c>
      <c r="E1010" s="85">
        <v>-368901.62208</v>
      </c>
      <c r="F1010" s="210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79</v>
      </c>
      <c r="C1011" s="79" t="s">
        <v>97</v>
      </c>
      <c r="D1011" s="85">
        <v>-1537.0901000000001</v>
      </c>
      <c r="E1011" s="85">
        <v>153.70901000000001</v>
      </c>
      <c r="F1011" s="210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79</v>
      </c>
      <c r="C1012" s="79" t="s">
        <v>88</v>
      </c>
      <c r="D1012" s="85">
        <v>954221.56220000004</v>
      </c>
      <c r="E1012" s="85">
        <v>-9542.2156219999997</v>
      </c>
      <c r="F1012" s="210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79</v>
      </c>
      <c r="C1013" s="79" t="s">
        <v>89</v>
      </c>
      <c r="D1013" s="85">
        <v>614836.0368</v>
      </c>
      <c r="E1013" s="85">
        <v>-61483.60368</v>
      </c>
      <c r="F1013" s="210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79</v>
      </c>
      <c r="C1014" s="79" t="s">
        <v>72</v>
      </c>
      <c r="D1014" s="85">
        <v>153709.0092</v>
      </c>
      <c r="E1014" s="85">
        <v>-15370.90092</v>
      </c>
      <c r="F1014" s="210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79</v>
      </c>
      <c r="C1015" s="79" t="s">
        <v>90</v>
      </c>
      <c r="D1015" s="85">
        <v>307418.0184</v>
      </c>
      <c r="E1015" s="85">
        <v>0</v>
      </c>
      <c r="F1015" s="210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79</v>
      </c>
      <c r="C1016" s="79" t="s">
        <v>96</v>
      </c>
      <c r="D1016" s="85">
        <v>-39639.0743</v>
      </c>
      <c r="E1016" s="85">
        <v>990.97685750000005</v>
      </c>
      <c r="F1016" s="210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79</v>
      </c>
      <c r="C1017" s="79" t="s">
        <v>92</v>
      </c>
      <c r="D1017" s="85">
        <v>-46112.702700000002</v>
      </c>
      <c r="E1017" s="85">
        <v>4611.27027</v>
      </c>
      <c r="F1017" s="210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79</v>
      </c>
      <c r="C1018" s="79" t="s">
        <v>67</v>
      </c>
      <c r="D1018" s="85">
        <v>-3490014.6205000002</v>
      </c>
      <c r="E1018" s="85">
        <v>349001.46204999997</v>
      </c>
      <c r="F1018" s="210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79</v>
      </c>
      <c r="C1019" s="79" t="s">
        <v>99</v>
      </c>
      <c r="D1019" s="85">
        <v>153709.0092</v>
      </c>
      <c r="E1019" s="85">
        <v>-3842.72523</v>
      </c>
      <c r="F1019" s="210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79</v>
      </c>
      <c r="C1020" s="79" t="s">
        <v>98</v>
      </c>
      <c r="D1020" s="85">
        <v>-307418.0184</v>
      </c>
      <c r="E1020" s="85">
        <v>3074.1801839999998</v>
      </c>
      <c r="F1020" s="210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79</v>
      </c>
      <c r="C1021" s="79" t="s">
        <v>68</v>
      </c>
      <c r="D1021" s="85">
        <v>-533559.67119999998</v>
      </c>
      <c r="E1021" s="85">
        <v>5335.5967119999996</v>
      </c>
      <c r="F1021" s="210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79</v>
      </c>
      <c r="C1022" s="79" t="s">
        <v>74</v>
      </c>
      <c r="D1022" s="85">
        <v>-2034652.105</v>
      </c>
      <c r="E1022" s="85">
        <v>0</v>
      </c>
      <c r="F1022" s="210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79</v>
      </c>
      <c r="C1023" s="79" t="s">
        <v>75</v>
      </c>
      <c r="D1023" s="85">
        <v>307418.0184</v>
      </c>
      <c r="E1023" s="85">
        <v>0</v>
      </c>
      <c r="F1023" s="210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79</v>
      </c>
      <c r="C1024" s="79" t="s">
        <v>46</v>
      </c>
      <c r="D1024" s="85">
        <v>1407205.9794999999</v>
      </c>
      <c r="E1024" s="85">
        <v>-140720.59795</v>
      </c>
      <c r="F1024" s="210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79</v>
      </c>
      <c r="C1025" s="79" t="s">
        <v>87</v>
      </c>
      <c r="D1025" s="85">
        <v>-445390.60710000002</v>
      </c>
      <c r="E1025" s="85">
        <v>0</v>
      </c>
      <c r="F1025" s="210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79</v>
      </c>
      <c r="C1026" s="79" t="s">
        <v>97</v>
      </c>
      <c r="D1026" s="85">
        <v>-1484.6354000000001</v>
      </c>
      <c r="E1026" s="85">
        <v>148.46353999999999</v>
      </c>
      <c r="F1026" s="210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79</v>
      </c>
      <c r="C1027" s="79" t="s">
        <v>88</v>
      </c>
      <c r="D1027" s="85">
        <v>-1741350.5848999999</v>
      </c>
      <c r="E1027" s="85">
        <v>17413.505849000001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79</v>
      </c>
      <c r="C1028" s="79" t="s">
        <v>89</v>
      </c>
      <c r="D1028" s="85">
        <v>-148463.53570000001</v>
      </c>
      <c r="E1028" s="85">
        <v>14846.353569999999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79</v>
      </c>
      <c r="C1029" s="79" t="s">
        <v>72</v>
      </c>
      <c r="D1029" s="85">
        <v>1583611.0475999999</v>
      </c>
      <c r="E1029" s="85">
        <v>-158361.10475999999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79</v>
      </c>
      <c r="C1030" s="79" t="s">
        <v>96</v>
      </c>
      <c r="D1030" s="85">
        <v>-81160.066200000001</v>
      </c>
      <c r="E1030" s="85">
        <v>2029.001655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79</v>
      </c>
      <c r="C1031" s="79" t="s">
        <v>92</v>
      </c>
      <c r="D1031" s="85">
        <v>-742317.67839999998</v>
      </c>
      <c r="E1031" s="85">
        <v>74231.76784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79</v>
      </c>
      <c r="C1032" s="79" t="s">
        <v>67</v>
      </c>
      <c r="D1032" s="85">
        <v>-752854.63029999996</v>
      </c>
      <c r="E1032" s="85">
        <v>75285.463029999999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79</v>
      </c>
      <c r="C1033" s="79" t="s">
        <v>99</v>
      </c>
      <c r="D1033" s="85">
        <v>148463.53570000001</v>
      </c>
      <c r="E1033" s="85">
        <v>-3711.5883924999998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79</v>
      </c>
      <c r="C1034" s="79" t="s">
        <v>98</v>
      </c>
      <c r="D1034" s="85">
        <v>-14846.3536</v>
      </c>
      <c r="E1034" s="85">
        <v>148.463536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79</v>
      </c>
      <c r="C1035" s="79" t="s">
        <v>68</v>
      </c>
      <c r="D1035" s="85">
        <v>-2873092.077</v>
      </c>
      <c r="E1035" s="85">
        <v>28730.920770000001</v>
      </c>
      <c r="F1035" s="210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79</v>
      </c>
      <c r="C1036" s="79" t="s">
        <v>74</v>
      </c>
      <c r="D1036" s="85">
        <v>1267045.2194999999</v>
      </c>
      <c r="E1036" s="85">
        <v>0</v>
      </c>
      <c r="F1036" s="210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79</v>
      </c>
      <c r="C1037" s="79" t="s">
        <v>46</v>
      </c>
      <c r="D1037" s="85">
        <v>1207750.8629999999</v>
      </c>
      <c r="E1037" s="85">
        <v>-120775.0863</v>
      </c>
      <c r="F1037" s="210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79</v>
      </c>
      <c r="C1038" s="79" t="s">
        <v>87</v>
      </c>
      <c r="D1038" s="85">
        <v>-459339.7683</v>
      </c>
      <c r="E1038" s="85">
        <v>0</v>
      </c>
      <c r="F1038" s="210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79</v>
      </c>
      <c r="C1039" s="79" t="s">
        <v>97</v>
      </c>
      <c r="D1039" s="85">
        <v>-1531.1326000000001</v>
      </c>
      <c r="E1039" s="85">
        <v>153.11326</v>
      </c>
      <c r="F1039" s="210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79</v>
      </c>
      <c r="C1040" s="79" t="s">
        <v>88</v>
      </c>
      <c r="D1040" s="85">
        <v>-1785203.7589</v>
      </c>
      <c r="E1040" s="85">
        <v>17852.037589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79</v>
      </c>
      <c r="C1041" s="79" t="s">
        <v>89</v>
      </c>
      <c r="D1041" s="85">
        <v>-153113.2561</v>
      </c>
      <c r="E1041" s="85">
        <v>15311.32561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79</v>
      </c>
      <c r="C1042" s="79" t="s">
        <v>72</v>
      </c>
      <c r="D1042" s="85">
        <v>1634854.4442</v>
      </c>
      <c r="E1042" s="85">
        <v>-163485.44442000001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79</v>
      </c>
      <c r="C1043" s="79" t="s">
        <v>96</v>
      </c>
      <c r="D1043" s="85">
        <v>-39485.439200000001</v>
      </c>
      <c r="E1043" s="85">
        <v>987.13598000000002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79</v>
      </c>
      <c r="C1044" s="79" t="s">
        <v>92</v>
      </c>
      <c r="D1044" s="85">
        <v>-459339.7683</v>
      </c>
      <c r="E1044" s="85">
        <v>45933.97683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79</v>
      </c>
      <c r="C1045" s="79" t="s">
        <v>67</v>
      </c>
      <c r="D1045" s="85">
        <v>381146.30969999998</v>
      </c>
      <c r="E1045" s="85">
        <v>-38114.630969999998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79</v>
      </c>
      <c r="C1046" s="79" t="s">
        <v>99</v>
      </c>
      <c r="D1046" s="85">
        <v>153113.2561</v>
      </c>
      <c r="E1046" s="85">
        <v>-3827.8314025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79</v>
      </c>
      <c r="C1047" s="79" t="s">
        <v>98</v>
      </c>
      <c r="D1047" s="85">
        <v>-15311.3256</v>
      </c>
      <c r="E1047" s="85">
        <v>153.11325600000001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79</v>
      </c>
      <c r="C1048" s="79" t="s">
        <v>68</v>
      </c>
      <c r="D1048" s="85">
        <v>-2976516.7593999999</v>
      </c>
      <c r="E1048" s="85">
        <v>29765.167593999999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79</v>
      </c>
      <c r="C1049" s="79" t="s">
        <v>74</v>
      </c>
      <c r="D1049" s="85">
        <v>1276359.0178</v>
      </c>
      <c r="E1049" s="85">
        <v>0</v>
      </c>
      <c r="F1049" s="210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79</v>
      </c>
      <c r="C1050" s="79" t="s">
        <v>46</v>
      </c>
      <c r="D1050" s="85">
        <v>1092463.0822999999</v>
      </c>
      <c r="E1050" s="85">
        <v>-109246.30823</v>
      </c>
      <c r="F1050" s="210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79</v>
      </c>
      <c r="C1051" s="79" t="s">
        <v>87</v>
      </c>
      <c r="D1051" s="85">
        <v>-443622.13709999999</v>
      </c>
      <c r="E1051" s="85">
        <v>0</v>
      </c>
      <c r="F1051" s="210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79</v>
      </c>
      <c r="C1052" s="79" t="s">
        <v>97</v>
      </c>
      <c r="D1052" s="85">
        <v>-1478.7405000000001</v>
      </c>
      <c r="E1052" s="85">
        <v>147.87405000000001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79</v>
      </c>
      <c r="C1053" s="79" t="s">
        <v>88</v>
      </c>
      <c r="D1053" s="85">
        <v>-1646145.7067</v>
      </c>
      <c r="E1053" s="85">
        <v>16461.457066999999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79</v>
      </c>
      <c r="C1054" s="79" t="s">
        <v>89</v>
      </c>
      <c r="D1054" s="85">
        <v>-147874.04569999999</v>
      </c>
      <c r="E1054" s="85">
        <v>14787.404570000001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79</v>
      </c>
      <c r="C1055" s="79" t="s">
        <v>72</v>
      </c>
      <c r="D1055" s="85">
        <v>1577323.1540000001</v>
      </c>
      <c r="E1055" s="85">
        <v>-157732.31539999999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79</v>
      </c>
      <c r="C1056" s="79" t="s">
        <v>96</v>
      </c>
      <c r="D1056" s="85">
        <v>-80837.811600000001</v>
      </c>
      <c r="E1056" s="85">
        <v>2020.9452900000001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79</v>
      </c>
      <c r="C1057" s="79" t="s">
        <v>92</v>
      </c>
      <c r="D1057" s="85">
        <v>-443622.1373</v>
      </c>
      <c r="E1057" s="85">
        <v>44362.213730000003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79</v>
      </c>
      <c r="C1058" s="79" t="s">
        <v>67</v>
      </c>
      <c r="D1058" s="85">
        <v>550673.08770000003</v>
      </c>
      <c r="E1058" s="85">
        <v>-55067.308770000003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79</v>
      </c>
      <c r="C1059" s="79" t="s">
        <v>99</v>
      </c>
      <c r="D1059" s="85">
        <v>147874.04569999999</v>
      </c>
      <c r="E1059" s="85">
        <v>-3696.8511425000002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79</v>
      </c>
      <c r="C1060" s="79" t="s">
        <v>98</v>
      </c>
      <c r="D1060" s="85">
        <v>-14787.4046</v>
      </c>
      <c r="E1060" s="85">
        <v>147.87404599999999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79</v>
      </c>
      <c r="C1061" s="79" t="s">
        <v>68</v>
      </c>
      <c r="D1061" s="85">
        <v>-2877084.7522999998</v>
      </c>
      <c r="E1061" s="85">
        <v>28770.847523</v>
      </c>
      <c r="F1061" s="210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79</v>
      </c>
      <c r="C1062" s="79" t="s">
        <v>74</v>
      </c>
      <c r="D1062" s="85">
        <v>2152430.9489000002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79</v>
      </c>
      <c r="C1063" s="79" t="s">
        <v>46</v>
      </c>
      <c r="D1063" s="85">
        <v>1081698.6440999999</v>
      </c>
      <c r="E1063" s="85">
        <v>-108169.86440999999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79</v>
      </c>
      <c r="C1064" s="79" t="s">
        <v>87</v>
      </c>
      <c r="D1064" s="85">
        <v>-457475.23379999999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79</v>
      </c>
      <c r="C1065" s="79" t="s">
        <v>88</v>
      </c>
      <c r="D1065" s="85">
        <v>-1552772.2764000001</v>
      </c>
      <c r="E1065" s="85">
        <v>15527.722764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79</v>
      </c>
      <c r="C1066" s="79" t="s">
        <v>89</v>
      </c>
      <c r="D1066" s="85">
        <v>-152491.74460000001</v>
      </c>
      <c r="E1066" s="85">
        <v>15249.17446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79</v>
      </c>
      <c r="C1067" s="79" t="s">
        <v>72</v>
      </c>
      <c r="D1067" s="85">
        <v>1628218.3052999999</v>
      </c>
      <c r="E1067" s="85">
        <v>-162821.83053000001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79</v>
      </c>
      <c r="C1068" s="79" t="s">
        <v>96</v>
      </c>
      <c r="D1068" s="85">
        <v>-60996.697800000002</v>
      </c>
      <c r="E1068" s="85">
        <v>1524.917445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79</v>
      </c>
      <c r="C1069" s="79" t="s">
        <v>92</v>
      </c>
      <c r="D1069" s="85">
        <v>-457475.23379999999</v>
      </c>
      <c r="E1069" s="85">
        <v>45747.523379999999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79</v>
      </c>
      <c r="C1070" s="79" t="s">
        <v>67</v>
      </c>
      <c r="D1070" s="85">
        <v>1325047.9916000001</v>
      </c>
      <c r="E1070" s="85">
        <v>-132504.79916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79</v>
      </c>
      <c r="C1071" s="79" t="s">
        <v>99</v>
      </c>
      <c r="D1071" s="85">
        <v>152491.74460000001</v>
      </c>
      <c r="E1071" s="85">
        <v>-3812.293615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79</v>
      </c>
      <c r="C1072" s="79" t="s">
        <v>98</v>
      </c>
      <c r="D1072" s="85">
        <v>-15249.174500000001</v>
      </c>
      <c r="E1072" s="85">
        <v>152.49174499999998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79</v>
      </c>
      <c r="C1073" s="79" t="s">
        <v>68</v>
      </c>
      <c r="D1073" s="85">
        <v>-2054050.0263</v>
      </c>
      <c r="E1073" s="85">
        <v>20540.500263000002</v>
      </c>
      <c r="F1073" s="210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79</v>
      </c>
      <c r="C1074" s="79" t="s">
        <v>74</v>
      </c>
      <c r="D1074" s="85">
        <v>2112926.5972000002</v>
      </c>
      <c r="E1074" s="85">
        <v>0</v>
      </c>
      <c r="F1074" s="210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79</v>
      </c>
      <c r="C1075" s="79" t="s">
        <v>46</v>
      </c>
      <c r="D1075" s="85">
        <v>-167740.91880000001</v>
      </c>
      <c r="E1075" s="85">
        <v>16774.09188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79</v>
      </c>
      <c r="C1076" s="79" t="s">
        <v>87</v>
      </c>
      <c r="D1076" s="85">
        <v>-456442.7415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79</v>
      </c>
      <c r="C1077" s="79" t="s">
        <v>88</v>
      </c>
      <c r="D1077" s="85">
        <v>-1573437.6392000001</v>
      </c>
      <c r="E1077" s="85">
        <v>15734.376392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79</v>
      </c>
      <c r="C1078" s="79" t="s">
        <v>89</v>
      </c>
      <c r="D1078" s="85">
        <v>-152147.58050000001</v>
      </c>
      <c r="E1078" s="85">
        <v>0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79</v>
      </c>
      <c r="C1079" s="79" t="s">
        <v>72</v>
      </c>
      <c r="D1079" s="85">
        <v>1624543.5208000001</v>
      </c>
      <c r="E1079" s="85">
        <v>0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79</v>
      </c>
      <c r="C1080" s="79" t="s">
        <v>96</v>
      </c>
      <c r="D1080" s="85">
        <v>-39236.406999999999</v>
      </c>
      <c r="E1080" s="85">
        <v>980.91017499999998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79</v>
      </c>
      <c r="C1081" s="79" t="s">
        <v>92</v>
      </c>
      <c r="D1081" s="85">
        <v>-456442.7415</v>
      </c>
      <c r="E1081" s="85">
        <v>45644.274149999997</v>
      </c>
      <c r="F1081" s="210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79</v>
      </c>
      <c r="C1082" s="79" t="s">
        <v>67</v>
      </c>
      <c r="D1082" s="85">
        <v>1315284.4225000001</v>
      </c>
      <c r="E1082" s="85">
        <v>-131528.44224999999</v>
      </c>
      <c r="F1082" s="210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79</v>
      </c>
      <c r="C1083" s="79" t="s">
        <v>99</v>
      </c>
      <c r="D1083" s="85">
        <v>152147.58050000001</v>
      </c>
      <c r="E1083" s="85">
        <v>-3803.6895125000001</v>
      </c>
      <c r="F1083" s="210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79</v>
      </c>
      <c r="C1084" s="79" t="s">
        <v>98</v>
      </c>
      <c r="D1084" s="85">
        <v>-15214.758</v>
      </c>
      <c r="E1084" s="85">
        <v>152.14758</v>
      </c>
      <c r="F1084" s="210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79</v>
      </c>
      <c r="C1085" s="79" t="s">
        <v>68</v>
      </c>
      <c r="D1085" s="85">
        <v>-2062210.2692</v>
      </c>
      <c r="E1085" s="85">
        <v>20622.102692</v>
      </c>
      <c r="F1085" s="210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79</v>
      </c>
      <c r="C1086" s="79" t="s">
        <v>74</v>
      </c>
      <c r="D1086" s="85">
        <v>2481234.5221000002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79</v>
      </c>
      <c r="C1087" s="79" t="s">
        <v>46</v>
      </c>
      <c r="D1087" s="85">
        <v>-167362.33850000001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79</v>
      </c>
      <c r="C1088" s="79" t="s">
        <v>87</v>
      </c>
      <c r="D1088" s="85">
        <v>-440697.48959999997</v>
      </c>
      <c r="E1088" s="85">
        <v>0</v>
      </c>
      <c r="F1088" s="210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79</v>
      </c>
      <c r="C1089" s="79" t="s">
        <v>88</v>
      </c>
      <c r="D1089" s="85">
        <v>-1454971.5759000001</v>
      </c>
      <c r="E1089" s="85">
        <v>14549.715759000001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79</v>
      </c>
      <c r="C1090" s="79" t="s">
        <v>89</v>
      </c>
      <c r="D1090" s="85">
        <v>-146899.16320000001</v>
      </c>
      <c r="E1090" s="85">
        <v>14689.91632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79</v>
      </c>
      <c r="C1091" s="79" t="s">
        <v>72</v>
      </c>
      <c r="D1091" s="85">
        <v>1566924.4075</v>
      </c>
      <c r="E1091" s="85">
        <v>-156692.44075000001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79</v>
      </c>
      <c r="C1092" s="79" t="s">
        <v>96</v>
      </c>
      <c r="D1092" s="85">
        <v>-80304.875899999999</v>
      </c>
      <c r="E1092" s="85">
        <v>2007.6218974999999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79</v>
      </c>
      <c r="C1093" s="79" t="s">
        <v>92</v>
      </c>
      <c r="D1093" s="85">
        <v>-440697.48959999997</v>
      </c>
      <c r="E1093" s="85">
        <v>44069.748959999997</v>
      </c>
      <c r="F1093" s="210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79</v>
      </c>
      <c r="C1094" s="79" t="s">
        <v>67</v>
      </c>
      <c r="D1094" s="85">
        <v>1274683.2120999999</v>
      </c>
      <c r="E1094" s="85">
        <v>-127468.32120999999</v>
      </c>
      <c r="F1094" s="210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79</v>
      </c>
      <c r="C1095" s="79" t="s">
        <v>99</v>
      </c>
      <c r="D1095" s="85">
        <v>146899.16320000001</v>
      </c>
      <c r="E1095" s="85">
        <v>-3672.4790800000001</v>
      </c>
      <c r="F1095" s="210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79</v>
      </c>
      <c r="C1096" s="79" t="s">
        <v>98</v>
      </c>
      <c r="D1096" s="85">
        <v>-14689.916300000001</v>
      </c>
      <c r="E1096" s="85">
        <v>146.89916299999999</v>
      </c>
      <c r="F1096" s="210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79</v>
      </c>
      <c r="C1097" s="79" t="s">
        <v>68</v>
      </c>
      <c r="D1097" s="85">
        <v>-1978235.2091000001</v>
      </c>
      <c r="E1097" s="85">
        <v>19782.352091000001</v>
      </c>
      <c r="F1097" s="210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79</v>
      </c>
      <c r="C1098" s="79" t="s">
        <v>74</v>
      </c>
      <c r="D1098" s="85">
        <v>2079912.9339000001</v>
      </c>
      <c r="E1098" s="85">
        <v>0</v>
      </c>
      <c r="F1098" s="210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79</v>
      </c>
      <c r="C1099" s="79" t="s">
        <v>46</v>
      </c>
      <c r="D1099" s="85">
        <v>-161589.07949999999</v>
      </c>
      <c r="E1099" s="85">
        <v>16158.907950000001</v>
      </c>
      <c r="F1099" s="210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79</v>
      </c>
      <c r="C1100" s="79" t="s">
        <v>87</v>
      </c>
      <c r="D1100" s="85">
        <v>-454312.10729999997</v>
      </c>
      <c r="E1100" s="85">
        <v>0</v>
      </c>
      <c r="F1100" s="210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79</v>
      </c>
      <c r="C1101" s="79" t="s">
        <v>88</v>
      </c>
      <c r="D1101" s="85">
        <v>-1628565.2834000001</v>
      </c>
      <c r="E1101" s="85">
        <v>16285.652834</v>
      </c>
      <c r="F1101" s="210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79</v>
      </c>
      <c r="C1102" s="79" t="s">
        <v>89</v>
      </c>
      <c r="D1102" s="85">
        <v>-151437.36910000001</v>
      </c>
      <c r="E1102" s="85">
        <v>0</v>
      </c>
      <c r="F1102" s="210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79</v>
      </c>
      <c r="C1103" s="79" t="s">
        <v>72</v>
      </c>
      <c r="D1103" s="85">
        <v>1665811.0600999999</v>
      </c>
      <c r="E1103" s="85">
        <v>0</v>
      </c>
      <c r="F1103" s="210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79</v>
      </c>
      <c r="C1104" s="79" t="s">
        <v>96</v>
      </c>
      <c r="D1104" s="85">
        <v>-39053.255000000005</v>
      </c>
      <c r="E1104" s="85">
        <v>976.33137499999998</v>
      </c>
      <c r="F1104" s="210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79</v>
      </c>
      <c r="C1105" s="79" t="s">
        <v>92</v>
      </c>
      <c r="D1105" s="85">
        <v>-454312.10729999997</v>
      </c>
      <c r="E1105" s="85">
        <v>45431.210729999999</v>
      </c>
      <c r="F1105" s="210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79</v>
      </c>
      <c r="C1106" s="79" t="s">
        <v>67</v>
      </c>
      <c r="D1106" s="85">
        <v>898798.37210000004</v>
      </c>
      <c r="E1106" s="85">
        <v>-89879.837209999998</v>
      </c>
      <c r="F1106" s="210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79</v>
      </c>
      <c r="C1107" s="79" t="s">
        <v>99</v>
      </c>
      <c r="D1107" s="85">
        <v>151437.36910000001</v>
      </c>
      <c r="E1107" s="85">
        <v>-3785.9342274999999</v>
      </c>
      <c r="F1107" s="210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79</v>
      </c>
      <c r="C1108" s="79" t="s">
        <v>98</v>
      </c>
      <c r="D1108" s="85">
        <v>-15143.7369</v>
      </c>
      <c r="E1108" s="85">
        <v>151.43736899999999</v>
      </c>
      <c r="F1108" s="210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79</v>
      </c>
      <c r="C1109" s="79" t="s">
        <v>68</v>
      </c>
      <c r="D1109" s="85">
        <v>-2096439.3399</v>
      </c>
      <c r="E1109" s="85">
        <v>20964.393399</v>
      </c>
      <c r="F1109" s="210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79</v>
      </c>
      <c r="C1110" s="79" t="s">
        <v>74</v>
      </c>
      <c r="D1110" s="85">
        <v>2727718.2256999998</v>
      </c>
      <c r="E1110" s="85">
        <v>0</v>
      </c>
      <c r="F1110" s="210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79</v>
      </c>
      <c r="C1111" s="79" t="s">
        <v>46</v>
      </c>
      <c r="D1111" s="85">
        <v>-15143.737000000001</v>
      </c>
      <c r="E1111" s="85">
        <v>0</v>
      </c>
      <c r="F1111" s="210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79</v>
      </c>
      <c r="C1112" s="79" t="s">
        <v>88</v>
      </c>
      <c r="D1112" s="85">
        <v>812164.09569999995</v>
      </c>
      <c r="E1112" s="85">
        <v>-8121.6409569999996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79</v>
      </c>
      <c r="C1113" s="79" t="s">
        <v>89</v>
      </c>
      <c r="D1113" s="85">
        <v>-146168.72279999999</v>
      </c>
      <c r="E1113" s="85">
        <v>14616.87228</v>
      </c>
      <c r="F1113" s="210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79</v>
      </c>
      <c r="C1114" s="79" t="s">
        <v>72</v>
      </c>
      <c r="D1114" s="85">
        <v>-584674.89119999995</v>
      </c>
      <c r="E1114" s="85">
        <v>58467.489119999998</v>
      </c>
      <c r="F1114" s="210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79</v>
      </c>
      <c r="C1115" s="79" t="s">
        <v>96</v>
      </c>
      <c r="D1115" s="85">
        <v>-79905.568499999994</v>
      </c>
      <c r="E1115" s="85">
        <v>1997.6392125</v>
      </c>
      <c r="F1115" s="210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79</v>
      </c>
      <c r="C1116" s="79" t="s">
        <v>92</v>
      </c>
      <c r="D1116" s="85">
        <v>-219253.08420000001</v>
      </c>
      <c r="E1116" s="85">
        <v>21925.308420000001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79</v>
      </c>
      <c r="C1117" s="79" t="s">
        <v>67</v>
      </c>
      <c r="D1117" s="85">
        <v>4570783.6633000001</v>
      </c>
      <c r="E1117" s="85">
        <v>-457078.36632999999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79</v>
      </c>
      <c r="C1118" s="79" t="s">
        <v>99</v>
      </c>
      <c r="D1118" s="85">
        <v>146168.72279999999</v>
      </c>
      <c r="E1118" s="85">
        <v>-3654.2180699999999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79</v>
      </c>
      <c r="C1119" s="79" t="s">
        <v>68</v>
      </c>
      <c r="D1119" s="85">
        <v>-1181043.2801000001</v>
      </c>
      <c r="E1119" s="85">
        <v>11810.432801000001</v>
      </c>
      <c r="F1119" s="210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79</v>
      </c>
      <c r="C1120" s="79" t="s">
        <v>74</v>
      </c>
      <c r="D1120" s="85">
        <v>-74298.536399999997</v>
      </c>
      <c r="E1120" s="85">
        <v>0</v>
      </c>
      <c r="F1120" s="210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79</v>
      </c>
      <c r="C1121" s="79" t="s">
        <v>46</v>
      </c>
      <c r="D1121" s="85">
        <v>1096265.4210000001</v>
      </c>
      <c r="E1121" s="85">
        <v>-109626.54210000001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79</v>
      </c>
      <c r="C1122" s="79" t="s">
        <v>88</v>
      </c>
      <c r="D1122" s="85">
        <v>445920.89419999998</v>
      </c>
      <c r="E1122" s="85">
        <v>-4459.2089420000002</v>
      </c>
      <c r="F1122" s="210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79</v>
      </c>
      <c r="C1123" s="79" t="s">
        <v>89</v>
      </c>
      <c r="D1123" s="85">
        <v>-150645.9957</v>
      </c>
      <c r="E1123" s="85">
        <v>15064.59957</v>
      </c>
      <c r="F1123" s="210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79</v>
      </c>
      <c r="C1124" s="79" t="s">
        <v>72</v>
      </c>
      <c r="D1124" s="85">
        <v>-602583.98259999999</v>
      </c>
      <c r="E1124" s="85">
        <v>60258.398260000002</v>
      </c>
      <c r="F1124" s="210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79</v>
      </c>
      <c r="C1125" s="79" t="s">
        <v>96</v>
      </c>
      <c r="D1125" s="85">
        <v>301291.99129999999</v>
      </c>
      <c r="E1125" s="85">
        <v>-7532.2997825000002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79</v>
      </c>
      <c r="C1126" s="79" t="s">
        <v>92</v>
      </c>
      <c r="D1126" s="85">
        <v>-225968.99350000001</v>
      </c>
      <c r="E1126" s="85">
        <v>22596.89935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79</v>
      </c>
      <c r="C1127" s="79" t="s">
        <v>67</v>
      </c>
      <c r="D1127" s="85">
        <v>4710790.6720000003</v>
      </c>
      <c r="E1127" s="85">
        <v>-471079.06719999999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79</v>
      </c>
      <c r="C1128" s="79" t="s">
        <v>99</v>
      </c>
      <c r="D1128" s="85">
        <v>150645.9957</v>
      </c>
      <c r="E1128" s="85">
        <v>-3766.1498925000001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79</v>
      </c>
      <c r="C1129" s="79" t="s">
        <v>68</v>
      </c>
      <c r="D1129" s="85">
        <v>-1221678.7664999999</v>
      </c>
      <c r="E1129" s="85">
        <v>12216.787665</v>
      </c>
      <c r="F1129" s="210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79</v>
      </c>
      <c r="C1130" s="79" t="s">
        <v>74</v>
      </c>
      <c r="D1130" s="85">
        <v>-81337.175000000003</v>
      </c>
      <c r="E1130" s="85">
        <v>0</v>
      </c>
      <c r="F1130" s="210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79</v>
      </c>
      <c r="C1131" s="79" t="s">
        <v>46</v>
      </c>
      <c r="D1131" s="85">
        <v>1129844.9675</v>
      </c>
      <c r="E1131" s="85">
        <v>-112984.49675000001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79</v>
      </c>
      <c r="C1132" s="79" t="s">
        <v>88</v>
      </c>
      <c r="D1132" s="85">
        <v>441308.80239999999</v>
      </c>
      <c r="E1132" s="85">
        <v>-4413.0880239999997</v>
      </c>
      <c r="F1132" s="210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79</v>
      </c>
      <c r="C1133" s="79" t="s">
        <v>72</v>
      </c>
      <c r="D1133" s="85">
        <v>0</v>
      </c>
      <c r="E1133" s="85">
        <v>0</v>
      </c>
      <c r="F1133" s="210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79</v>
      </c>
      <c r="C1134" s="79" t="s">
        <v>96</v>
      </c>
      <c r="D1134" s="85">
        <v>329507.0577</v>
      </c>
      <c r="E1134" s="85">
        <v>-8237.6764425000001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79</v>
      </c>
      <c r="C1135" s="79" t="s">
        <v>92</v>
      </c>
      <c r="D1135" s="85">
        <v>-225324.67920000001</v>
      </c>
      <c r="E1135" s="85">
        <v>22532.467919999999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79</v>
      </c>
      <c r="C1136" s="79" t="s">
        <v>67</v>
      </c>
      <c r="D1136" s="85">
        <v>2412406.4534999998</v>
      </c>
      <c r="E1136" s="85">
        <v>-241240.64535000001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79</v>
      </c>
      <c r="C1137" s="79" t="s">
        <v>99</v>
      </c>
      <c r="D1137" s="85">
        <v>150216.4528</v>
      </c>
      <c r="E1137" s="85">
        <v>-3755.4113200000002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79</v>
      </c>
      <c r="C1138" s="79" t="s">
        <v>68</v>
      </c>
      <c r="D1138" s="85">
        <v>-1E-4</v>
      </c>
      <c r="E1138" s="85">
        <v>9.9999999999999995E-7</v>
      </c>
      <c r="F1138" s="210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79</v>
      </c>
      <c r="C1139" s="79" t="s">
        <v>74</v>
      </c>
      <c r="D1139" s="85">
        <v>-566131.8909</v>
      </c>
      <c r="E1139" s="85">
        <v>0</v>
      </c>
      <c r="F1139" s="210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79</v>
      </c>
      <c r="C1140" s="79" t="s">
        <v>46</v>
      </c>
      <c r="D1140" s="85">
        <v>-264090.21529999998</v>
      </c>
      <c r="E1140" s="85">
        <v>26409.021530000002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79</v>
      </c>
      <c r="C1141" s="79" t="s">
        <v>88</v>
      </c>
      <c r="D1141" s="85">
        <v>463407.87439999997</v>
      </c>
      <c r="E1141" s="85">
        <v>-4634.0787440000004</v>
      </c>
      <c r="F1141" s="210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79</v>
      </c>
      <c r="C1142" s="79" t="s">
        <v>72</v>
      </c>
      <c r="D1142" s="85">
        <v>0</v>
      </c>
      <c r="E1142" s="85">
        <v>0</v>
      </c>
      <c r="F1142" s="210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79</v>
      </c>
      <c r="C1143" s="79" t="s">
        <v>96</v>
      </c>
      <c r="D1143" s="85">
        <v>241550.5018</v>
      </c>
      <c r="E1143" s="85">
        <v>-6038.7625449999996</v>
      </c>
      <c r="F1143" s="210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79</v>
      </c>
      <c r="C1144" s="79" t="s">
        <v>92</v>
      </c>
      <c r="D1144" s="85">
        <v>-202902.4215</v>
      </c>
      <c r="E1144" s="85">
        <v>20290.242149999998</v>
      </c>
      <c r="F1144" s="210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79</v>
      </c>
      <c r="C1145" s="79" t="s">
        <v>67</v>
      </c>
      <c r="D1145" s="85">
        <v>2168605.6222000001</v>
      </c>
      <c r="E1145" s="85">
        <v>-216860.56221999999</v>
      </c>
      <c r="F1145" s="210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79</v>
      </c>
      <c r="C1146" s="79" t="s">
        <v>99</v>
      </c>
      <c r="D1146" s="85">
        <v>135268.28099999999</v>
      </c>
      <c r="E1146" s="85">
        <v>-3381.7070250000002</v>
      </c>
      <c r="F1146" s="210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79</v>
      </c>
      <c r="C1147" s="79" t="s">
        <v>68</v>
      </c>
      <c r="D1147" s="85">
        <v>1E-4</v>
      </c>
      <c r="E1147" s="85">
        <v>-9.9999999999999995E-7</v>
      </c>
      <c r="F1147" s="210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79</v>
      </c>
      <c r="C1148" s="79" t="s">
        <v>74</v>
      </c>
      <c r="D1148" s="85">
        <v>-520397.36709999997</v>
      </c>
      <c r="E1148" s="85">
        <v>0</v>
      </c>
      <c r="F1148" s="210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79</v>
      </c>
      <c r="C1149" s="79" t="s">
        <v>46</v>
      </c>
      <c r="D1149" s="85">
        <v>-241550.5019</v>
      </c>
      <c r="E1149" s="85">
        <v>24155.050190000002</v>
      </c>
      <c r="F1149" s="210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79</v>
      </c>
      <c r="C1150" s="79" t="s">
        <v>88</v>
      </c>
      <c r="D1150" s="85">
        <v>444754.66440000001</v>
      </c>
      <c r="E1150" s="85">
        <v>-4447.546644</v>
      </c>
      <c r="F1150" s="210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79</v>
      </c>
      <c r="C1151" s="79" t="s">
        <v>72</v>
      </c>
      <c r="D1151" s="85">
        <v>0</v>
      </c>
      <c r="E1151" s="85">
        <v>0</v>
      </c>
      <c r="F1151" s="210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79</v>
      </c>
      <c r="C1152" s="79" t="s">
        <v>96</v>
      </c>
      <c r="D1152" s="85">
        <v>308310.1018</v>
      </c>
      <c r="E1152" s="85">
        <v>-7707.7525450000003</v>
      </c>
      <c r="F1152" s="210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79</v>
      </c>
      <c r="C1153" s="79" t="s">
        <v>92</v>
      </c>
      <c r="D1153" s="85">
        <v>-224006.55840000001</v>
      </c>
      <c r="E1153" s="85">
        <v>22400.655839999999</v>
      </c>
      <c r="F1153" s="210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79</v>
      </c>
      <c r="C1154" s="79" t="s">
        <v>67</v>
      </c>
      <c r="D1154" s="85">
        <v>2398294.1819000002</v>
      </c>
      <c r="E1154" s="85">
        <v>-239829.41819</v>
      </c>
      <c r="F1154" s="210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79</v>
      </c>
      <c r="C1155" s="79" t="s">
        <v>99</v>
      </c>
      <c r="D1155" s="85">
        <v>149337.70559999999</v>
      </c>
      <c r="E1155" s="85">
        <v>-3733.4426400000002</v>
      </c>
      <c r="F1155" s="210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79</v>
      </c>
      <c r="C1156" s="79" t="s">
        <v>68</v>
      </c>
      <c r="D1156" s="85">
        <v>-1E-4</v>
      </c>
      <c r="E1156" s="85">
        <v>9.9999999999999995E-7</v>
      </c>
      <c r="F1156" s="210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79</v>
      </c>
      <c r="C1157" s="79" t="s">
        <v>74</v>
      </c>
      <c r="D1157" s="85">
        <v>-457538.93530000001</v>
      </c>
      <c r="E1157" s="85">
        <v>0</v>
      </c>
      <c r="F1157" s="210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79</v>
      </c>
      <c r="C1158" s="79" t="s">
        <v>46</v>
      </c>
      <c r="D1158" s="85">
        <v>-262545.321</v>
      </c>
      <c r="E1158" s="85">
        <v>26254.5321</v>
      </c>
      <c r="F1158" s="210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79</v>
      </c>
      <c r="C1159" s="79" t="s">
        <v>88</v>
      </c>
      <c r="D1159" s="85">
        <v>258136.8101</v>
      </c>
      <c r="E1159" s="85">
        <v>-2581.368101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79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79</v>
      </c>
      <c r="C1161" s="79" t="s">
        <v>96</v>
      </c>
      <c r="D1161" s="85">
        <v>278504.10320000001</v>
      </c>
      <c r="E1161" s="85">
        <v>-696.26025800000002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79</v>
      </c>
      <c r="C1162" s="79" t="s">
        <v>67</v>
      </c>
      <c r="D1162" s="85">
        <v>1625542.0182</v>
      </c>
      <c r="E1162" s="85">
        <v>-162554.20181999999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79</v>
      </c>
      <c r="C1163" s="79" t="s">
        <v>99</v>
      </c>
      <c r="D1163" s="85">
        <v>144053.84650000001</v>
      </c>
      <c r="E1163" s="85">
        <v>-360.13461625000002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79</v>
      </c>
      <c r="C1164" s="79" t="s">
        <v>68</v>
      </c>
      <c r="D1164" s="85">
        <v>181853.57579999999</v>
      </c>
      <c r="E1164" s="85">
        <v>-1818.535758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79</v>
      </c>
      <c r="C1165" s="79" t="s">
        <v>74</v>
      </c>
      <c r="D1165" s="85">
        <v>-185715.17910000001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79</v>
      </c>
      <c r="C1166" s="79" t="s">
        <v>46</v>
      </c>
      <c r="D1166" s="85">
        <v>-561810.0013</v>
      </c>
      <c r="E1166" s="85">
        <v>56181.00013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79</v>
      </c>
      <c r="C1167" s="79" t="s">
        <v>88</v>
      </c>
      <c r="D1167" s="85">
        <v>251786.50769999999</v>
      </c>
      <c r="E1167" s="85">
        <v>-2517.8650769999999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79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79</v>
      </c>
      <c r="C1169" s="79" t="s">
        <v>96</v>
      </c>
      <c r="D1169" s="85">
        <v>306329.4179</v>
      </c>
      <c r="E1169" s="85">
        <v>-765.82354475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79</v>
      </c>
      <c r="C1170" s="79" t="s">
        <v>67</v>
      </c>
      <c r="D1170" s="85">
        <v>1775168.4469999999</v>
      </c>
      <c r="E1170" s="85">
        <v>-177516.84469999999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79</v>
      </c>
      <c r="C1171" s="79" t="s">
        <v>99</v>
      </c>
      <c r="D1171" s="85">
        <v>148378.3118</v>
      </c>
      <c r="E1171" s="85">
        <v>-370.94577950000001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79</v>
      </c>
      <c r="C1172" s="79" t="s">
        <v>68</v>
      </c>
      <c r="D1172" s="85">
        <v>181201.50889999999</v>
      </c>
      <c r="E1172" s="85">
        <v>-1812.015089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79</v>
      </c>
      <c r="C1173" s="79" t="s">
        <v>74</v>
      </c>
      <c r="D1173" s="85">
        <v>-141965.49679999999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79</v>
      </c>
      <c r="C1174" s="79" t="s">
        <v>46</v>
      </c>
      <c r="D1174" s="85">
        <v>-483426.1127</v>
      </c>
      <c r="E1174" s="85">
        <v>48342.611270000001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79</v>
      </c>
      <c r="C1175" s="79" t="s">
        <v>88</v>
      </c>
      <c r="D1175" s="85">
        <v>253018.7211</v>
      </c>
      <c r="E1175" s="85">
        <v>-2530.1872109999999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79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79</v>
      </c>
      <c r="C1177" s="79" t="s">
        <v>96</v>
      </c>
      <c r="D1177" s="85">
        <v>276662.90549999999</v>
      </c>
      <c r="E1177" s="85">
        <v>-691.65726374999997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79</v>
      </c>
      <c r="C1178" s="79" t="s">
        <v>67</v>
      </c>
      <c r="D1178" s="85">
        <v>1721577.8596999999</v>
      </c>
      <c r="E1178" s="85">
        <v>-172157.78597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79</v>
      </c>
      <c r="C1179" s="79" t="s">
        <v>99</v>
      </c>
      <c r="D1179" s="85">
        <v>143101.50279999999</v>
      </c>
      <c r="E1179" s="85">
        <v>-357.75375700000001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79</v>
      </c>
      <c r="C1180" s="79" t="s">
        <v>68</v>
      </c>
      <c r="D1180" s="85">
        <v>154053.53779999999</v>
      </c>
      <c r="E1180" s="85">
        <v>-1540.535378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79</v>
      </c>
      <c r="C1181" s="79" t="s">
        <v>74</v>
      </c>
      <c r="D1181" s="85">
        <v>-108882.11749999999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79</v>
      </c>
      <c r="C1182" s="79" t="s">
        <v>46</v>
      </c>
      <c r="D1182" s="85">
        <v>-519935.46029999998</v>
      </c>
      <c r="E1182" s="85">
        <v>51993.546029999998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79</v>
      </c>
      <c r="C1183" s="79" t="s">
        <v>88</v>
      </c>
      <c r="D1183" s="85">
        <v>256162.20259999999</v>
      </c>
      <c r="E1183" s="85">
        <v>-2561.622026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79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79</v>
      </c>
      <c r="C1185" s="79" t="s">
        <v>96</v>
      </c>
      <c r="D1185" s="85">
        <v>294736.56339999998</v>
      </c>
      <c r="E1185" s="85">
        <v>-736.84140849999994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79</v>
      </c>
      <c r="C1186" s="79" t="s">
        <v>67</v>
      </c>
      <c r="D1186" s="85">
        <v>1763084.6488000001</v>
      </c>
      <c r="E1186" s="85">
        <v>-176308.46488000001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79</v>
      </c>
      <c r="C1187" s="79" t="s">
        <v>99</v>
      </c>
      <c r="D1187" s="85">
        <v>147368.28169999999</v>
      </c>
      <c r="E1187" s="85">
        <v>-368.42070424999997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79</v>
      </c>
      <c r="C1188" s="79" t="s">
        <v>68</v>
      </c>
      <c r="D1188" s="85">
        <v>88309.729800000001</v>
      </c>
      <c r="E1188" s="85">
        <v>-883.09729800000002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79</v>
      </c>
      <c r="C1189" s="79" t="s">
        <v>74</v>
      </c>
      <c r="D1189" s="85">
        <v>-41360.096700000002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79</v>
      </c>
      <c r="C1190" s="79" t="s">
        <v>46</v>
      </c>
      <c r="D1190" s="85">
        <v>-532427.34030000004</v>
      </c>
      <c r="E1190" s="85">
        <v>53242.73403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79</v>
      </c>
      <c r="C1191" s="79" t="s">
        <v>88</v>
      </c>
      <c r="D1191" s="85">
        <v>244392.4142</v>
      </c>
      <c r="E1191" s="85">
        <v>-2443.9241419999998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79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79</v>
      </c>
      <c r="C1193" s="79" t="s">
        <v>96</v>
      </c>
      <c r="D1193" s="85">
        <v>303143.52380000002</v>
      </c>
      <c r="E1193" s="85">
        <v>-757.85880950000001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79</v>
      </c>
      <c r="C1194" s="79" t="s">
        <v>67</v>
      </c>
      <c r="D1194" s="85">
        <v>1779054.6089000001</v>
      </c>
      <c r="E1194" s="85">
        <v>-177905.46088999999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79</v>
      </c>
      <c r="C1195" s="79" t="s">
        <v>99</v>
      </c>
      <c r="D1195" s="85">
        <v>146835.14439999999</v>
      </c>
      <c r="E1195" s="85">
        <v>-367.08786099999998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79</v>
      </c>
      <c r="C1196" s="79" t="s">
        <v>68</v>
      </c>
      <c r="D1196" s="85">
        <v>86322.013099999996</v>
      </c>
      <c r="E1196" s="85">
        <v>-863.22013100000004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79</v>
      </c>
      <c r="C1197" s="79" t="s">
        <v>74</v>
      </c>
      <c r="D1197" s="85">
        <v>-13218.9524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79</v>
      </c>
      <c r="C1198" s="79" t="s">
        <v>46</v>
      </c>
      <c r="D1198" s="85">
        <v>-530501.1666</v>
      </c>
      <c r="E1198" s="85">
        <v>53050.11666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79</v>
      </c>
      <c r="C1199" s="79" t="s">
        <v>88</v>
      </c>
      <c r="D1199" s="85">
        <v>245719.8223</v>
      </c>
      <c r="E1199" s="85">
        <v>-2457.1982229999999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79</v>
      </c>
      <c r="C1200" s="79" t="s">
        <v>72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79</v>
      </c>
      <c r="C1201" s="79" t="s">
        <v>96</v>
      </c>
      <c r="D1201" s="85">
        <v>273701.55969999998</v>
      </c>
      <c r="E1201" s="85">
        <v>-684.25389925000002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79</v>
      </c>
      <c r="C1202" s="79" t="s">
        <v>67</v>
      </c>
      <c r="D1202" s="85">
        <v>1724697.3456000001</v>
      </c>
      <c r="E1202" s="85">
        <v>-172469.73456000001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79</v>
      </c>
      <c r="C1203" s="79" t="s">
        <v>99</v>
      </c>
      <c r="D1203" s="85">
        <v>141569.77230000001</v>
      </c>
      <c r="E1203" s="85">
        <v>-353.92443075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79</v>
      </c>
      <c r="C1204" s="79" t="s">
        <v>68</v>
      </c>
      <c r="D1204" s="85">
        <v>85242.935100000002</v>
      </c>
      <c r="E1204" s="85">
        <v>-852.429351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79</v>
      </c>
      <c r="C1205" s="79" t="s">
        <v>74</v>
      </c>
      <c r="D1205" s="85">
        <v>-9922.1535000000003</v>
      </c>
      <c r="E1205" s="85">
        <v>0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79</v>
      </c>
      <c r="C1206" s="79" t="s">
        <v>46</v>
      </c>
      <c r="D1206" s="85">
        <v>-462461.2561</v>
      </c>
      <c r="E1206" s="85">
        <v>46246.125610000003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79</v>
      </c>
      <c r="C1207" s="79" t="s">
        <v>88</v>
      </c>
      <c r="D1207" s="85">
        <v>239345.0717</v>
      </c>
      <c r="E1207" s="85">
        <v>-2393.4507170000002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79</v>
      </c>
      <c r="C1208" s="79" t="s">
        <v>72</v>
      </c>
      <c r="D1208" s="85">
        <v>0</v>
      </c>
      <c r="E1208" s="85">
        <v>0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79</v>
      </c>
      <c r="C1209" s="79" t="s">
        <v>96</v>
      </c>
      <c r="D1209" s="85">
        <v>300903.30589999998</v>
      </c>
      <c r="E1209" s="85">
        <v>-752.25826474999997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79</v>
      </c>
      <c r="C1210" s="79" t="s">
        <v>67</v>
      </c>
      <c r="D1210" s="85">
        <v>1765907.4696</v>
      </c>
      <c r="E1210" s="85">
        <v>-176590.74695999999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79</v>
      </c>
      <c r="C1211" s="79" t="s">
        <v>99</v>
      </c>
      <c r="D1211" s="85">
        <v>145750.03880000001</v>
      </c>
      <c r="E1211" s="85">
        <v>-364.37509699999998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79</v>
      </c>
      <c r="C1212" s="79" t="s">
        <v>68</v>
      </c>
      <c r="D1212" s="85">
        <v>91334.496899999998</v>
      </c>
      <c r="E1212" s="85">
        <v>-913.34496899999999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79</v>
      </c>
      <c r="C1213" s="79" t="s">
        <v>74</v>
      </c>
      <c r="D1213" s="85">
        <v>-19247.468200000003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79</v>
      </c>
      <c r="C1214" s="79" t="s">
        <v>46</v>
      </c>
      <c r="D1214" s="85">
        <v>-474863.0295</v>
      </c>
      <c r="E1214" s="85">
        <v>47486.302949999998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79</v>
      </c>
      <c r="C1215" s="79" t="s">
        <v>88</v>
      </c>
      <c r="D1215" s="85">
        <v>249881.47320000001</v>
      </c>
      <c r="E1215" s="85">
        <v>-2498.8147319999998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79</v>
      </c>
      <c r="C1216" s="79" t="s">
        <v>72</v>
      </c>
      <c r="D1216" s="85">
        <v>-140500.72339999999</v>
      </c>
      <c r="E1216" s="85">
        <v>14050.072340000001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79</v>
      </c>
      <c r="C1217" s="79" t="s">
        <v>96</v>
      </c>
      <c r="D1217" s="85">
        <v>271634.73190000001</v>
      </c>
      <c r="E1217" s="85">
        <v>-1358.1736595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79</v>
      </c>
      <c r="C1218" s="79" t="s">
        <v>92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79</v>
      </c>
      <c r="C1219" s="79" t="s">
        <v>67</v>
      </c>
      <c r="D1219" s="85">
        <v>1210554.233</v>
      </c>
      <c r="E1219" s="85">
        <v>-121055.42329999999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79</v>
      </c>
      <c r="C1220" s="79" t="s">
        <v>99</v>
      </c>
      <c r="D1220" s="85">
        <v>140500.72339999999</v>
      </c>
      <c r="E1220" s="85">
        <v>-702.50361699999996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79</v>
      </c>
      <c r="C1221" s="79" t="s">
        <v>68</v>
      </c>
      <c r="D1221" s="85">
        <v>-630525.09640000004</v>
      </c>
      <c r="E1221" s="85">
        <v>6305.2509639999998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79</v>
      </c>
      <c r="C1222" s="79" t="s">
        <v>74</v>
      </c>
      <c r="D1222" s="85">
        <v>-40710.552900000002</v>
      </c>
      <c r="E1222" s="85">
        <v>0</v>
      </c>
      <c r="F1222" s="210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79</v>
      </c>
      <c r="C1223" s="79" t="s">
        <v>46</v>
      </c>
      <c r="D1223" s="85">
        <v>-37466.859700000001</v>
      </c>
      <c r="E1223" s="85">
        <v>3746.68597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79</v>
      </c>
      <c r="C1224" s="79" t="s">
        <v>88</v>
      </c>
      <c r="D1224" s="85">
        <v>-43770.891199999998</v>
      </c>
      <c r="E1224" s="85">
        <v>437.708912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79</v>
      </c>
      <c r="C1225" s="79" t="s">
        <v>72</v>
      </c>
      <c r="D1225" s="85">
        <v>-144624.67509999999</v>
      </c>
      <c r="E1225" s="85">
        <v>14462.46751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79</v>
      </c>
      <c r="C1226" s="79" t="s">
        <v>96</v>
      </c>
      <c r="D1226" s="85">
        <v>578498.70059999998</v>
      </c>
      <c r="E1226" s="85">
        <v>-2892.4935030000001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79</v>
      </c>
      <c r="C1227" s="79" t="s">
        <v>92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79</v>
      </c>
      <c r="C1228" s="79" t="s">
        <v>67</v>
      </c>
      <c r="D1228" s="85">
        <v>1246086.2009000001</v>
      </c>
      <c r="E1228" s="85">
        <v>-124608.62009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79</v>
      </c>
      <c r="C1229" s="79" t="s">
        <v>99</v>
      </c>
      <c r="D1229" s="85">
        <v>144624.67509999999</v>
      </c>
      <c r="E1229" s="85">
        <v>-723.12337549999995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79</v>
      </c>
      <c r="C1230" s="79" t="s">
        <v>68</v>
      </c>
      <c r="D1230" s="85">
        <v>-656615.61939999997</v>
      </c>
      <c r="E1230" s="85">
        <v>6566.1561940000001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79</v>
      </c>
      <c r="C1231" s="79" t="s">
        <v>74</v>
      </c>
      <c r="D1231" s="85">
        <v>-52239.3655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79</v>
      </c>
      <c r="C1232" s="79" t="s">
        <v>46</v>
      </c>
      <c r="D1232" s="85">
        <v>-37322.497000000003</v>
      </c>
      <c r="E1232" s="85">
        <v>3732.2497000000003</v>
      </c>
      <c r="F1232" s="210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79</v>
      </c>
      <c r="C1233" s="79" t="s">
        <v>88</v>
      </c>
      <c r="D1233" s="85">
        <v>-131221.3089</v>
      </c>
      <c r="E1233" s="85">
        <v>1312.2130890000001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79</v>
      </c>
      <c r="C1234" s="79" t="s">
        <v>89</v>
      </c>
      <c r="D1234" s="85">
        <v>-288073.74729999999</v>
      </c>
      <c r="E1234" s="85">
        <v>28807.37473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79</v>
      </c>
      <c r="C1235" s="79" t="s">
        <v>72</v>
      </c>
      <c r="D1235" s="85">
        <v>-432110.62089999998</v>
      </c>
      <c r="E1235" s="85">
        <v>43211.062089999999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79</v>
      </c>
      <c r="C1236" s="79" t="s">
        <v>96</v>
      </c>
      <c r="D1236" s="85">
        <v>576147.49459999998</v>
      </c>
      <c r="E1236" s="85">
        <v>-2880.7374730000001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79</v>
      </c>
      <c r="C1237" s="79" t="s">
        <v>92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79</v>
      </c>
      <c r="C1238" s="79" t="s">
        <v>67</v>
      </c>
      <c r="D1238" s="85">
        <v>796389.16780000005</v>
      </c>
      <c r="E1238" s="85">
        <v>-79638.91678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79</v>
      </c>
      <c r="C1239" s="79" t="s">
        <v>99</v>
      </c>
      <c r="D1239" s="85">
        <v>144036.87359999999</v>
      </c>
      <c r="E1239" s="85">
        <v>-720.18436799999995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79</v>
      </c>
      <c r="C1240" s="79" t="s">
        <v>68</v>
      </c>
      <c r="D1240" s="85">
        <v>-567989.43180000002</v>
      </c>
      <c r="E1240" s="85">
        <v>5679.8943179999997</v>
      </c>
      <c r="F1240" s="210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79</v>
      </c>
      <c r="C1241" s="79" t="s">
        <v>74</v>
      </c>
      <c r="D1241" s="85">
        <v>95708.320900000006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79</v>
      </c>
      <c r="C1242" s="79" t="s">
        <v>46</v>
      </c>
      <c r="D1242" s="85">
        <v>106866.0673</v>
      </c>
      <c r="E1242" s="85">
        <v>-10686.60673</v>
      </c>
      <c r="F1242" s="210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79</v>
      </c>
      <c r="C1243" s="79" t="s">
        <v>88</v>
      </c>
      <c r="D1243" s="85">
        <v>-124248.3698</v>
      </c>
      <c r="E1243" s="85">
        <v>1242.483698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79</v>
      </c>
      <c r="C1244" s="79" t="s">
        <v>89</v>
      </c>
      <c r="D1244" s="85">
        <v>-268371.00040000002</v>
      </c>
      <c r="E1244" s="85">
        <v>26837.100040000001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79</v>
      </c>
      <c r="C1245" s="79" t="s">
        <v>72</v>
      </c>
      <c r="D1245" s="85">
        <v>-402556.50060000003</v>
      </c>
      <c r="E1245" s="85">
        <v>40255.65006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79</v>
      </c>
      <c r="C1246" s="79" t="s">
        <v>96</v>
      </c>
      <c r="D1246" s="85">
        <v>536742.00089999998</v>
      </c>
      <c r="E1246" s="85">
        <v>-2683.7100045000002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79</v>
      </c>
      <c r="C1247" s="79" t="s">
        <v>92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79</v>
      </c>
      <c r="C1248" s="79" t="s">
        <v>67</v>
      </c>
      <c r="D1248" s="85">
        <v>744308.46160000004</v>
      </c>
      <c r="E1248" s="85">
        <v>-74430.846160000001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79</v>
      </c>
      <c r="C1249" s="79" t="s">
        <v>99</v>
      </c>
      <c r="D1249" s="85">
        <v>134185.50020000001</v>
      </c>
      <c r="E1249" s="85">
        <v>-670.92750100000001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79</v>
      </c>
      <c r="C1250" s="79" t="s">
        <v>68</v>
      </c>
      <c r="D1250" s="85">
        <v>-530701.80249999999</v>
      </c>
      <c r="E1250" s="85">
        <v>5307.0180250000003</v>
      </c>
      <c r="F1250" s="210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79</v>
      </c>
      <c r="C1251" s="79" t="s">
        <v>74</v>
      </c>
      <c r="D1251" s="85">
        <v>89388.827799999999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79</v>
      </c>
      <c r="C1252" s="79" t="s">
        <v>46</v>
      </c>
      <c r="D1252" s="85">
        <v>97168.810400000002</v>
      </c>
      <c r="E1252" s="85">
        <v>-9716.8810400000002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79</v>
      </c>
      <c r="C1253" s="79" t="s">
        <v>88</v>
      </c>
      <c r="D1253" s="85">
        <v>-130432.57180000001</v>
      </c>
      <c r="E1253" s="85">
        <v>1304.3257180000001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79</v>
      </c>
      <c r="C1254" s="79" t="s">
        <v>89</v>
      </c>
      <c r="D1254" s="85">
        <v>-285741.22120000003</v>
      </c>
      <c r="E1254" s="85">
        <v>28574.12212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79</v>
      </c>
      <c r="C1255" s="79" t="s">
        <v>72</v>
      </c>
      <c r="D1255" s="85">
        <v>-428611.83179999999</v>
      </c>
      <c r="E1255" s="85">
        <v>42861.18318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79</v>
      </c>
      <c r="C1256" s="79" t="s">
        <v>96</v>
      </c>
      <c r="D1256" s="85">
        <v>571482.4423</v>
      </c>
      <c r="E1256" s="85">
        <v>-2857.4122115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79</v>
      </c>
      <c r="C1257" s="79" t="s">
        <v>92</v>
      </c>
      <c r="D1257" s="85">
        <v>0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79</v>
      </c>
      <c r="C1258" s="79" t="s">
        <v>67</v>
      </c>
      <c r="D1258" s="85">
        <v>789940.82310000004</v>
      </c>
      <c r="E1258" s="85">
        <v>-78994.082309999998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79</v>
      </c>
      <c r="C1259" s="79" t="s">
        <v>99</v>
      </c>
      <c r="D1259" s="85">
        <v>142870.61060000001</v>
      </c>
      <c r="E1259" s="85">
        <v>-714.35305300000005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79</v>
      </c>
      <c r="C1260" s="79" t="s">
        <v>68</v>
      </c>
      <c r="D1260" s="85">
        <v>-562200.46140000003</v>
      </c>
      <c r="E1260" s="85">
        <v>5622.0046140000004</v>
      </c>
      <c r="F1260" s="210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79</v>
      </c>
      <c r="C1261" s="79" t="s">
        <v>74</v>
      </c>
      <c r="D1261" s="85">
        <v>131925.79999999999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79</v>
      </c>
      <c r="C1262" s="79" t="s">
        <v>46</v>
      </c>
      <c r="D1262" s="85">
        <v>106000.7757</v>
      </c>
      <c r="E1262" s="85">
        <v>-10600.077569999999</v>
      </c>
      <c r="F1262" s="210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79</v>
      </c>
      <c r="C1263" s="79" t="s">
        <v>88</v>
      </c>
      <c r="D1263" s="85">
        <v>-126872.87239999999</v>
      </c>
      <c r="E1263" s="85">
        <v>1268.7287240000001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79</v>
      </c>
      <c r="C1264" s="79" t="s">
        <v>89</v>
      </c>
      <c r="D1264" s="85">
        <v>-275347.6887</v>
      </c>
      <c r="E1264" s="85">
        <v>27534.76887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79</v>
      </c>
      <c r="C1265" s="79" t="s">
        <v>72</v>
      </c>
      <c r="D1265" s="85">
        <v>-413021.533</v>
      </c>
      <c r="E1265" s="85">
        <v>41302.153299999998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79</v>
      </c>
      <c r="C1266" s="79" t="s">
        <v>96</v>
      </c>
      <c r="D1266" s="85">
        <v>550695.37730000005</v>
      </c>
      <c r="E1266" s="85">
        <v>-2753.4768865000001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79</v>
      </c>
      <c r="C1267" s="79" t="s">
        <v>92</v>
      </c>
      <c r="D1267" s="85">
        <v>0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79</v>
      </c>
      <c r="C1268" s="79" t="s">
        <v>67</v>
      </c>
      <c r="D1268" s="85">
        <v>844996.16559999995</v>
      </c>
      <c r="E1268" s="85">
        <v>-84499.616559999995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79</v>
      </c>
      <c r="C1269" s="79" t="s">
        <v>99</v>
      </c>
      <c r="D1269" s="85">
        <v>137673.8443</v>
      </c>
      <c r="E1269" s="85">
        <v>-688.36922149999998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79</v>
      </c>
      <c r="C1270" s="79" t="s">
        <v>68</v>
      </c>
      <c r="D1270" s="85">
        <v>-514366.92109999998</v>
      </c>
      <c r="E1270" s="85">
        <v>5143.6692110000004</v>
      </c>
      <c r="F1270" s="210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79</v>
      </c>
      <c r="C1271" s="79" t="s">
        <v>74</v>
      </c>
      <c r="D1271" s="85">
        <v>152390.2605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79</v>
      </c>
      <c r="C1272" s="79" t="s">
        <v>46</v>
      </c>
      <c r="D1272" s="85">
        <v>-36713.025300000001</v>
      </c>
      <c r="E1272" s="85">
        <v>3671.3025299999999</v>
      </c>
      <c r="F1272" s="210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79</v>
      </c>
      <c r="C1273" s="79" t="s">
        <v>88</v>
      </c>
      <c r="D1273" s="85">
        <v>-129751.7542</v>
      </c>
      <c r="E1273" s="85">
        <v>1297.517542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79</v>
      </c>
      <c r="C1274" s="79" t="s">
        <v>89</v>
      </c>
      <c r="D1274" s="85">
        <v>-283354.65820000001</v>
      </c>
      <c r="E1274" s="85">
        <v>28335.465820000001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79</v>
      </c>
      <c r="C1275" s="79" t="s">
        <v>72</v>
      </c>
      <c r="D1275" s="85">
        <v>-425031.98729999998</v>
      </c>
      <c r="E1275" s="85">
        <v>42503.198729999996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79</v>
      </c>
      <c r="C1276" s="79" t="s">
        <v>96</v>
      </c>
      <c r="D1276" s="85">
        <v>566709.31649999996</v>
      </c>
      <c r="E1276" s="85">
        <v>-2833.5465825000001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79</v>
      </c>
      <c r="C1277" s="79" t="s">
        <v>92</v>
      </c>
      <c r="D1277" s="85">
        <v>0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79</v>
      </c>
      <c r="C1278" s="79" t="s">
        <v>67</v>
      </c>
      <c r="D1278" s="85">
        <v>868349.49069999997</v>
      </c>
      <c r="E1278" s="85">
        <v>-86834.949070000002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79</v>
      </c>
      <c r="C1279" s="79" t="s">
        <v>99</v>
      </c>
      <c r="D1279" s="85">
        <v>141677.3291</v>
      </c>
      <c r="E1279" s="85">
        <v>-708.38664549999999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79</v>
      </c>
      <c r="C1280" s="79" t="s">
        <v>68</v>
      </c>
      <c r="D1280" s="85">
        <v>-535079.62419999996</v>
      </c>
      <c r="E1280" s="85">
        <v>5350.7962420000003</v>
      </c>
      <c r="F1280" s="210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79</v>
      </c>
      <c r="C1281" s="79" t="s">
        <v>74</v>
      </c>
      <c r="D1281" s="85">
        <v>178357.13269999999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79</v>
      </c>
      <c r="C1282" s="79" t="s">
        <v>46</v>
      </c>
      <c r="D1282" s="85">
        <v>-36561.891499999998</v>
      </c>
      <c r="E1282" s="85">
        <v>3656.1891500000002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79</v>
      </c>
      <c r="C1283" s="79" t="s">
        <v>88</v>
      </c>
      <c r="D1283" s="85">
        <v>-131961.94880000001</v>
      </c>
      <c r="E1283" s="85">
        <v>1319.619488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79</v>
      </c>
      <c r="C1284" s="79" t="s">
        <v>89</v>
      </c>
      <c r="D1284" s="85">
        <v>-273024.7218</v>
      </c>
      <c r="E1284" s="85">
        <v>27302.472180000001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79</v>
      </c>
      <c r="C1285" s="79" t="s">
        <v>72</v>
      </c>
      <c r="D1285" s="85">
        <v>-409537.08270000003</v>
      </c>
      <c r="E1285" s="85">
        <v>40953.708270000003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79</v>
      </c>
      <c r="C1286" s="79" t="s">
        <v>96</v>
      </c>
      <c r="D1286" s="85">
        <v>546049.44350000005</v>
      </c>
      <c r="E1286" s="85">
        <v>-2730.2472174999998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79</v>
      </c>
      <c r="C1287" s="79" t="s">
        <v>92</v>
      </c>
      <c r="D1287" s="85">
        <v>0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79</v>
      </c>
      <c r="C1288" s="79" t="s">
        <v>67</v>
      </c>
      <c r="D1288" s="85">
        <v>837867.36690000002</v>
      </c>
      <c r="E1288" s="85">
        <v>-83786.736690000005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79</v>
      </c>
      <c r="C1289" s="79" t="s">
        <v>99</v>
      </c>
      <c r="D1289" s="85">
        <v>136512.3609</v>
      </c>
      <c r="E1289" s="85">
        <v>-682.56180449999999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79</v>
      </c>
      <c r="C1290" s="79" t="s">
        <v>68</v>
      </c>
      <c r="D1290" s="85">
        <v>-535180.32940000005</v>
      </c>
      <c r="E1290" s="85">
        <v>5351.8032940000003</v>
      </c>
      <c r="F1290" s="210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79</v>
      </c>
      <c r="C1291" s="79" t="s">
        <v>74</v>
      </c>
      <c r="D1291" s="85">
        <v>277264.79560000001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79</v>
      </c>
      <c r="C1292" s="79" t="s">
        <v>46</v>
      </c>
      <c r="D1292" s="85">
        <v>-98288.899699999994</v>
      </c>
      <c r="E1292" s="85">
        <v>9828.8899700000002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79</v>
      </c>
      <c r="C1293" s="79" t="s">
        <v>88</v>
      </c>
      <c r="D1293" s="85">
        <v>-134575.55850000001</v>
      </c>
      <c r="E1293" s="85">
        <v>1345.7555849999999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79</v>
      </c>
      <c r="C1294" s="79" t="s">
        <v>89</v>
      </c>
      <c r="D1294" s="85">
        <v>-280932.14240000001</v>
      </c>
      <c r="E1294" s="85">
        <v>28093.214240000001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79</v>
      </c>
      <c r="C1295" s="79" t="s">
        <v>72</v>
      </c>
      <c r="D1295" s="85">
        <v>-421398.21360000002</v>
      </c>
      <c r="E1295" s="85">
        <v>42139.821360000002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79</v>
      </c>
      <c r="C1296" s="79" t="s">
        <v>96</v>
      </c>
      <c r="D1296" s="85">
        <v>561864.28489999997</v>
      </c>
      <c r="E1296" s="85">
        <v>-2809.3214244999999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79</v>
      </c>
      <c r="C1297" s="79" t="s">
        <v>92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79</v>
      </c>
      <c r="C1298" s="79" t="s">
        <v>67</v>
      </c>
      <c r="D1298" s="85">
        <v>860925.61300000001</v>
      </c>
      <c r="E1298" s="85">
        <v>-86092.561300000001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79</v>
      </c>
      <c r="C1299" s="79" t="s">
        <v>99</v>
      </c>
      <c r="D1299" s="85">
        <v>140466.07120000001</v>
      </c>
      <c r="E1299" s="85">
        <v>-702.33035600000005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79</v>
      </c>
      <c r="C1300" s="79" t="s">
        <v>68</v>
      </c>
      <c r="D1300" s="85">
        <v>-477247.52350000001</v>
      </c>
      <c r="E1300" s="85">
        <v>4772.4752349999999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79</v>
      </c>
      <c r="C1301" s="79" t="s">
        <v>74</v>
      </c>
      <c r="D1301" s="85">
        <v>316335.93609999999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79</v>
      </c>
      <c r="C1302" s="79" t="s">
        <v>46</v>
      </c>
      <c r="D1302" s="85">
        <v>-58905.126700000001</v>
      </c>
      <c r="E1302" s="85">
        <v>5890.5126700000001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79</v>
      </c>
      <c r="C1303" s="79" t="s">
        <v>88</v>
      </c>
      <c r="D1303" s="85">
        <v>-133984.00200000001</v>
      </c>
      <c r="E1303" s="85">
        <v>1339.8400200000001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79</v>
      </c>
      <c r="C1304" s="79" t="s">
        <v>89</v>
      </c>
      <c r="D1304" s="85">
        <v>-279697.24320000003</v>
      </c>
      <c r="E1304" s="85">
        <v>27969.724320000001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79</v>
      </c>
      <c r="C1305" s="79" t="s">
        <v>72</v>
      </c>
      <c r="D1305" s="85">
        <v>-419545.86479999998</v>
      </c>
      <c r="E1305" s="85">
        <v>41954.586479999998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79</v>
      </c>
      <c r="C1306" s="79" t="s">
        <v>96</v>
      </c>
      <c r="D1306" s="85">
        <v>559394.48629999999</v>
      </c>
      <c r="E1306" s="85">
        <v>-2796.9724314999999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79</v>
      </c>
      <c r="C1307" s="79" t="s">
        <v>92</v>
      </c>
      <c r="D1307" s="85">
        <v>0</v>
      </c>
      <c r="E1307" s="85">
        <v>0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79</v>
      </c>
      <c r="C1308" s="79" t="s">
        <v>67</v>
      </c>
      <c r="D1308" s="85">
        <v>857141.22400000005</v>
      </c>
      <c r="E1308" s="85">
        <v>-85714.122399999993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79</v>
      </c>
      <c r="C1309" s="79" t="s">
        <v>99</v>
      </c>
      <c r="D1309" s="85">
        <v>139848.62160000001</v>
      </c>
      <c r="E1309" s="85">
        <v>-699.24310800000001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79</v>
      </c>
      <c r="C1310" s="79" t="s">
        <v>68</v>
      </c>
      <c r="D1310" s="85">
        <v>-476776.43200000003</v>
      </c>
      <c r="E1310" s="85">
        <v>4767.7643200000002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79</v>
      </c>
      <c r="C1311" s="79" t="s">
        <v>74</v>
      </c>
      <c r="D1311" s="85">
        <v>318001.32949999999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79</v>
      </c>
      <c r="C1312" s="79" t="s">
        <v>46</v>
      </c>
      <c r="D1312" s="85">
        <v>-72179.933600000004</v>
      </c>
      <c r="E1312" s="85">
        <v>7217.9933600000004</v>
      </c>
      <c r="F1312" s="210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79</v>
      </c>
      <c r="C1313" s="79" t="s">
        <v>88</v>
      </c>
      <c r="D1313" s="85">
        <v>-130240.7396</v>
      </c>
      <c r="E1313" s="85">
        <v>1302.4073960000001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79</v>
      </c>
      <c r="C1314" s="79" t="s">
        <v>89</v>
      </c>
      <c r="D1314" s="85">
        <v>-269463.59909999999</v>
      </c>
      <c r="E1314" s="85">
        <v>26946.359909999999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79</v>
      </c>
      <c r="C1315" s="79" t="s">
        <v>72</v>
      </c>
      <c r="D1315" s="85">
        <v>-404195.39870000002</v>
      </c>
      <c r="E1315" s="85">
        <v>40419.539870000001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79</v>
      </c>
      <c r="C1316" s="79" t="s">
        <v>96</v>
      </c>
      <c r="D1316" s="85">
        <v>538927.19819999998</v>
      </c>
      <c r="E1316" s="85">
        <v>-2694.6359910000001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79</v>
      </c>
      <c r="C1317" s="79" t="s">
        <v>92</v>
      </c>
      <c r="D1317" s="85">
        <v>0</v>
      </c>
      <c r="E1317" s="85">
        <v>0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79</v>
      </c>
      <c r="C1318" s="79" t="s">
        <v>67</v>
      </c>
      <c r="D1318" s="85">
        <v>826938.87439999997</v>
      </c>
      <c r="E1318" s="85">
        <v>-82693.887440000006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79</v>
      </c>
      <c r="C1319" s="79" t="s">
        <v>99</v>
      </c>
      <c r="D1319" s="85">
        <v>134731.7996</v>
      </c>
      <c r="E1319" s="85">
        <v>-673.658998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79</v>
      </c>
      <c r="C1320" s="79" t="s">
        <v>68</v>
      </c>
      <c r="D1320" s="85">
        <v>-457435.11849999998</v>
      </c>
      <c r="E1320" s="85">
        <v>4574.3511850000004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79</v>
      </c>
      <c r="C1321" s="79" t="s">
        <v>74</v>
      </c>
      <c r="D1321" s="85">
        <v>302127.07829999999</v>
      </c>
      <c r="E1321" s="85">
        <v>0</v>
      </c>
      <c r="F1321" s="210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79</v>
      </c>
      <c r="C1322" s="79" t="s">
        <v>46</v>
      </c>
      <c r="D1322" s="85">
        <v>-67365.899600000004</v>
      </c>
      <c r="E1322" s="85">
        <v>6736.5899600000002</v>
      </c>
      <c r="F1322" s="210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79</v>
      </c>
      <c r="C1323" s="79" t="s">
        <v>88</v>
      </c>
      <c r="D1323" s="85">
        <v>-132804.0085</v>
      </c>
      <c r="E1323" s="85">
        <v>1328.0400850000001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79</v>
      </c>
      <c r="C1324" s="79" t="s">
        <v>89</v>
      </c>
      <c r="D1324" s="85">
        <v>-277233.95689999999</v>
      </c>
      <c r="E1324" s="85">
        <v>27723.395690000001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79</v>
      </c>
      <c r="C1325" s="79" t="s">
        <v>72</v>
      </c>
      <c r="D1325" s="85">
        <v>-415850.93530000001</v>
      </c>
      <c r="E1325" s="85">
        <v>41585.093529999998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79</v>
      </c>
      <c r="C1326" s="79" t="s">
        <v>96</v>
      </c>
      <c r="D1326" s="85">
        <v>554467.91370000003</v>
      </c>
      <c r="E1326" s="85">
        <v>-2772.3395685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79</v>
      </c>
      <c r="C1327" s="79" t="s">
        <v>92</v>
      </c>
      <c r="D1327" s="85">
        <v>0</v>
      </c>
      <c r="E1327" s="85">
        <v>0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79</v>
      </c>
      <c r="C1328" s="79" t="s">
        <v>67</v>
      </c>
      <c r="D1328" s="85">
        <v>849592.4044</v>
      </c>
      <c r="E1328" s="85">
        <v>-84959.240439999994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79</v>
      </c>
      <c r="C1329" s="79" t="s">
        <v>99</v>
      </c>
      <c r="D1329" s="85">
        <v>138616.97839999999</v>
      </c>
      <c r="E1329" s="85">
        <v>-693.08489199999997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79</v>
      </c>
      <c r="C1330" s="79" t="s">
        <v>68</v>
      </c>
      <c r="D1330" s="85">
        <v>-467265.31400000001</v>
      </c>
      <c r="E1330" s="85">
        <v>4672.6531400000003</v>
      </c>
      <c r="F1330" s="210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79</v>
      </c>
      <c r="C1331" s="79" t="s">
        <v>74</v>
      </c>
      <c r="D1331" s="85">
        <v>361583.72979999997</v>
      </c>
      <c r="E1331" s="85">
        <v>0</v>
      </c>
      <c r="F1331" s="210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79</v>
      </c>
      <c r="C1332" s="79" t="s">
        <v>46</v>
      </c>
      <c r="D1332" s="85">
        <v>-35772.123599999999</v>
      </c>
      <c r="E1332" s="85">
        <v>3577.21236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79</v>
      </c>
      <c r="C1333" s="79" t="s">
        <v>88</v>
      </c>
      <c r="D1333" s="85">
        <v>-93477.583899999998</v>
      </c>
      <c r="E1333" s="85">
        <v>934.77583900000002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79</v>
      </c>
      <c r="C1334" s="79" t="s">
        <v>89</v>
      </c>
      <c r="D1334" s="85">
        <v>-267078.8113</v>
      </c>
      <c r="E1334" s="85">
        <v>26707.881130000002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79</v>
      </c>
      <c r="C1335" s="79" t="s">
        <v>72</v>
      </c>
      <c r="D1335" s="85">
        <v>-400618.2169</v>
      </c>
      <c r="E1335" s="85">
        <v>40061.821689999997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79</v>
      </c>
      <c r="C1336" s="79" t="s">
        <v>96</v>
      </c>
      <c r="D1336" s="85">
        <v>534157.6226</v>
      </c>
      <c r="E1336" s="85">
        <v>-2670.7881130000001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79</v>
      </c>
      <c r="C1337" s="79" t="s">
        <v>67</v>
      </c>
      <c r="D1337" s="85">
        <v>837425.61349999998</v>
      </c>
      <c r="E1337" s="85">
        <v>-83742.561350000004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79</v>
      </c>
      <c r="C1338" s="79" t="s">
        <v>99</v>
      </c>
      <c r="D1338" s="85">
        <v>133539.4056</v>
      </c>
      <c r="E1338" s="85">
        <v>-667.69702800000005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79</v>
      </c>
      <c r="C1339" s="79" t="s">
        <v>68</v>
      </c>
      <c r="D1339" s="85">
        <v>-171680.9307</v>
      </c>
      <c r="E1339" s="85">
        <v>1716.809307</v>
      </c>
      <c r="F1339" s="210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79</v>
      </c>
      <c r="C1340" s="79" t="s">
        <v>74</v>
      </c>
      <c r="D1340" s="85">
        <v>345459.32040000003</v>
      </c>
      <c r="E1340" s="85">
        <v>0</v>
      </c>
      <c r="F1340" s="210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79</v>
      </c>
      <c r="C1341" s="79" t="s">
        <v>46</v>
      </c>
      <c r="D1341" s="85">
        <v>-302689.31959999999</v>
      </c>
      <c r="E1341" s="85">
        <v>30268.931960000002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79</v>
      </c>
      <c r="C1342" s="79" t="s">
        <v>88</v>
      </c>
      <c r="D1342" s="85">
        <v>-96164.468300000008</v>
      </c>
      <c r="E1342" s="85">
        <v>961.64468299999999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79</v>
      </c>
      <c r="C1343" s="79" t="s">
        <v>89</v>
      </c>
      <c r="D1343" s="85">
        <v>-274755.6237</v>
      </c>
      <c r="E1343" s="85">
        <v>27475.56237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79</v>
      </c>
      <c r="C1344" s="79" t="s">
        <v>72</v>
      </c>
      <c r="D1344" s="85">
        <v>-412133.43560000003</v>
      </c>
      <c r="E1344" s="85">
        <v>41213.343560000001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79</v>
      </c>
      <c r="C1345" s="79" t="s">
        <v>96</v>
      </c>
      <c r="D1345" s="85">
        <v>549511.24739999999</v>
      </c>
      <c r="E1345" s="85">
        <v>-2747.5562369999998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79</v>
      </c>
      <c r="C1346" s="79" t="s">
        <v>67</v>
      </c>
      <c r="D1346" s="85">
        <v>861496.25769999996</v>
      </c>
      <c r="E1346" s="85">
        <v>-86149.625769999999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79</v>
      </c>
      <c r="C1347" s="79" t="s">
        <v>99</v>
      </c>
      <c r="D1347" s="85">
        <v>137377.8119</v>
      </c>
      <c r="E1347" s="85">
        <v>-686.88905950000003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79</v>
      </c>
      <c r="C1348" s="79" t="s">
        <v>68</v>
      </c>
      <c r="D1348" s="85">
        <v>-183840.7605</v>
      </c>
      <c r="E1348" s="85">
        <v>1838.4076050000001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79</v>
      </c>
      <c r="C1349" s="79" t="s">
        <v>74</v>
      </c>
      <c r="D1349" s="85">
        <v>347003.94429999997</v>
      </c>
      <c r="E1349" s="85">
        <v>0</v>
      </c>
      <c r="F1349" s="210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79</v>
      </c>
      <c r="C1350" s="79" t="s">
        <v>46</v>
      </c>
      <c r="D1350" s="85">
        <v>-323502.58909999998</v>
      </c>
      <c r="E1350" s="85">
        <v>32350.25891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79</v>
      </c>
      <c r="C1351" s="79" t="s">
        <v>88</v>
      </c>
      <c r="D1351" s="85">
        <v>-95719.732099999994</v>
      </c>
      <c r="E1351" s="85">
        <v>957.19732099999999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79</v>
      </c>
      <c r="C1352" s="79" t="s">
        <v>89</v>
      </c>
      <c r="D1352" s="85">
        <v>-273484.94910000003</v>
      </c>
      <c r="E1352" s="85">
        <v>27348.494910000001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79</v>
      </c>
      <c r="C1353" s="79" t="s">
        <v>72</v>
      </c>
      <c r="D1353" s="85">
        <v>1E-4</v>
      </c>
      <c r="E1353" s="85">
        <v>-9.9999999999999991E-6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79</v>
      </c>
      <c r="C1354" s="79" t="s">
        <v>96</v>
      </c>
      <c r="D1354" s="85">
        <v>546969.89820000005</v>
      </c>
      <c r="E1354" s="85">
        <v>-2734.8494909999999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79</v>
      </c>
      <c r="C1355" s="79" t="s">
        <v>67</v>
      </c>
      <c r="D1355" s="85">
        <v>989331.80370000005</v>
      </c>
      <c r="E1355" s="85">
        <v>-98933.180370000002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79</v>
      </c>
      <c r="C1356" s="79" t="s">
        <v>99</v>
      </c>
      <c r="D1356" s="85">
        <v>136742.47450000001</v>
      </c>
      <c r="E1356" s="85">
        <v>-683.71237250000001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79</v>
      </c>
      <c r="C1357" s="79" t="s">
        <v>68</v>
      </c>
      <c r="D1357" s="85">
        <v>-33066.976999999999</v>
      </c>
      <c r="E1357" s="85">
        <v>330.66976999999997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79</v>
      </c>
      <c r="C1358" s="79" t="s">
        <v>74</v>
      </c>
      <c r="D1358" s="85">
        <v>348629.79109999997</v>
      </c>
      <c r="E1358" s="85">
        <v>0</v>
      </c>
      <c r="F1358" s="210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79</v>
      </c>
      <c r="C1359" s="79" t="s">
        <v>46</v>
      </c>
      <c r="D1359" s="85">
        <v>-291129.13949999999</v>
      </c>
      <c r="E1359" s="85">
        <v>29112.913949999998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79</v>
      </c>
      <c r="C1360" s="79" t="s">
        <v>88</v>
      </c>
      <c r="D1360" s="85">
        <v>-86053.217300000004</v>
      </c>
      <c r="E1360" s="85">
        <v>860.53217300000006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79</v>
      </c>
      <c r="C1361" s="79" t="s">
        <v>89</v>
      </c>
      <c r="D1361" s="85">
        <v>-245866.3351</v>
      </c>
      <c r="E1361" s="85">
        <v>24586.63351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79</v>
      </c>
      <c r="C1362" s="79" t="s">
        <v>72</v>
      </c>
      <c r="D1362" s="85">
        <v>1E-4</v>
      </c>
      <c r="E1362" s="85">
        <v>-9.9999999999999991E-6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79</v>
      </c>
      <c r="C1363" s="79" t="s">
        <v>96</v>
      </c>
      <c r="D1363" s="85">
        <v>491732.67009999999</v>
      </c>
      <c r="E1363" s="85">
        <v>-2458.6633505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79</v>
      </c>
      <c r="C1364" s="79" t="s">
        <v>67</v>
      </c>
      <c r="D1364" s="85">
        <v>889421.46750000003</v>
      </c>
      <c r="E1364" s="85">
        <v>-88942.14675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79</v>
      </c>
      <c r="C1365" s="79" t="s">
        <v>99</v>
      </c>
      <c r="D1365" s="85">
        <v>122933.1675</v>
      </c>
      <c r="E1365" s="85">
        <v>-614.66583749999995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79</v>
      </c>
      <c r="C1366" s="79" t="s">
        <v>68</v>
      </c>
      <c r="D1366" s="85">
        <v>-32268.2003</v>
      </c>
      <c r="E1366" s="85">
        <v>322.68200300000001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79</v>
      </c>
      <c r="C1367" s="79" t="s">
        <v>74</v>
      </c>
      <c r="D1367" s="85">
        <v>310535.32789999997</v>
      </c>
      <c r="E1367" s="85">
        <v>0</v>
      </c>
      <c r="F1367" s="210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79</v>
      </c>
      <c r="C1368" s="79" t="s">
        <v>46</v>
      </c>
      <c r="D1368" s="85">
        <v>-263428.21620000002</v>
      </c>
      <c r="E1368" s="85">
        <v>26342.821619999999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79</v>
      </c>
      <c r="C1369" s="79" t="s">
        <v>88</v>
      </c>
      <c r="D1369" s="85">
        <v>-94866.020300000004</v>
      </c>
      <c r="E1369" s="85">
        <v>948.66020300000002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79</v>
      </c>
      <c r="C1370" s="79" t="s">
        <v>89</v>
      </c>
      <c r="D1370" s="85">
        <v>-271045.77230000001</v>
      </c>
      <c r="E1370" s="85">
        <v>27104.577229999999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79</v>
      </c>
      <c r="C1371" s="79" t="s">
        <v>72</v>
      </c>
      <c r="D1371" s="85">
        <v>-1E-4</v>
      </c>
      <c r="E1371" s="85">
        <v>9.9999999999999991E-6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79</v>
      </c>
      <c r="C1372" s="79" t="s">
        <v>96</v>
      </c>
      <c r="D1372" s="85">
        <v>542091.54469999997</v>
      </c>
      <c r="E1372" s="85">
        <v>-2710.4577235000002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79</v>
      </c>
      <c r="C1373" s="79" t="s">
        <v>67</v>
      </c>
      <c r="D1373" s="85">
        <v>980508.08100000001</v>
      </c>
      <c r="E1373" s="85">
        <v>-98050.808099999995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79</v>
      </c>
      <c r="C1374" s="79" t="s">
        <v>99</v>
      </c>
      <c r="D1374" s="85">
        <v>135522.88620000001</v>
      </c>
      <c r="E1374" s="85">
        <v>-677.61443099999997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79</v>
      </c>
      <c r="C1375" s="79" t="s">
        <v>68</v>
      </c>
      <c r="D1375" s="85">
        <v>-31660.769199999999</v>
      </c>
      <c r="E1375" s="85">
        <v>316.60769199999999</v>
      </c>
      <c r="F1375" s="210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79</v>
      </c>
      <c r="C1376" s="79" t="s">
        <v>74</v>
      </c>
      <c r="D1376" s="85">
        <v>349966.43209999998</v>
      </c>
      <c r="E1376" s="85">
        <v>0</v>
      </c>
      <c r="F1376" s="210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79</v>
      </c>
      <c r="C1377" s="79" t="s">
        <v>46</v>
      </c>
      <c r="D1377" s="85">
        <v>-288532.59629999998</v>
      </c>
      <c r="E1377" s="85">
        <v>28853.25963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79</v>
      </c>
      <c r="C1378" s="79" t="s">
        <v>88</v>
      </c>
      <c r="D1378" s="85">
        <v>-91365.295800000007</v>
      </c>
      <c r="E1378" s="85">
        <v>913.65295800000001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79</v>
      </c>
      <c r="C1379" s="79" t="s">
        <v>89</v>
      </c>
      <c r="D1379" s="85">
        <v>-261043.7022</v>
      </c>
      <c r="E1379" s="85">
        <v>26104.370220000001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79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79</v>
      </c>
      <c r="C1381" s="79" t="s">
        <v>96</v>
      </c>
      <c r="D1381" s="85">
        <v>522087.4045</v>
      </c>
      <c r="E1381" s="85">
        <v>-2610.4370224999998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79</v>
      </c>
      <c r="C1382" s="79" t="s">
        <v>67</v>
      </c>
      <c r="D1382" s="85">
        <v>944325.59290000005</v>
      </c>
      <c r="E1382" s="85">
        <v>-94432.559290000005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79</v>
      </c>
      <c r="C1383" s="79" t="s">
        <v>99</v>
      </c>
      <c r="D1383" s="85">
        <v>130521.8511</v>
      </c>
      <c r="E1383" s="85">
        <v>-652.60925550000002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79</v>
      </c>
      <c r="C1384" s="79" t="s">
        <v>68</v>
      </c>
      <c r="D1384" s="85">
        <v>-30629.127700000001</v>
      </c>
      <c r="E1384" s="85">
        <v>306.29127699999998</v>
      </c>
      <c r="F1384" s="210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79</v>
      </c>
      <c r="C1385" s="79" t="s">
        <v>74</v>
      </c>
      <c r="D1385" s="85">
        <v>341633.98420000001</v>
      </c>
      <c r="E1385" s="85">
        <v>0</v>
      </c>
      <c r="F1385" s="210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79</v>
      </c>
      <c r="C1386" s="79" t="s">
        <v>46</v>
      </c>
      <c r="D1386" s="85">
        <v>-278446.61580000003</v>
      </c>
      <c r="E1386" s="85">
        <v>27844.66158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79</v>
      </c>
      <c r="C1387" s="79" t="s">
        <v>88</v>
      </c>
      <c r="D1387" s="85">
        <v>-93966.742400000003</v>
      </c>
      <c r="E1387" s="85">
        <v>939.66742399999998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79</v>
      </c>
      <c r="C1388" s="79" t="s">
        <v>89</v>
      </c>
      <c r="D1388" s="85">
        <v>-268476.4069</v>
      </c>
      <c r="E1388" s="85">
        <v>26847.64069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79</v>
      </c>
      <c r="C1389" s="79" t="s">
        <v>72</v>
      </c>
      <c r="D1389" s="85">
        <v>1E-4</v>
      </c>
      <c r="E1389" s="85">
        <v>-9.9999999999999991E-6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79</v>
      </c>
      <c r="C1390" s="79" t="s">
        <v>96</v>
      </c>
      <c r="D1390" s="85">
        <v>536952.81370000006</v>
      </c>
      <c r="E1390" s="85">
        <v>-2684.7640685000001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79</v>
      </c>
      <c r="C1391" s="79" t="s">
        <v>67</v>
      </c>
      <c r="D1391" s="85">
        <v>971213.40209999995</v>
      </c>
      <c r="E1391" s="85">
        <v>-97121.340209999995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79</v>
      </c>
      <c r="C1392" s="79" t="s">
        <v>99</v>
      </c>
      <c r="D1392" s="85">
        <v>134238.2034</v>
      </c>
      <c r="E1392" s="85">
        <v>-671.19101699999999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79</v>
      </c>
      <c r="C1393" s="79" t="s">
        <v>68</v>
      </c>
      <c r="D1393" s="85">
        <v>-36880.863799999999</v>
      </c>
      <c r="E1393" s="85">
        <v>368.80863799999997</v>
      </c>
      <c r="F1393" s="210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79</v>
      </c>
      <c r="C1394" s="79" t="s">
        <v>74</v>
      </c>
      <c r="D1394" s="85">
        <v>363703.25630000001</v>
      </c>
      <c r="E1394" s="85">
        <v>0</v>
      </c>
      <c r="F1394" s="210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79</v>
      </c>
      <c r="C1395" s="79" t="s">
        <v>46</v>
      </c>
      <c r="D1395" s="85">
        <v>-285797.46539999999</v>
      </c>
      <c r="E1395" s="85">
        <v>28579.74654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79</v>
      </c>
      <c r="C1396" s="79" t="s">
        <v>88</v>
      </c>
      <c r="D1396" s="85">
        <v>-90487.461800000005</v>
      </c>
      <c r="E1396" s="85">
        <v>904.87461800000005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79</v>
      </c>
      <c r="C1397" s="79" t="s">
        <v>89</v>
      </c>
      <c r="D1397" s="85">
        <v>-258535.6053</v>
      </c>
      <c r="E1397" s="85">
        <v>25853.560529999999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79</v>
      </c>
      <c r="C1398" s="79" t="s">
        <v>72</v>
      </c>
      <c r="D1398" s="85">
        <v>1E-4</v>
      </c>
      <c r="E1398" s="85">
        <v>-9.9999999999999991E-6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79</v>
      </c>
      <c r="C1399" s="79" t="s">
        <v>96</v>
      </c>
      <c r="D1399" s="85">
        <v>517071.21059999999</v>
      </c>
      <c r="E1399" s="85">
        <v>-2585.356053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79</v>
      </c>
      <c r="C1400" s="79" t="s">
        <v>67</v>
      </c>
      <c r="D1400" s="85">
        <v>935252.55260000005</v>
      </c>
      <c r="E1400" s="85">
        <v>-93525.255260000005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79</v>
      </c>
      <c r="C1401" s="79" t="s">
        <v>99</v>
      </c>
      <c r="D1401" s="85">
        <v>129267.8026</v>
      </c>
      <c r="E1401" s="85">
        <v>-646.33901300000002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79</v>
      </c>
      <c r="C1402" s="79" t="s">
        <v>68</v>
      </c>
      <c r="D1402" s="85">
        <v>-53947.762900000002</v>
      </c>
      <c r="E1402" s="85">
        <v>539.47762899999998</v>
      </c>
      <c r="F1402" s="210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79</v>
      </c>
      <c r="C1403" s="79" t="s">
        <v>74</v>
      </c>
      <c r="D1403" s="85">
        <v>348175.93229999999</v>
      </c>
      <c r="E1403" s="85">
        <v>0</v>
      </c>
      <c r="F1403" s="210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79</v>
      </c>
      <c r="C1404" s="79" t="s">
        <v>46</v>
      </c>
      <c r="D1404" s="85">
        <v>-275771.3124</v>
      </c>
      <c r="E1404" s="85">
        <v>27577.131239999999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79</v>
      </c>
      <c r="C1405" s="79" t="s">
        <v>88</v>
      </c>
      <c r="D1405" s="85">
        <v>-93065.794500000004</v>
      </c>
      <c r="E1405" s="85">
        <v>930.65794500000004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79</v>
      </c>
      <c r="C1406" s="79" t="s">
        <v>89</v>
      </c>
      <c r="D1406" s="85">
        <v>-265902.27020000003</v>
      </c>
      <c r="E1406" s="85">
        <v>26590.227019999998</v>
      </c>
      <c r="F1406" s="210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79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79</v>
      </c>
      <c r="C1408" s="79" t="s">
        <v>96</v>
      </c>
      <c r="D1408" s="85">
        <v>531804.54040000006</v>
      </c>
      <c r="E1408" s="85">
        <v>-2659.0227020000002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79</v>
      </c>
      <c r="C1409" s="79" t="s">
        <v>67</v>
      </c>
      <c r="D1409" s="85">
        <v>961901.4621</v>
      </c>
      <c r="E1409" s="85">
        <v>-96190.146210000006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79</v>
      </c>
      <c r="C1410" s="79" t="s">
        <v>99</v>
      </c>
      <c r="D1410" s="85">
        <v>132951.13510000001</v>
      </c>
      <c r="E1410" s="85">
        <v>-664.75567550000005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79</v>
      </c>
      <c r="C1411" s="79" t="s">
        <v>68</v>
      </c>
      <c r="D1411" s="85">
        <v>-51464.955499999996</v>
      </c>
      <c r="E1411" s="85">
        <v>514.64955499999996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79</v>
      </c>
      <c r="C1412" s="79" t="s">
        <v>74</v>
      </c>
      <c r="D1412" s="85">
        <v>363212.20809999999</v>
      </c>
      <c r="E1412" s="85">
        <v>0</v>
      </c>
      <c r="F1412" s="210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79</v>
      </c>
      <c r="C1413" s="79" t="s">
        <v>46</v>
      </c>
      <c r="D1413" s="85">
        <v>-283057.25540000002</v>
      </c>
      <c r="E1413" s="85">
        <v>28305.725539999999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79</v>
      </c>
      <c r="C1414" s="79" t="s">
        <v>88</v>
      </c>
      <c r="D1414" s="85">
        <v>-92623.633600000001</v>
      </c>
      <c r="E1414" s="85">
        <v>926.23633600000005</v>
      </c>
      <c r="F1414" s="210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79</v>
      </c>
      <c r="C1415" s="79" t="s">
        <v>89</v>
      </c>
      <c r="D1415" s="85">
        <v>-264638.95309999998</v>
      </c>
      <c r="E1415" s="85">
        <v>26463.89531</v>
      </c>
      <c r="F1415" s="210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79</v>
      </c>
      <c r="C1416" s="79" t="s">
        <v>72</v>
      </c>
      <c r="D1416" s="85">
        <v>-1E-4</v>
      </c>
      <c r="E1416" s="85">
        <v>9.9999999999999991E-6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79</v>
      </c>
      <c r="C1417" s="79" t="s">
        <v>96</v>
      </c>
      <c r="D1417" s="85">
        <v>529277.90630000003</v>
      </c>
      <c r="E1417" s="85">
        <v>-2646.3895315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79</v>
      </c>
      <c r="C1418" s="79" t="s">
        <v>67</v>
      </c>
      <c r="D1418" s="85">
        <v>957331.4129</v>
      </c>
      <c r="E1418" s="85">
        <v>-95733.14129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79</v>
      </c>
      <c r="C1419" s="79" t="s">
        <v>99</v>
      </c>
      <c r="D1419" s="85">
        <v>132319.47659999999</v>
      </c>
      <c r="E1419" s="85">
        <v>-661.59738300000004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79</v>
      </c>
      <c r="C1420" s="79" t="s">
        <v>68</v>
      </c>
      <c r="D1420" s="85">
        <v>-51220.442499999997</v>
      </c>
      <c r="E1420" s="85">
        <v>512.20442500000001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79</v>
      </c>
      <c r="C1421" s="79" t="s">
        <v>74</v>
      </c>
      <c r="D1421" s="85">
        <v>360897.53080000001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79</v>
      </c>
      <c r="C1422" s="79" t="s">
        <v>46</v>
      </c>
      <c r="D1422" s="85">
        <v>-281712.4339</v>
      </c>
      <c r="E1422" s="85">
        <v>28171.24339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79</v>
      </c>
      <c r="C1423" s="79" t="s">
        <v>88</v>
      </c>
      <c r="D1423" s="85">
        <v>547973.45010000002</v>
      </c>
      <c r="E1423" s="85">
        <v>-5479.7345009999999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79</v>
      </c>
      <c r="C1424" s="79" t="s">
        <v>89</v>
      </c>
      <c r="D1424" s="85">
        <v>-254871.37210000001</v>
      </c>
      <c r="E1424" s="85">
        <v>25487.137210000001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79</v>
      </c>
      <c r="C1425" s="79" t="s">
        <v>72</v>
      </c>
      <c r="D1425" s="85">
        <v>-1E-4</v>
      </c>
      <c r="E1425" s="85">
        <v>9.9999999999999991E-6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79</v>
      </c>
      <c r="C1426" s="79" t="s">
        <v>96</v>
      </c>
      <c r="D1426" s="85">
        <v>-127435.68610000001</v>
      </c>
      <c r="E1426" s="85">
        <v>637.17843049999999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79</v>
      </c>
      <c r="C1427" s="79" t="s">
        <v>67</v>
      </c>
      <c r="D1427" s="85">
        <v>921997.18830000004</v>
      </c>
      <c r="E1427" s="85">
        <v>-92199.718829999998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79</v>
      </c>
      <c r="C1428" s="79" t="s">
        <v>99</v>
      </c>
      <c r="D1428" s="85">
        <v>127435.68610000001</v>
      </c>
      <c r="E1428" s="85">
        <v>-637.17843049999999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79</v>
      </c>
      <c r="C1429" s="79" t="s">
        <v>68</v>
      </c>
      <c r="D1429" s="85">
        <v>-50974.274400000002</v>
      </c>
      <c r="E1429" s="85">
        <v>509.74274400000002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79</v>
      </c>
      <c r="C1430" s="79" t="s">
        <v>74</v>
      </c>
      <c r="D1430" s="85">
        <v>345131.51980000001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79</v>
      </c>
      <c r="C1431" s="79" t="s">
        <v>46</v>
      </c>
      <c r="D1431" s="85">
        <v>-271862.79690000002</v>
      </c>
      <c r="E1431" s="85">
        <v>27186.279689999999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79</v>
      </c>
      <c r="C1432" s="79" t="s">
        <v>88</v>
      </c>
      <c r="D1432" s="85">
        <v>563593.01580000005</v>
      </c>
      <c r="E1432" s="85">
        <v>-5635.9301580000001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79</v>
      </c>
      <c r="C1433" s="79" t="s">
        <v>89</v>
      </c>
      <c r="D1433" s="85">
        <v>-262136.28640000001</v>
      </c>
      <c r="E1433" s="85">
        <v>26213.628639999999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79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79</v>
      </c>
      <c r="C1435" s="79" t="s">
        <v>96</v>
      </c>
      <c r="D1435" s="85">
        <v>-131068.14320000001</v>
      </c>
      <c r="E1435" s="85">
        <v>655.34071600000004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79</v>
      </c>
      <c r="C1436" s="79" t="s">
        <v>67</v>
      </c>
      <c r="D1436" s="85">
        <v>948278.01619999995</v>
      </c>
      <c r="E1436" s="85">
        <v>-94827.801619999998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79</v>
      </c>
      <c r="C1437" s="79" t="s">
        <v>99</v>
      </c>
      <c r="D1437" s="85">
        <v>131068.14320000001</v>
      </c>
      <c r="E1437" s="85">
        <v>-655.34071600000004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79</v>
      </c>
      <c r="C1438" s="79" t="s">
        <v>68</v>
      </c>
      <c r="D1438" s="85">
        <v>-50736.055399999997</v>
      </c>
      <c r="E1438" s="85">
        <v>507.36055399999998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79</v>
      </c>
      <c r="C1439" s="79" t="s">
        <v>74</v>
      </c>
      <c r="D1439" s="85">
        <v>351978.84779999999</v>
      </c>
      <c r="E1439" s="85">
        <v>0</v>
      </c>
      <c r="F1439" s="210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79</v>
      </c>
      <c r="C1440" s="79" t="s">
        <v>46</v>
      </c>
      <c r="D1440" s="85">
        <v>-279048.30489999999</v>
      </c>
      <c r="E1440" s="85">
        <v>27904.83049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79</v>
      </c>
      <c r="C1441" s="79" t="s">
        <v>88</v>
      </c>
      <c r="D1441" s="85">
        <v>542789.04839999997</v>
      </c>
      <c r="E1441" s="85">
        <v>-5427.8904839999996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79</v>
      </c>
      <c r="C1442" s="79" t="s">
        <v>89</v>
      </c>
      <c r="D1442" s="85">
        <v>-252460.02249999999</v>
      </c>
      <c r="E1442" s="85">
        <v>25246.002250000001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79</v>
      </c>
      <c r="C1443" s="79" t="s">
        <v>72</v>
      </c>
      <c r="D1443" s="85">
        <v>-1E-4</v>
      </c>
      <c r="E1443" s="85">
        <v>9.9999999999999991E-6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79</v>
      </c>
      <c r="C1444" s="79" t="s">
        <v>96</v>
      </c>
      <c r="D1444" s="85">
        <v>-126230.0113</v>
      </c>
      <c r="E1444" s="85">
        <v>631.15005650000001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79</v>
      </c>
      <c r="C1445" s="79" t="s">
        <v>67</v>
      </c>
      <c r="D1445" s="85">
        <v>913274.13089999999</v>
      </c>
      <c r="E1445" s="85">
        <v>-91327.413090000002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79</v>
      </c>
      <c r="C1446" s="79" t="s">
        <v>99</v>
      </c>
      <c r="D1446" s="85">
        <v>126230.0113</v>
      </c>
      <c r="E1446" s="85">
        <v>-631.15005650000001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79</v>
      </c>
      <c r="C1447" s="79" t="s">
        <v>68</v>
      </c>
      <c r="D1447" s="85">
        <v>-117814.67720000001</v>
      </c>
      <c r="E1447" s="85">
        <v>1178.1467720000001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79</v>
      </c>
      <c r="C1448" s="79" t="s">
        <v>74</v>
      </c>
      <c r="D1448" s="85">
        <v>341907.44990000001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79</v>
      </c>
      <c r="C1449" s="79" t="s">
        <v>46</v>
      </c>
      <c r="D1449" s="85">
        <v>-193552.6838</v>
      </c>
      <c r="E1449" s="85">
        <v>19355.268380000001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79</v>
      </c>
      <c r="C1450" s="79" t="s">
        <v>88</v>
      </c>
      <c r="D1450" s="85">
        <v>558243.84459999995</v>
      </c>
      <c r="E1450" s="85">
        <v>-5582.4384460000001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79</v>
      </c>
      <c r="C1451" s="79" t="s">
        <v>89</v>
      </c>
      <c r="D1451" s="85">
        <v>-259648.29980000001</v>
      </c>
      <c r="E1451" s="85">
        <v>25964.829979999999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79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79</v>
      </c>
      <c r="C1453" s="79" t="s">
        <v>96</v>
      </c>
      <c r="D1453" s="85">
        <v>-129824.1499</v>
      </c>
      <c r="E1453" s="85">
        <v>649.12074949999999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79</v>
      </c>
      <c r="C1454" s="79" t="s">
        <v>67</v>
      </c>
      <c r="D1454" s="85">
        <v>939277.72470000002</v>
      </c>
      <c r="E1454" s="85">
        <v>-93927.772469999996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79</v>
      </c>
      <c r="C1455" s="79" t="s">
        <v>99</v>
      </c>
      <c r="D1455" s="85">
        <v>129824.1499</v>
      </c>
      <c r="E1455" s="85">
        <v>-649.12074949999999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79</v>
      </c>
      <c r="C1456" s="79" t="s">
        <v>68</v>
      </c>
      <c r="D1456" s="85">
        <v>-119773.2479</v>
      </c>
      <c r="E1456" s="85">
        <v>1197.732479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79</v>
      </c>
      <c r="C1457" s="79" t="s">
        <v>74</v>
      </c>
      <c r="D1457" s="85">
        <v>345827.24570000003</v>
      </c>
      <c r="E1457" s="85">
        <v>0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79</v>
      </c>
      <c r="C1458" s="79" t="s">
        <v>46</v>
      </c>
      <c r="D1458" s="85">
        <v>-198505.3131</v>
      </c>
      <c r="E1458" s="85">
        <v>19850.531309999998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79</v>
      </c>
      <c r="C1459" s="79" t="s">
        <v>88</v>
      </c>
      <c r="D1459" s="85">
        <v>38758.906499999997</v>
      </c>
      <c r="E1459" s="85">
        <v>1261.3751261689499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79</v>
      </c>
      <c r="C1460" s="79" t="s">
        <v>96</v>
      </c>
      <c r="D1460" s="85">
        <v>-129196.35490000001</v>
      </c>
      <c r="E1460" s="85">
        <v>645.98177450000003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79</v>
      </c>
      <c r="C1461" s="79" t="s">
        <v>67</v>
      </c>
      <c r="D1461" s="85">
        <v>2221660.5186999999</v>
      </c>
      <c r="E1461" s="85">
        <v>-222166.05187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79</v>
      </c>
      <c r="C1462" s="79" t="s">
        <v>99</v>
      </c>
      <c r="D1462" s="85">
        <v>129196.35490000001</v>
      </c>
      <c r="E1462" s="85">
        <v>-645.98177450000003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79</v>
      </c>
      <c r="C1463" s="79" t="s">
        <v>68</v>
      </c>
      <c r="D1463" s="85">
        <v>51678.542000000001</v>
      </c>
      <c r="E1463" s="85">
        <v>1681.8335015586001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79</v>
      </c>
      <c r="C1464" s="79" t="s">
        <v>74</v>
      </c>
      <c r="D1464" s="85">
        <v>88211.103499999997</v>
      </c>
      <c r="E1464" s="85">
        <v>0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79</v>
      </c>
      <c r="C1465" s="79" t="s">
        <v>46</v>
      </c>
      <c r="D1465" s="85">
        <v>60847.315499999997</v>
      </c>
      <c r="E1465" s="85">
        <v>-6084.7315500000004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79</v>
      </c>
      <c r="C1466" s="79" t="s">
        <v>88</v>
      </c>
      <c r="D1466" s="85">
        <v>34841.898099999999</v>
      </c>
      <c r="E1466" s="85">
        <v>1174.95660112513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79</v>
      </c>
      <c r="C1467" s="79" t="s">
        <v>96</v>
      </c>
      <c r="D1467" s="85">
        <v>-116139.6605</v>
      </c>
      <c r="E1467" s="85">
        <v>580.69830249999995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79</v>
      </c>
      <c r="C1468" s="79" t="s">
        <v>67</v>
      </c>
      <c r="D1468" s="85">
        <v>1997137.6011000001</v>
      </c>
      <c r="E1468" s="85">
        <v>-199713.76011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79</v>
      </c>
      <c r="C1469" s="79" t="s">
        <v>99</v>
      </c>
      <c r="D1469" s="85">
        <v>116139.6605</v>
      </c>
      <c r="E1469" s="85">
        <v>-580.69830249999995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79</v>
      </c>
      <c r="C1470" s="79" t="s">
        <v>68</v>
      </c>
      <c r="D1470" s="85">
        <v>46455.864199999996</v>
      </c>
      <c r="E1470" s="85">
        <v>1566.6088037483501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79</v>
      </c>
      <c r="C1471" s="79" t="s">
        <v>74</v>
      </c>
      <c r="D1471" s="85">
        <v>77245.3177</v>
      </c>
      <c r="E1471" s="85">
        <v>0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79</v>
      </c>
      <c r="C1472" s="79" t="s">
        <v>46</v>
      </c>
      <c r="D1472" s="85">
        <v>53092.4162</v>
      </c>
      <c r="E1472" s="85">
        <v>-5309.2416199999998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79</v>
      </c>
      <c r="C1473" s="79" t="s">
        <v>88</v>
      </c>
      <c r="D1473" s="85">
        <v>38408.162599999996</v>
      </c>
      <c r="E1473" s="85">
        <v>2012.1204309785001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79</v>
      </c>
      <c r="C1474" s="79" t="s">
        <v>96</v>
      </c>
      <c r="D1474" s="85">
        <v>-128027.2086</v>
      </c>
      <c r="E1474" s="85">
        <v>640.13604299999997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79</v>
      </c>
      <c r="C1475" s="79" t="s">
        <v>67</v>
      </c>
      <c r="D1475" s="85">
        <v>2201555.8791999999</v>
      </c>
      <c r="E1475" s="85">
        <v>-220155.58791999999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79</v>
      </c>
      <c r="C1476" s="79" t="s">
        <v>99</v>
      </c>
      <c r="D1476" s="85">
        <v>128027.2086</v>
      </c>
      <c r="E1476" s="85">
        <v>-640.13604299999997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79</v>
      </c>
      <c r="C1477" s="79" t="s">
        <v>68</v>
      </c>
      <c r="D1477" s="85">
        <v>51210.883399999999</v>
      </c>
      <c r="E1477" s="85">
        <v>2682.8272378121505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79</v>
      </c>
      <c r="C1478" s="79" t="s">
        <v>74</v>
      </c>
      <c r="D1478" s="85">
        <v>90748.989400000006</v>
      </c>
      <c r="E1478" s="85">
        <v>0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79</v>
      </c>
      <c r="C1479" s="79" t="s">
        <v>46</v>
      </c>
      <c r="D1479" s="85">
        <v>60296.685400000002</v>
      </c>
      <c r="E1479" s="85">
        <v>-6029.6685399999997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79</v>
      </c>
      <c r="C1480" s="79" t="s">
        <v>88</v>
      </c>
      <c r="D1480" s="85">
        <v>36989.800900000002</v>
      </c>
      <c r="E1480" s="85">
        <v>1945.5807128722101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79</v>
      </c>
      <c r="C1481" s="79" t="s">
        <v>96</v>
      </c>
      <c r="D1481" s="85">
        <v>-123299.3363</v>
      </c>
      <c r="E1481" s="85">
        <v>616.49668150000002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79</v>
      </c>
      <c r="C1482" s="79" t="s">
        <v>67</v>
      </c>
      <c r="D1482" s="85">
        <v>-962228.02049999998</v>
      </c>
      <c r="E1482" s="85">
        <v>96222.802049999998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79</v>
      </c>
      <c r="C1483" s="79" t="s">
        <v>99</v>
      </c>
      <c r="D1483" s="85">
        <v>123299.3363</v>
      </c>
      <c r="E1483" s="85">
        <v>-616.49668150000002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79</v>
      </c>
      <c r="C1484" s="79" t="s">
        <v>68</v>
      </c>
      <c r="D1484" s="85">
        <v>49319.734499999999</v>
      </c>
      <c r="E1484" s="85">
        <v>2594.10761540969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79</v>
      </c>
      <c r="C1485" s="79" t="s">
        <v>74</v>
      </c>
      <c r="D1485" s="85">
        <v>93965.602199999994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79</v>
      </c>
      <c r="C1486" s="79" t="s">
        <v>46</v>
      </c>
      <c r="D1486" s="85">
        <v>13973.924800000001</v>
      </c>
      <c r="E1486" s="85">
        <v>-1397.39248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79</v>
      </c>
      <c r="C1487" s="79" t="s">
        <v>88</v>
      </c>
      <c r="D1487" s="85">
        <v>38042.721700000002</v>
      </c>
      <c r="E1487" s="85">
        <v>1987.6561651525101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79</v>
      </c>
      <c r="C1488" s="79" t="s">
        <v>96</v>
      </c>
      <c r="D1488" s="85">
        <v>-126809.0724</v>
      </c>
      <c r="E1488" s="85">
        <v>634.04536199999995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79</v>
      </c>
      <c r="C1489" s="79" t="s">
        <v>67</v>
      </c>
      <c r="D1489" s="85">
        <v>-989618.00069999998</v>
      </c>
      <c r="E1489" s="85">
        <v>98961.800069999998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79</v>
      </c>
      <c r="C1490" s="79" t="s">
        <v>99</v>
      </c>
      <c r="D1490" s="85">
        <v>126809.0724</v>
      </c>
      <c r="E1490" s="85">
        <v>-634.04536199999995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79</v>
      </c>
      <c r="C1491" s="79" t="s">
        <v>68</v>
      </c>
      <c r="D1491" s="85">
        <v>50723.629000000001</v>
      </c>
      <c r="E1491" s="85">
        <v>2650.2082236865399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79</v>
      </c>
      <c r="C1492" s="79" t="s">
        <v>74</v>
      </c>
      <c r="D1492" s="85">
        <v>104779.4731</v>
      </c>
      <c r="E1492" s="85">
        <v>0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79</v>
      </c>
      <c r="C1493" s="79" t="s">
        <v>46</v>
      </c>
      <c r="D1493" s="85">
        <v>59722.982400000001</v>
      </c>
      <c r="E1493" s="85">
        <v>-5972.2982400000001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79</v>
      </c>
      <c r="C1494" s="79" t="s">
        <v>88</v>
      </c>
      <c r="D1494" s="85">
        <v>36634.799200000001</v>
      </c>
      <c r="E1494" s="85">
        <v>1906.5441255147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79</v>
      </c>
      <c r="C1495" s="79" t="s">
        <v>96</v>
      </c>
      <c r="D1495" s="85">
        <v>-122115.9972</v>
      </c>
      <c r="E1495" s="85">
        <v>610.57998599999996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79</v>
      </c>
      <c r="C1496" s="79" t="s">
        <v>67</v>
      </c>
      <c r="D1496" s="85">
        <v>-952993.24250000005</v>
      </c>
      <c r="E1496" s="85">
        <v>95299.324250000005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79</v>
      </c>
      <c r="C1497" s="79" t="s">
        <v>99</v>
      </c>
      <c r="D1497" s="85">
        <v>122115.9972</v>
      </c>
      <c r="E1497" s="85">
        <v>-610.57998599999996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79</v>
      </c>
      <c r="C1498" s="79" t="s">
        <v>68</v>
      </c>
      <c r="D1498" s="85">
        <v>48846.3989</v>
      </c>
      <c r="E1498" s="85">
        <v>2542.0588322848703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79</v>
      </c>
      <c r="C1499" s="79" t="s">
        <v>74</v>
      </c>
      <c r="D1499" s="85">
        <v>125784.3618</v>
      </c>
      <c r="E1499" s="85">
        <v>0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79</v>
      </c>
      <c r="C1500" s="79" t="s">
        <v>46</v>
      </c>
      <c r="D1500" s="85">
        <v>56987.465300000003</v>
      </c>
      <c r="E1500" s="85">
        <v>-5698.7465300000003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79</v>
      </c>
      <c r="C1501" s="79" t="s">
        <v>88</v>
      </c>
      <c r="D1501" s="85">
        <v>37674.573900000003</v>
      </c>
      <c r="E1501" s="85">
        <v>1848.21530280053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79</v>
      </c>
      <c r="C1502" s="79" t="s">
        <v>96</v>
      </c>
      <c r="D1502" s="85">
        <v>-125581.91310000001</v>
      </c>
      <c r="E1502" s="85">
        <v>627.90956549999999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79</v>
      </c>
      <c r="C1503" s="79" t="s">
        <v>67</v>
      </c>
      <c r="D1503" s="85">
        <v>-980041.25029999996</v>
      </c>
      <c r="E1503" s="85">
        <v>98004.125029999996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79</v>
      </c>
      <c r="C1504" s="79" t="s">
        <v>99</v>
      </c>
      <c r="D1504" s="85">
        <v>125581.91310000001</v>
      </c>
      <c r="E1504" s="85">
        <v>-627.90956549999999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79</v>
      </c>
      <c r="C1505" s="79" t="s">
        <v>68</v>
      </c>
      <c r="D1505" s="85">
        <v>50232.765200000002</v>
      </c>
      <c r="E1505" s="85">
        <v>2464.2870704007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79</v>
      </c>
      <c r="C1506" s="79" t="s">
        <v>74</v>
      </c>
      <c r="D1506" s="85">
        <v>128012.53080000001</v>
      </c>
      <c r="E1506" s="85">
        <v>0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79</v>
      </c>
      <c r="C1507" s="79" t="s">
        <v>46</v>
      </c>
      <c r="D1507" s="85">
        <v>2430.6177000000002</v>
      </c>
      <c r="E1507" s="85">
        <v>-243.06177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79</v>
      </c>
      <c r="C1508" s="79" t="s">
        <v>88</v>
      </c>
      <c r="D1508" s="85">
        <v>37486.492700000003</v>
      </c>
      <c r="E1508" s="85">
        <v>1775.5816090518699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79</v>
      </c>
      <c r="C1509" s="79" t="s">
        <v>96</v>
      </c>
      <c r="D1509" s="85">
        <v>-124954.9758</v>
      </c>
      <c r="E1509" s="85">
        <v>624.77487900000006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79</v>
      </c>
      <c r="C1510" s="79" t="s">
        <v>67</v>
      </c>
      <c r="D1510" s="85">
        <v>-975148.6311</v>
      </c>
      <c r="E1510" s="85">
        <v>97514.863110000006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79</v>
      </c>
      <c r="C1511" s="79" t="s">
        <v>99</v>
      </c>
      <c r="D1511" s="85">
        <v>124954.9758</v>
      </c>
      <c r="E1511" s="85">
        <v>-624.77487900000006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79</v>
      </c>
      <c r="C1512" s="79" t="s">
        <v>68</v>
      </c>
      <c r="D1512" s="85">
        <v>49981.990300000005</v>
      </c>
      <c r="E1512" s="85">
        <v>2367.4421469813601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79</v>
      </c>
      <c r="C1513" s="79" t="s">
        <v>74</v>
      </c>
      <c r="D1513" s="85">
        <v>132670.74400000001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79</v>
      </c>
      <c r="C1514" s="79" t="s">
        <v>46</v>
      </c>
      <c r="D1514" s="85">
        <v>38695.734400000001</v>
      </c>
      <c r="E1514" s="85">
        <v>-3869.5734400000001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79</v>
      </c>
      <c r="C1515" s="79" t="s">
        <v>88</v>
      </c>
      <c r="D1515" s="85">
        <v>36094.616500000004</v>
      </c>
      <c r="E1515" s="85">
        <v>1659.8533703097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79</v>
      </c>
      <c r="C1516" s="79" t="s">
        <v>96</v>
      </c>
      <c r="D1516" s="85">
        <v>-120315.3882</v>
      </c>
      <c r="E1516" s="85">
        <v>601.57694100000003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79</v>
      </c>
      <c r="C1517" s="79" t="s">
        <v>67</v>
      </c>
      <c r="D1517" s="85">
        <v>-938941.28989999997</v>
      </c>
      <c r="E1517" s="85">
        <v>93894.128989999997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79</v>
      </c>
      <c r="C1518" s="79" t="s">
        <v>99</v>
      </c>
      <c r="D1518" s="85">
        <v>120315.3882</v>
      </c>
      <c r="E1518" s="85">
        <v>-601.57694100000003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79</v>
      </c>
      <c r="C1519" s="79" t="s">
        <v>68</v>
      </c>
      <c r="D1519" s="85">
        <v>48126.155299999999</v>
      </c>
      <c r="E1519" s="85">
        <v>2213.1378255467203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79</v>
      </c>
      <c r="C1520" s="79" t="s">
        <v>74</v>
      </c>
      <c r="D1520" s="85">
        <v>123879.13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79</v>
      </c>
      <c r="C1521" s="79" t="s">
        <v>46</v>
      </c>
      <c r="D1521" s="85">
        <v>36094.616399999999</v>
      </c>
      <c r="E1521" s="85">
        <v>-3609.46164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79</v>
      </c>
      <c r="C1522" s="79" t="s">
        <v>88</v>
      </c>
      <c r="D1522" s="85">
        <v>37114.543599999997</v>
      </c>
      <c r="E1522" s="85">
        <v>1655.6452669382902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79</v>
      </c>
      <c r="C1523" s="79" t="s">
        <v>96</v>
      </c>
      <c r="D1523" s="85">
        <v>-123715.14539999999</v>
      </c>
      <c r="E1523" s="85">
        <v>618.57572700000003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79</v>
      </c>
      <c r="C1524" s="79" t="s">
        <v>67</v>
      </c>
      <c r="D1524" s="85">
        <v>-965472.99470000004</v>
      </c>
      <c r="E1524" s="85">
        <v>96547.299469999998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79</v>
      </c>
      <c r="C1525" s="79" t="s">
        <v>99</v>
      </c>
      <c r="D1525" s="85">
        <v>123715.14539999999</v>
      </c>
      <c r="E1525" s="85">
        <v>-618.57572700000003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79</v>
      </c>
      <c r="C1526" s="79" t="s">
        <v>68</v>
      </c>
      <c r="D1526" s="85">
        <v>49486.058199999999</v>
      </c>
      <c r="E1526" s="85">
        <v>2207.52702555833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79</v>
      </c>
      <c r="C1527" s="79" t="s">
        <v>74</v>
      </c>
      <c r="D1527" s="85">
        <v>127646.0944</v>
      </c>
      <c r="E1527" s="85">
        <v>0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79</v>
      </c>
      <c r="C1528" s="79" t="s">
        <v>46</v>
      </c>
      <c r="D1528" s="85">
        <v>26339.353500000001</v>
      </c>
      <c r="E1528" s="85">
        <v>-2633.9353500000002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79</v>
      </c>
      <c r="C1529" s="79" t="s">
        <v>88</v>
      </c>
      <c r="D1529" s="85">
        <v>35736.668100000003</v>
      </c>
      <c r="E1529" s="85">
        <v>1280.14309490665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79</v>
      </c>
      <c r="C1530" s="79" t="s">
        <v>67</v>
      </c>
      <c r="D1530" s="85">
        <v>-1048752.0861</v>
      </c>
      <c r="E1530" s="85">
        <v>104875.20861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79</v>
      </c>
      <c r="C1531" s="79" t="s">
        <v>68</v>
      </c>
      <c r="D1531" s="85">
        <v>47648.890800000001</v>
      </c>
      <c r="E1531" s="85">
        <v>1706.8574598755301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79</v>
      </c>
      <c r="C1532" s="79" t="s">
        <v>74</v>
      </c>
      <c r="D1532" s="85">
        <v>121561.8502</v>
      </c>
      <c r="E1532" s="85">
        <v>0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79</v>
      </c>
      <c r="C1533" s="79" t="s">
        <v>46</v>
      </c>
      <c r="D1533" s="85">
        <v>15088.815399999999</v>
      </c>
      <c r="E1533" s="85">
        <v>-1508.8815400000001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79</v>
      </c>
      <c r="C1534" s="79" t="s">
        <v>88</v>
      </c>
      <c r="D1534" s="85">
        <v>36755.987800000003</v>
      </c>
      <c r="E1534" s="85">
        <v>1212.43028164525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79</v>
      </c>
      <c r="C1535" s="79" t="s">
        <v>67</v>
      </c>
      <c r="D1535" s="85">
        <v>-1078665.7208</v>
      </c>
      <c r="E1535" s="85">
        <v>107866.57208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79</v>
      </c>
      <c r="C1536" s="79" t="s">
        <v>68</v>
      </c>
      <c r="D1536" s="85">
        <v>49007.983699999997</v>
      </c>
      <c r="E1536" s="85">
        <v>1616.5737077608003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79</v>
      </c>
      <c r="C1537" s="79" t="s">
        <v>74</v>
      </c>
      <c r="D1537" s="85">
        <v>124946.64479999999</v>
      </c>
      <c r="E1537" s="85">
        <v>0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79</v>
      </c>
      <c r="C1538" s="79" t="s">
        <v>46</v>
      </c>
      <c r="D1538" s="85">
        <v>11856.770200000001</v>
      </c>
      <c r="E1538" s="85">
        <v>-1185.6770200000001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79</v>
      </c>
      <c r="C1539" s="79" t="s">
        <v>88</v>
      </c>
      <c r="D1539" s="85">
        <v>36578.086900000002</v>
      </c>
      <c r="E1539" s="85">
        <v>1150.22943125554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79</v>
      </c>
      <c r="C1540" s="79" t="s">
        <v>67</v>
      </c>
      <c r="D1540" s="85">
        <v>-1074542.2663</v>
      </c>
      <c r="E1540" s="85">
        <v>107454.22663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79</v>
      </c>
      <c r="C1541" s="79" t="s">
        <v>68</v>
      </c>
      <c r="D1541" s="85">
        <v>48770.782599999999</v>
      </c>
      <c r="E1541" s="85">
        <v>1533.6392437704501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79</v>
      </c>
      <c r="C1542" s="79" t="s">
        <v>74</v>
      </c>
      <c r="D1542" s="85">
        <v>3656.2354</v>
      </c>
      <c r="E1542" s="85">
        <v>0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79</v>
      </c>
      <c r="C1543" s="79" t="s">
        <v>46</v>
      </c>
      <c r="D1543" s="85">
        <v>7079.6297000000004</v>
      </c>
      <c r="E1543" s="85">
        <v>-707.96297000000004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79</v>
      </c>
      <c r="C1544" s="79" t="s">
        <v>88</v>
      </c>
      <c r="D1544" s="85">
        <v>32877.352299999999</v>
      </c>
      <c r="E1544" s="85">
        <v>1105.1445355466001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79</v>
      </c>
      <c r="C1545" s="79" t="s">
        <v>67</v>
      </c>
      <c r="D1545" s="85">
        <v>-965827.01989999996</v>
      </c>
      <c r="E1545" s="85">
        <v>96582.701990000001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79</v>
      </c>
      <c r="C1546" s="79" t="s">
        <v>68</v>
      </c>
      <c r="D1546" s="85">
        <v>43836.469799999999</v>
      </c>
      <c r="E1546" s="85">
        <v>1473.5260496363999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79</v>
      </c>
      <c r="C1547" s="79" t="s">
        <v>74</v>
      </c>
      <c r="D1547" s="85">
        <v>3524.1391000000003</v>
      </c>
      <c r="E1547" s="85">
        <v>0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79</v>
      </c>
      <c r="C1548" s="79" t="s">
        <v>46</v>
      </c>
      <c r="D1548" s="85">
        <v>7827.9410000000007</v>
      </c>
      <c r="E1548" s="85">
        <v>-782.79410000000007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79</v>
      </c>
      <c r="C1549" s="79" t="s">
        <v>88</v>
      </c>
      <c r="D1549" s="85">
        <v>36238.792600000001</v>
      </c>
      <c r="E1549" s="85">
        <v>1867.81711129063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79</v>
      </c>
      <c r="C1550" s="79" t="s">
        <v>67</v>
      </c>
      <c r="D1550" s="85">
        <v>-1064574.9312</v>
      </c>
      <c r="E1550" s="85">
        <v>106457.49312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79</v>
      </c>
      <c r="C1551" s="79" t="s">
        <v>68</v>
      </c>
      <c r="D1551" s="85">
        <v>48318.390100000004</v>
      </c>
      <c r="E1551" s="85">
        <v>2490.4228133361103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79</v>
      </c>
      <c r="C1552" s="79" t="s">
        <v>74</v>
      </c>
      <c r="D1552" s="85">
        <v>5244.8833000000004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79</v>
      </c>
      <c r="C1553" s="79" t="s">
        <v>46</v>
      </c>
      <c r="D1553" s="85">
        <v>12469.262000000001</v>
      </c>
      <c r="E1553" s="85">
        <v>-1246.9262000000001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79</v>
      </c>
      <c r="C1554" s="79" t="s">
        <v>88</v>
      </c>
      <c r="D1554" s="85">
        <v>34896.938999999998</v>
      </c>
      <c r="E1554" s="85">
        <v>1805.2490566832601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79</v>
      </c>
      <c r="C1555" s="79" t="s">
        <v>67</v>
      </c>
      <c r="D1555" s="85">
        <v>-1025155.7438000001</v>
      </c>
      <c r="E1555" s="85">
        <v>102515.57438000001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79</v>
      </c>
      <c r="C1556" s="79" t="s">
        <v>68</v>
      </c>
      <c r="D1556" s="85">
        <v>46529.252</v>
      </c>
      <c r="E1556" s="85">
        <v>2406.9987422443401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79</v>
      </c>
      <c r="C1557" s="79" t="s">
        <v>74</v>
      </c>
      <c r="D1557" s="85">
        <v>5459.4322000000002</v>
      </c>
      <c r="E1557" s="85">
        <v>0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79</v>
      </c>
      <c r="C1558" s="79" t="s">
        <v>46</v>
      </c>
      <c r="D1558" s="85">
        <v>23264.625899999999</v>
      </c>
      <c r="E1558" s="85">
        <v>-2326.4625900000001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79</v>
      </c>
      <c r="C1559" s="79" t="s">
        <v>88</v>
      </c>
      <c r="D1559" s="85">
        <v>35887.096100000002</v>
      </c>
      <c r="E1559" s="85">
        <v>1844.00871296234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79</v>
      </c>
      <c r="C1560" s="79" t="s">
        <v>67</v>
      </c>
      <c r="D1560" s="85">
        <v>-1054243.2583000001</v>
      </c>
      <c r="E1560" s="85">
        <v>105424.32583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79</v>
      </c>
      <c r="C1561" s="79" t="s">
        <v>68</v>
      </c>
      <c r="D1561" s="85">
        <v>47849.4614</v>
      </c>
      <c r="E1561" s="85">
        <v>2458.6782805242101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79</v>
      </c>
      <c r="C1562" s="79" t="s">
        <v>74</v>
      </c>
      <c r="D1562" s="85">
        <v>5023.4216999999999</v>
      </c>
      <c r="E1562" s="85">
        <v>0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79</v>
      </c>
      <c r="C1563" s="79" t="s">
        <v>46</v>
      </c>
      <c r="D1563" s="85">
        <v>33185.916799999999</v>
      </c>
      <c r="E1563" s="85">
        <v>-3318.59168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79</v>
      </c>
      <c r="C1564" s="79" t="s">
        <v>88</v>
      </c>
      <c r="D1564" s="85">
        <v>34556.171300000002</v>
      </c>
      <c r="E1564" s="85">
        <v>1744.8571826406303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79</v>
      </c>
      <c r="C1565" s="79" t="s">
        <v>67</v>
      </c>
      <c r="D1565" s="85">
        <v>-1015145.124</v>
      </c>
      <c r="E1565" s="85">
        <v>101514.51240000001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79</v>
      </c>
      <c r="C1566" s="79" t="s">
        <v>68</v>
      </c>
      <c r="D1566" s="85">
        <v>46074.895000000004</v>
      </c>
      <c r="E1566" s="85">
        <v>2326.47624015462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79</v>
      </c>
      <c r="C1567" s="79" t="s">
        <v>74</v>
      </c>
      <c r="D1567" s="85">
        <v>3460.2246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79</v>
      </c>
      <c r="C1568" s="79" t="s">
        <v>46</v>
      </c>
      <c r="D1568" s="85">
        <v>34556.171199999997</v>
      </c>
      <c r="E1568" s="85">
        <v>-3455.6171199999999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79</v>
      </c>
      <c r="C1569" s="79" t="s">
        <v>88</v>
      </c>
      <c r="D1569" s="85">
        <v>35534.576099999998</v>
      </c>
      <c r="E1569" s="85">
        <v>1676.56143510265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79</v>
      </c>
      <c r="C1570" s="79" t="s">
        <v>67</v>
      </c>
      <c r="D1570" s="85">
        <v>-1043887.3987</v>
      </c>
      <c r="E1570" s="85">
        <v>104388.73987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79</v>
      </c>
      <c r="C1571" s="79" t="s">
        <v>68</v>
      </c>
      <c r="D1571" s="85">
        <v>47379.4349</v>
      </c>
      <c r="E1571" s="85">
        <v>2235.4152515216397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79</v>
      </c>
      <c r="C1572" s="79" t="s">
        <v>74</v>
      </c>
      <c r="D1572" s="85">
        <v>2293.3175000000001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79</v>
      </c>
      <c r="C1573" s="79" t="s">
        <v>46</v>
      </c>
      <c r="D1573" s="85">
        <v>71069.152300000002</v>
      </c>
      <c r="E1573" s="85">
        <v>-7106.9152299999996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79</v>
      </c>
      <c r="C1574" s="79" t="s">
        <v>88</v>
      </c>
      <c r="D1574" s="85">
        <v>35355.140899999999</v>
      </c>
      <c r="E1574" s="85">
        <v>1603.0042516810101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79</v>
      </c>
      <c r="C1575" s="79" t="s">
        <v>67</v>
      </c>
      <c r="D1575" s="85">
        <v>-1038616.1903</v>
      </c>
      <c r="E1575" s="85">
        <v>103861.61903</v>
      </c>
      <c r="F1575" s="210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79</v>
      </c>
      <c r="C1576" s="79" t="s">
        <v>68</v>
      </c>
      <c r="D1576" s="85">
        <v>47140.187899999997</v>
      </c>
      <c r="E1576" s="85">
        <v>2137.3390037526801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79</v>
      </c>
      <c r="C1577" s="79" t="s">
        <v>74</v>
      </c>
      <c r="D1577" s="85">
        <v>7277.8368</v>
      </c>
      <c r="E1577" s="85">
        <v>0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79</v>
      </c>
      <c r="C1578" s="79" t="s">
        <v>46</v>
      </c>
      <c r="D1578" s="85">
        <v>70710.281900000002</v>
      </c>
      <c r="E1578" s="85">
        <v>-7071.02819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79</v>
      </c>
      <c r="C1579" s="79" t="s">
        <v>88</v>
      </c>
      <c r="D1579" s="85">
        <v>34040.834699999999</v>
      </c>
      <c r="E1579" s="85">
        <v>1500.0133922572602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79</v>
      </c>
      <c r="C1580" s="79" t="s">
        <v>67</v>
      </c>
      <c r="D1580" s="85">
        <v>-1000006.2545</v>
      </c>
      <c r="E1580" s="85">
        <v>100000.62545000001</v>
      </c>
      <c r="F1580" s="210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79</v>
      </c>
      <c r="C1581" s="79" t="s">
        <v>68</v>
      </c>
      <c r="D1581" s="85">
        <v>45387.779699999999</v>
      </c>
      <c r="E1581" s="85">
        <v>2000.01786074952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79</v>
      </c>
      <c r="C1582" s="79" t="s">
        <v>74</v>
      </c>
      <c r="D1582" s="85">
        <v>3360.2086000000004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79</v>
      </c>
      <c r="C1583" s="79" t="s">
        <v>46</v>
      </c>
      <c r="D1583" s="85">
        <v>68081.669399999999</v>
      </c>
      <c r="E1583" s="85">
        <v>-6808.1669400000001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79</v>
      </c>
      <c r="C1584" s="79" t="s">
        <v>88</v>
      </c>
      <c r="D1584" s="85">
        <v>35001.554700000001</v>
      </c>
      <c r="E1584" s="85">
        <v>1506.6225976331502</v>
      </c>
      <c r="F1584" s="210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79</v>
      </c>
      <c r="C1585" s="79" t="s">
        <v>67</v>
      </c>
      <c r="D1585" s="85">
        <v>-1028229.0049000001</v>
      </c>
      <c r="E1585" s="85">
        <v>102822.90049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79</v>
      </c>
      <c r="C1586" s="79" t="s">
        <v>68</v>
      </c>
      <c r="D1586" s="85">
        <v>46668.739600000001</v>
      </c>
      <c r="E1586" s="85">
        <v>2008.83013017753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79</v>
      </c>
      <c r="C1587" s="79" t="s">
        <v>74</v>
      </c>
      <c r="D1587" s="85">
        <v>3707.9066000000003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79</v>
      </c>
      <c r="C1588" s="79" t="s">
        <v>46</v>
      </c>
      <c r="D1588" s="85">
        <v>70003.109400000001</v>
      </c>
      <c r="E1588" s="85">
        <v>-7000.3109400000003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79</v>
      </c>
      <c r="C1589" s="79" t="s">
        <v>88</v>
      </c>
      <c r="D1589" s="85">
        <v>33698.352400000003</v>
      </c>
      <c r="E1589" s="85">
        <v>1170.12542289659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79</v>
      </c>
      <c r="C1590" s="79" t="s">
        <v>67</v>
      </c>
      <c r="D1590" s="85">
        <v>-989945.26500000001</v>
      </c>
      <c r="E1590" s="85">
        <v>98994.526500000007</v>
      </c>
      <c r="F1590" s="210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79</v>
      </c>
      <c r="C1591" s="79" t="s">
        <v>68</v>
      </c>
      <c r="D1591" s="85">
        <v>157258.97779999999</v>
      </c>
      <c r="E1591" s="85">
        <v>5460.5853045358508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79</v>
      </c>
      <c r="C1592" s="79" t="s">
        <v>74</v>
      </c>
      <c r="D1592" s="85">
        <v>2301.223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79</v>
      </c>
      <c r="C1593" s="79" t="s">
        <v>46</v>
      </c>
      <c r="D1593" s="85">
        <v>67396.704800000007</v>
      </c>
      <c r="E1593" s="85">
        <v>-6739.6704799999998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79</v>
      </c>
      <c r="C1594" s="79" t="s">
        <v>88</v>
      </c>
      <c r="D1594" s="85">
        <v>34647.376700000001</v>
      </c>
      <c r="E1594" s="85">
        <v>1098.65278658388</v>
      </c>
      <c r="F1594" s="210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79</v>
      </c>
      <c r="C1595" s="79" t="s">
        <v>67</v>
      </c>
      <c r="D1595" s="85">
        <v>-1017824.4351999999</v>
      </c>
      <c r="E1595" s="85">
        <v>101782.44352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79</v>
      </c>
      <c r="C1596" s="79" t="s">
        <v>68</v>
      </c>
      <c r="D1596" s="85">
        <v>161687.7579</v>
      </c>
      <c r="E1596" s="85">
        <v>5127.0463363344707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79</v>
      </c>
      <c r="C1597" s="79" t="s">
        <v>74</v>
      </c>
      <c r="D1597" s="85">
        <v>2288.2171000000003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79</v>
      </c>
      <c r="C1598" s="79" t="s">
        <v>46</v>
      </c>
      <c r="D1598" s="85">
        <v>69294.753299999997</v>
      </c>
      <c r="E1598" s="85">
        <v>-6929.4753300000002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79</v>
      </c>
      <c r="C1599" s="79" t="s">
        <v>67</v>
      </c>
      <c r="D1599" s="85">
        <v>-1017011.7969</v>
      </c>
      <c r="E1599" s="85">
        <v>101701.17969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79</v>
      </c>
      <c r="C1600" s="79" t="s">
        <v>68</v>
      </c>
      <c r="D1600" s="85">
        <v>160846.8725</v>
      </c>
      <c r="E1600" s="85">
        <v>1530.1587722609102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79</v>
      </c>
      <c r="C1601" s="79" t="s">
        <v>74</v>
      </c>
      <c r="D1601" s="85">
        <v>3445.2362000000003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79</v>
      </c>
      <c r="C1602" s="79" t="s">
        <v>46</v>
      </c>
      <c r="D1602" s="85">
        <v>68934.373900000006</v>
      </c>
      <c r="E1602" s="85">
        <v>-6893.4373900000001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79</v>
      </c>
      <c r="C1603" s="79" t="s">
        <v>67</v>
      </c>
      <c r="D1603" s="85">
        <v>-946421.11270000006</v>
      </c>
      <c r="E1603" s="85">
        <v>94642.111269999994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79</v>
      </c>
      <c r="C1604" s="79" t="s">
        <v>68</v>
      </c>
      <c r="D1604" s="85">
        <v>149682.50769999999</v>
      </c>
      <c r="E1604" s="85">
        <v>1498.9470313123202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79</v>
      </c>
      <c r="C1605" s="79" t="s">
        <v>74</v>
      </c>
      <c r="D1605" s="85">
        <v>3321.7719000000002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79</v>
      </c>
      <c r="C1606" s="79" t="s">
        <v>46</v>
      </c>
      <c r="D1606" s="85">
        <v>64149.646099999998</v>
      </c>
      <c r="E1606" s="85">
        <v>-6414.96461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79</v>
      </c>
      <c r="C1607" s="79" t="s">
        <v>67</v>
      </c>
      <c r="D1607" s="85">
        <v>-1006711.6868</v>
      </c>
      <c r="E1607" s="85">
        <v>100671.16868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79</v>
      </c>
      <c r="C1608" s="79" t="s">
        <v>68</v>
      </c>
      <c r="D1608" s="85">
        <v>159217.84460000001</v>
      </c>
      <c r="E1608" s="85">
        <v>2702.8819512871801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79</v>
      </c>
      <c r="C1609" s="79" t="s">
        <v>74</v>
      </c>
      <c r="D1609" s="85">
        <v>4937.2206000000006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79</v>
      </c>
      <c r="C1610" s="79" t="s">
        <v>46</v>
      </c>
      <c r="D1610" s="85">
        <v>68236.219199999992</v>
      </c>
      <c r="E1610" s="85">
        <v>-6823.6219199999996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79</v>
      </c>
      <c r="C1611" s="79" t="s">
        <v>67</v>
      </c>
      <c r="D1611" s="85">
        <v>-969082.94180000003</v>
      </c>
      <c r="E1611" s="85">
        <v>96908.294179999997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79</v>
      </c>
      <c r="C1612" s="79" t="s">
        <v>68</v>
      </c>
      <c r="D1612" s="85">
        <v>153266.61979999999</v>
      </c>
      <c r="E1612" s="85">
        <v>2576.2017556665901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79</v>
      </c>
      <c r="C1613" s="79" t="s">
        <v>74</v>
      </c>
      <c r="D1613" s="85">
        <v>5138.0810000000001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79</v>
      </c>
      <c r="C1614" s="79" t="s">
        <v>46</v>
      </c>
      <c r="D1614" s="85">
        <v>65685.694199999998</v>
      </c>
      <c r="E1614" s="85">
        <v>-6568.5694199999998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79</v>
      </c>
      <c r="C1615" s="79" t="s">
        <v>67</v>
      </c>
      <c r="D1615" s="85">
        <v>-996229.20019999996</v>
      </c>
      <c r="E1615" s="85">
        <v>99622.920020000005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79</v>
      </c>
      <c r="C1616" s="79" t="s">
        <v>68</v>
      </c>
      <c r="D1616" s="85">
        <v>157559.97289999999</v>
      </c>
      <c r="E1616" s="85">
        <v>2570.3629458940804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79</v>
      </c>
      <c r="C1617" s="79" t="s">
        <v>74</v>
      </c>
      <c r="D1617" s="85">
        <v>4725.3470000000007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79</v>
      </c>
      <c r="C1618" s="79" t="s">
        <v>46</v>
      </c>
      <c r="D1618" s="85">
        <v>67525.702699999994</v>
      </c>
      <c r="E1618" s="85">
        <v>-6752.5702700000002</v>
      </c>
      <c r="F1618" s="210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79</v>
      </c>
      <c r="C1619" s="79" t="s">
        <v>67</v>
      </c>
      <c r="D1619" s="85">
        <v>-958934.25919999997</v>
      </c>
      <c r="E1619" s="85">
        <v>95893.425919999994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79</v>
      </c>
      <c r="C1620" s="79" t="s">
        <v>68</v>
      </c>
      <c r="D1620" s="85">
        <v>151661.54120000001</v>
      </c>
      <c r="E1620" s="85">
        <v>2164.2203867028297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79</v>
      </c>
      <c r="C1621" s="79" t="s">
        <v>74</v>
      </c>
      <c r="D1621" s="85">
        <v>3254.2234000000003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79</v>
      </c>
      <c r="C1622" s="79" t="s">
        <v>46</v>
      </c>
      <c r="D1622" s="85">
        <v>64997.803400000004</v>
      </c>
      <c r="E1622" s="85">
        <v>-6499.7803400000003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79</v>
      </c>
      <c r="C1623" s="79" t="s">
        <v>67</v>
      </c>
      <c r="D1623" s="85">
        <v>-985738.52980000002</v>
      </c>
      <c r="E1623" s="85">
        <v>98573.852979999996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79</v>
      </c>
      <c r="C1624" s="79" t="s">
        <v>68</v>
      </c>
      <c r="D1624" s="85">
        <v>155900.80669999999</v>
      </c>
      <c r="E1624" s="85">
        <v>1857.8319717086702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79</v>
      </c>
      <c r="C1625" s="79" t="s">
        <v>74</v>
      </c>
      <c r="D1625" s="85">
        <v>2156.7476000000001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79</v>
      </c>
      <c r="C1626" s="79" t="s">
        <v>46</v>
      </c>
      <c r="D1626" s="85">
        <v>66814.631500000003</v>
      </c>
      <c r="E1626" s="85">
        <v>-6681.4631499999996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79</v>
      </c>
      <c r="C1627" s="79" t="s">
        <v>67</v>
      </c>
      <c r="D1627" s="85">
        <v>-980404.90339999995</v>
      </c>
      <c r="E1627" s="85">
        <v>98040.490340000004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79</v>
      </c>
      <c r="C1628" s="79" t="s">
        <v>68</v>
      </c>
      <c r="D1628" s="85">
        <v>155057.26</v>
      </c>
      <c r="E1628" s="85">
        <v>1893.5097046803901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79</v>
      </c>
      <c r="C1629" s="79" t="s">
        <v>74</v>
      </c>
      <c r="D1629" s="85">
        <v>6838.9540999999999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79</v>
      </c>
      <c r="C1630" s="79" t="s">
        <v>46</v>
      </c>
      <c r="D1630" s="85">
        <v>66453.111399999994</v>
      </c>
      <c r="E1630" s="85">
        <v>-6645.3111399999998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79</v>
      </c>
      <c r="C1631" s="79" t="s">
        <v>67</v>
      </c>
      <c r="D1631" s="85">
        <v>-959392.98270000005</v>
      </c>
      <c r="E1631" s="85">
        <v>95939.298269999999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79</v>
      </c>
      <c r="C1632" s="79" t="s">
        <v>68</v>
      </c>
      <c r="D1632" s="85">
        <v>149238.90840000001</v>
      </c>
      <c r="E1632" s="85">
        <v>1693.19088800332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79</v>
      </c>
      <c r="C1633" s="79" t="s">
        <v>46</v>
      </c>
      <c r="D1633" s="85">
        <v>63959.532200000001</v>
      </c>
      <c r="E1633" s="85">
        <v>-6395.9532200000003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79</v>
      </c>
      <c r="C1634" s="79" t="s">
        <v>67</v>
      </c>
      <c r="D1634" s="85">
        <v>-986123.04749999999</v>
      </c>
      <c r="E1634" s="85">
        <v>98612.304749999996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79</v>
      </c>
      <c r="C1635" s="79" t="s">
        <v>68</v>
      </c>
      <c r="D1635" s="85">
        <v>153396.9185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79</v>
      </c>
      <c r="C1636" s="79" t="s">
        <v>74</v>
      </c>
      <c r="D1636" s="85">
        <v>3482.1807000000003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79</v>
      </c>
      <c r="C1637" s="79" t="s">
        <v>46</v>
      </c>
      <c r="D1637" s="85">
        <v>65741.536500000002</v>
      </c>
      <c r="E1637" s="85">
        <v>-6574.1536500000002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79</v>
      </c>
      <c r="C1638" s="79" t="s">
        <v>67</v>
      </c>
      <c r="D1638" s="85">
        <v>-843728.92280000006</v>
      </c>
      <c r="E1638" s="85">
        <v>84372.89228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79</v>
      </c>
      <c r="C1639" s="79" t="s">
        <v>74</v>
      </c>
      <c r="D1639" s="85">
        <v>2159.9459999999999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79</v>
      </c>
      <c r="C1640" s="79" t="s">
        <v>67</v>
      </c>
      <c r="D1640" s="85">
        <v>-867646.60160000005</v>
      </c>
      <c r="E1640" s="85">
        <v>86764.660159999999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79</v>
      </c>
      <c r="C1641" s="79" t="s">
        <v>74</v>
      </c>
      <c r="D1641" s="85">
        <v>2149.5245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79</v>
      </c>
      <c r="C1642" s="79" t="s">
        <v>67</v>
      </c>
      <c r="D1642" s="85">
        <v>-215826.5079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79</v>
      </c>
      <c r="C1643" s="79" t="s">
        <v>74</v>
      </c>
      <c r="D1643" s="85">
        <v>3235.3090000000002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79</v>
      </c>
      <c r="C1644" s="79" t="s">
        <v>67</v>
      </c>
      <c r="D1644" s="85">
        <v>-193961.40900000001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79</v>
      </c>
      <c r="C1645" s="79" t="s">
        <v>74</v>
      </c>
      <c r="D1645" s="85">
        <v>3117.9295999999999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79</v>
      </c>
      <c r="C1646" s="79" t="s">
        <v>67</v>
      </c>
      <c r="D1646" s="85">
        <v>-213765.7464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79</v>
      </c>
      <c r="C1647" s="79" t="s">
        <v>74</v>
      </c>
      <c r="D1647" s="85">
        <v>4640.0958000000001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79</v>
      </c>
      <c r="C1648" s="79" t="s">
        <v>67</v>
      </c>
      <c r="D1648" s="85">
        <v>-205824.5809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79</v>
      </c>
      <c r="C1649" s="79" t="s">
        <v>74</v>
      </c>
      <c r="D1649" s="85">
        <v>4829.3308000000006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79</v>
      </c>
      <c r="C1650" s="79" t="s">
        <v>67</v>
      </c>
      <c r="D1650" s="85">
        <v>-211641.53289999999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79</v>
      </c>
      <c r="C1651" s="79" t="s">
        <v>74</v>
      </c>
      <c r="D1651" s="85">
        <v>4442.424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79</v>
      </c>
      <c r="C1652" s="79" t="s">
        <v>67</v>
      </c>
      <c r="D1652" s="85">
        <v>-203772.17600000001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79</v>
      </c>
      <c r="C1653" s="79" t="s">
        <v>74</v>
      </c>
      <c r="D1653" s="85">
        <v>3060.6581000000001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79</v>
      </c>
      <c r="C1654" s="79" t="s">
        <v>67</v>
      </c>
      <c r="D1654" s="85">
        <v>-209524.05540000001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79</v>
      </c>
      <c r="C1655" s="79" t="s">
        <v>74</v>
      </c>
      <c r="D1655" s="85">
        <v>2029.0039000000002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79</v>
      </c>
      <c r="C1656" s="79" t="s">
        <v>67</v>
      </c>
      <c r="D1656" s="85">
        <v>-208450.61360000001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79</v>
      </c>
      <c r="C1657" s="79" t="s">
        <v>74</v>
      </c>
      <c r="D1657" s="85">
        <v>6435.0722000000005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79</v>
      </c>
      <c r="C1658" s="79" t="s">
        <v>67</v>
      </c>
      <c r="D1658" s="85">
        <v>-200689.35329999999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79</v>
      </c>
      <c r="C1659" s="79" t="s">
        <v>74</v>
      </c>
      <c r="D1659" s="85">
        <v>2972.2093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79</v>
      </c>
      <c r="C1660" s="79" t="s">
        <v>67</v>
      </c>
      <c r="D1660" s="85">
        <v>-206343.7176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79</v>
      </c>
      <c r="C1661" s="79" t="s">
        <v>74</v>
      </c>
      <c r="D1661" s="85">
        <v>3277.5370000000003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79</v>
      </c>
      <c r="C1662" s="79" t="s">
        <v>67</v>
      </c>
      <c r="D1662" s="85">
        <v>-198653.9809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79</v>
      </c>
      <c r="C1663" s="79" t="s">
        <v>74</v>
      </c>
      <c r="D1663" s="85">
        <v>2034.2168000000001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79</v>
      </c>
      <c r="C1664" s="79" t="s">
        <v>67</v>
      </c>
      <c r="D1664" s="85">
        <v>-204244.11199999999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79</v>
      </c>
      <c r="C1665" s="79" t="s">
        <v>74</v>
      </c>
      <c r="D1665" s="85">
        <v>310.97810000000004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79</v>
      </c>
      <c r="C1666" s="79" t="s">
        <v>67</v>
      </c>
      <c r="D1666" s="85">
        <v>-203179.962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79</v>
      </c>
      <c r="C1667" s="79" t="s">
        <v>67</v>
      </c>
      <c r="D1667" s="85">
        <v>-182557.99309999999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79</v>
      </c>
      <c r="C1668" s="79" t="s">
        <v>74</v>
      </c>
      <c r="D1668" s="85">
        <v>646.77690000000007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79</v>
      </c>
      <c r="C1669" s="79" t="s">
        <v>67</v>
      </c>
      <c r="D1669" s="85">
        <v>-201160.09890000001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79</v>
      </c>
      <c r="C1670" s="79" t="s">
        <v>74</v>
      </c>
      <c r="D1670" s="85">
        <v>626.19190000000003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79</v>
      </c>
      <c r="C1671" s="79" t="s">
        <v>67</v>
      </c>
      <c r="D1671" s="85">
        <v>-193646.83799999999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79</v>
      </c>
      <c r="C1672" s="79" t="s">
        <v>74</v>
      </c>
      <c r="D1672" s="85">
        <v>934.66870000000006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79</v>
      </c>
      <c r="C1673" s="79" t="s">
        <v>67</v>
      </c>
      <c r="D1673" s="85">
        <v>-199079.4541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79</v>
      </c>
      <c r="C1674" s="79" t="s">
        <v>74</v>
      </c>
      <c r="D1674" s="85">
        <v>655.03560000000004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79</v>
      </c>
      <c r="C1675" s="79" t="s">
        <v>67</v>
      </c>
      <c r="D1675" s="85">
        <v>-191637.23009999999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79</v>
      </c>
      <c r="C1676" s="79" t="s">
        <v>67</v>
      </c>
      <c r="D1676" s="85">
        <v>-197006.82860000001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79</v>
      </c>
      <c r="C1677" s="79" t="s">
        <v>67</v>
      </c>
      <c r="D1677" s="85">
        <v>-195956.6649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79</v>
      </c>
      <c r="C1678" s="79" t="s">
        <v>67</v>
      </c>
      <c r="D1678" s="85">
        <v>-188621.27439999999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79</v>
      </c>
      <c r="C1679" s="79" t="s">
        <v>74</v>
      </c>
      <c r="D1679" s="85">
        <v>3158.7776000000003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79</v>
      </c>
      <c r="C1680" s="79" t="s">
        <v>67</v>
      </c>
      <c r="D1680" s="85">
        <v>-193896.51310000001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79</v>
      </c>
      <c r="C1681" s="79" t="s">
        <v>74</v>
      </c>
      <c r="D1681" s="85">
        <v>3206.7981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79</v>
      </c>
      <c r="C1682" s="79" t="s">
        <v>67</v>
      </c>
      <c r="D1682" s="85">
        <v>-186631.74419999999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79</v>
      </c>
      <c r="C1683" s="79" t="s">
        <v>74</v>
      </c>
      <c r="D1683" s="85">
        <v>3115.5059000000001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79</v>
      </c>
      <c r="C1684" s="79" t="s">
        <v>67</v>
      </c>
      <c r="D1684" s="85">
        <v>-191844.87770000001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79</v>
      </c>
      <c r="C1685" s="79" t="s">
        <v>74</v>
      </c>
      <c r="D1685" s="85">
        <v>2967.4071000000004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79</v>
      </c>
      <c r="C1686" s="79" t="s">
        <v>67</v>
      </c>
      <c r="D1686" s="85">
        <v>-190805.5686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79</v>
      </c>
      <c r="C1687" s="79" t="s">
        <v>74</v>
      </c>
      <c r="D1687" s="85">
        <v>3110.7463000000002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79</v>
      </c>
      <c r="C1688" s="79" t="s">
        <v>67</v>
      </c>
      <c r="D1688" s="85">
        <v>-171403.8365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79</v>
      </c>
      <c r="C1689" s="79" t="s">
        <v>74</v>
      </c>
      <c r="D1689" s="85">
        <v>3094.4513999999999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79</v>
      </c>
      <c r="C1690" s="79" t="s">
        <v>67</v>
      </c>
      <c r="D1690" s="85">
        <v>-188833.8308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79</v>
      </c>
      <c r="C1691" s="79" t="s">
        <v>74</v>
      </c>
      <c r="D1691" s="85">
        <v>3118.8039000000003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79</v>
      </c>
      <c r="C1692" s="79" t="s">
        <v>67</v>
      </c>
      <c r="D1692" s="85">
        <v>-181743.08749999999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79</v>
      </c>
      <c r="C1693" s="79" t="s">
        <v>74</v>
      </c>
      <c r="D1693" s="85">
        <v>1844.6923000000002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79</v>
      </c>
      <c r="C1694" s="79" t="s">
        <v>67</v>
      </c>
      <c r="D1694" s="85">
        <v>-186804.0926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79</v>
      </c>
      <c r="C1695" s="79" t="s">
        <v>67</v>
      </c>
      <c r="D1695" s="85">
        <v>-179783.31039999999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79</v>
      </c>
      <c r="C1696" s="79" t="s">
        <v>67</v>
      </c>
      <c r="D1696" s="85">
        <v>-184783.5196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79</v>
      </c>
      <c r="C1697" s="79" t="s">
        <v>67</v>
      </c>
      <c r="D1697" s="85">
        <v>-183760.24059999999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79</v>
      </c>
      <c r="C1698" s="79" t="s">
        <v>67</v>
      </c>
      <c r="D1698" s="85">
        <v>-176844.57829999999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79</v>
      </c>
      <c r="C1699" s="79" t="s">
        <v>67</v>
      </c>
      <c r="D1699" s="85">
        <v>-181753.8259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79</v>
      </c>
      <c r="C1700" s="79" t="s">
        <v>67</v>
      </c>
      <c r="D1700" s="85">
        <v>-174929.0618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79</v>
      </c>
      <c r="C1701" s="79" t="s">
        <v>67</v>
      </c>
      <c r="D1701" s="85">
        <v>-179862.71600000001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79</v>
      </c>
      <c r="C1702" s="79" t="s">
        <v>67</v>
      </c>
      <c r="D1702" s="85">
        <v>-178938.46979999999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79</v>
      </c>
      <c r="C1703" s="79" t="s">
        <v>67</v>
      </c>
      <c r="D1703" s="85">
        <v>-166532.26949999999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79</v>
      </c>
      <c r="C1704" s="79" t="s">
        <v>67</v>
      </c>
      <c r="D1704" s="85">
        <v>-177158.2157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79</v>
      </c>
      <c r="C1705" s="79" t="s">
        <v>67</v>
      </c>
      <c r="D1705" s="85">
        <v>-170557.61629999999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79</v>
      </c>
      <c r="C1706" s="79" t="s">
        <v>67</v>
      </c>
      <c r="D1706" s="85">
        <v>-175359.94279999999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79</v>
      </c>
      <c r="C1707" s="79" t="s">
        <v>67</v>
      </c>
      <c r="D1707" s="85">
        <v>-168823.13570000001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79</v>
      </c>
      <c r="C1708" s="79" t="s">
        <v>67</v>
      </c>
      <c r="D1708" s="85">
        <v>-173573.4332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79</v>
      </c>
      <c r="C1709" s="79" t="s">
        <v>67</v>
      </c>
      <c r="D1709" s="85">
        <v>-172670.04740000001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79</v>
      </c>
      <c r="C1710" s="79" t="s">
        <v>67</v>
      </c>
      <c r="D1710" s="85">
        <v>-166228.74660000001</v>
      </c>
      <c r="E1710" s="85">
        <v>0</v>
      </c>
      <c r="F1710" s="210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79</v>
      </c>
      <c r="C1711" s="79" t="s">
        <v>67</v>
      </c>
      <c r="D1711" s="85">
        <v>-170901.3046</v>
      </c>
      <c r="E1711" s="85">
        <v>0</v>
      </c>
      <c r="F1711" s="210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79</v>
      </c>
      <c r="C1712" s="79" t="s">
        <v>67</v>
      </c>
      <c r="D1712" s="85">
        <v>-164522.85939999999</v>
      </c>
      <c r="E1712" s="85">
        <v>0</v>
      </c>
      <c r="F1712" s="210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79</v>
      </c>
      <c r="C1713" s="79" t="s">
        <v>67</v>
      </c>
      <c r="D1713" s="85">
        <v>-169144.3566</v>
      </c>
      <c r="E1713" s="85">
        <v>0</v>
      </c>
      <c r="F1713" s="210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79</v>
      </c>
      <c r="C1714" s="79" t="s">
        <v>67</v>
      </c>
      <c r="D1714" s="85">
        <v>-168256.00469999999</v>
      </c>
      <c r="E1714" s="85">
        <v>0</v>
      </c>
      <c r="F1714" s="210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79</v>
      </c>
      <c r="C1715" s="79" t="s">
        <v>67</v>
      </c>
      <c r="D1715" s="85">
        <v>-151173.5379</v>
      </c>
      <c r="E1715" s="85">
        <v>0</v>
      </c>
      <c r="F1715" s="210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79</v>
      </c>
      <c r="C1716" s="79" t="s">
        <v>67</v>
      </c>
      <c r="D1716" s="85">
        <v>-166573.69750000001</v>
      </c>
      <c r="E1716" s="85">
        <v>0</v>
      </c>
      <c r="F1716" s="210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79</v>
      </c>
      <c r="C1717" s="79" t="s">
        <v>67</v>
      </c>
      <c r="D1717" s="85">
        <v>-160349.22880000001</v>
      </c>
      <c r="E1717" s="85">
        <v>0</v>
      </c>
      <c r="F1717" s="210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79</v>
      </c>
      <c r="C1718" s="79" t="s">
        <v>67</v>
      </c>
      <c r="D1718" s="85">
        <v>-164845.98610000001</v>
      </c>
      <c r="E1718" s="85">
        <v>0</v>
      </c>
      <c r="F1718" s="210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79</v>
      </c>
      <c r="C1719" s="79" t="s">
        <v>67</v>
      </c>
      <c r="D1719" s="85">
        <v>-158683.06400000001</v>
      </c>
      <c r="E1719" s="85">
        <v>0</v>
      </c>
      <c r="F1719" s="210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79</v>
      </c>
      <c r="C1720" s="79" t="s">
        <v>67</v>
      </c>
      <c r="D1720" s="85">
        <v>-163130.09789999999</v>
      </c>
      <c r="E1720" s="85">
        <v>0</v>
      </c>
      <c r="F1720" s="210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79</v>
      </c>
      <c r="C1721" s="79" t="s">
        <v>67</v>
      </c>
      <c r="D1721" s="85">
        <v>-162262.62179999999</v>
      </c>
      <c r="E1721" s="85">
        <v>0</v>
      </c>
      <c r="F1721" s="210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79</v>
      </c>
      <c r="C1722" s="79" t="s">
        <v>67</v>
      </c>
      <c r="D1722" s="85">
        <v>-156191.8075</v>
      </c>
      <c r="E1722" s="85">
        <v>0</v>
      </c>
      <c r="F1722" s="210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79</v>
      </c>
      <c r="C1723" s="79" t="s">
        <v>67</v>
      </c>
      <c r="D1723" s="85">
        <v>-160564.57440000001</v>
      </c>
      <c r="E1723" s="85">
        <v>0</v>
      </c>
      <c r="F1723" s="210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79</v>
      </c>
      <c r="C1724" s="79" t="s">
        <v>67</v>
      </c>
      <c r="D1724" s="85">
        <v>-154554.35509999999</v>
      </c>
      <c r="E1724" s="85">
        <v>0</v>
      </c>
      <c r="F1724" s="210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79</v>
      </c>
      <c r="C1725" s="79" t="s">
        <v>67</v>
      </c>
      <c r="D1725" s="85">
        <v>-158878.36009999999</v>
      </c>
      <c r="E1725" s="85">
        <v>0</v>
      </c>
      <c r="F1725" s="210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158</v>
      </c>
      <c r="C1726" s="79" t="s">
        <v>121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158</v>
      </c>
      <c r="C1727" s="79" t="s">
        <v>170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158</v>
      </c>
      <c r="C1728" s="79" t="s">
        <v>128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158</v>
      </c>
      <c r="C1729" s="79" t="s">
        <v>131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158</v>
      </c>
      <c r="C1730" s="79" t="s">
        <v>135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158</v>
      </c>
      <c r="C1731" s="79" t="s">
        <v>171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158</v>
      </c>
      <c r="C1732" s="79" t="s">
        <v>125</v>
      </c>
      <c r="D1732" s="85">
        <v>0</v>
      </c>
      <c r="E1732" s="85">
        <v>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158</v>
      </c>
      <c r="C1733" s="79" t="s">
        <v>118</v>
      </c>
      <c r="D1733" s="85">
        <v>0</v>
      </c>
      <c r="E1733" s="85">
        <v>0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158</v>
      </c>
      <c r="C1734" s="79" t="s">
        <v>172</v>
      </c>
      <c r="D1734" s="85">
        <v>0</v>
      </c>
      <c r="E1734" s="85">
        <v>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158</v>
      </c>
      <c r="C1735" s="79" t="s">
        <v>121</v>
      </c>
      <c r="D1735" s="85">
        <v>15000</v>
      </c>
      <c r="E1735" s="85">
        <v>15000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158</v>
      </c>
      <c r="C1736" s="79" t="s">
        <v>170</v>
      </c>
      <c r="D1736" s="85">
        <v>-30000</v>
      </c>
      <c r="E1736" s="85">
        <v>-30000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158</v>
      </c>
      <c r="C1737" s="79" t="s">
        <v>128</v>
      </c>
      <c r="D1737" s="85">
        <v>67000</v>
      </c>
      <c r="E1737" s="85">
        <v>67000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158</v>
      </c>
      <c r="C1738" s="79" t="s">
        <v>131</v>
      </c>
      <c r="D1738" s="85">
        <v>125000</v>
      </c>
      <c r="E1738" s="85">
        <v>125000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158</v>
      </c>
      <c r="C1739" s="79" t="s">
        <v>135</v>
      </c>
      <c r="D1739" s="85">
        <v>-35000</v>
      </c>
      <c r="E1739" s="85">
        <v>-35000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158</v>
      </c>
      <c r="C1740" s="79" t="s">
        <v>171</v>
      </c>
      <c r="D1740" s="85">
        <v>101597</v>
      </c>
      <c r="E1740" s="85">
        <v>101597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158</v>
      </c>
      <c r="C1741" s="79" t="s">
        <v>125</v>
      </c>
      <c r="D1741" s="85">
        <v>-247500</v>
      </c>
      <c r="E1741" s="85">
        <v>-247500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158</v>
      </c>
      <c r="C1742" s="79" t="s">
        <v>118</v>
      </c>
      <c r="D1742" s="85">
        <v>5000</v>
      </c>
      <c r="E1742" s="85">
        <v>5000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158</v>
      </c>
      <c r="C1743" s="79" t="s">
        <v>172</v>
      </c>
      <c r="D1743" s="85">
        <v>20000</v>
      </c>
      <c r="E1743" s="85">
        <v>20000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158</v>
      </c>
      <c r="C1744" s="79" t="s">
        <v>121</v>
      </c>
      <c r="D1744" s="85">
        <v>15000</v>
      </c>
      <c r="E1744" s="85">
        <v>15000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158</v>
      </c>
      <c r="C1745" s="79" t="s">
        <v>170</v>
      </c>
      <c r="D1745" s="85">
        <v>-30000</v>
      </c>
      <c r="E1745" s="85">
        <v>-30000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158</v>
      </c>
      <c r="C1746" s="79" t="s">
        <v>128</v>
      </c>
      <c r="D1746" s="85">
        <v>67000</v>
      </c>
      <c r="E1746" s="85">
        <v>67000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158</v>
      </c>
      <c r="C1747" s="79" t="s">
        <v>131</v>
      </c>
      <c r="D1747" s="85">
        <v>125000</v>
      </c>
      <c r="E1747" s="85">
        <v>125000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158</v>
      </c>
      <c r="C1748" s="79" t="s">
        <v>135</v>
      </c>
      <c r="D1748" s="85">
        <v>-35000</v>
      </c>
      <c r="E1748" s="85">
        <v>-35000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158</v>
      </c>
      <c r="C1749" s="79" t="s">
        <v>171</v>
      </c>
      <c r="D1749" s="85">
        <v>101597</v>
      </c>
      <c r="E1749" s="85">
        <v>101597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158</v>
      </c>
      <c r="C1750" s="79" t="s">
        <v>125</v>
      </c>
      <c r="D1750" s="85">
        <v>-247500</v>
      </c>
      <c r="E1750" s="85">
        <v>-247500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158</v>
      </c>
      <c r="C1751" s="79" t="s">
        <v>118</v>
      </c>
      <c r="D1751" s="85">
        <v>5000</v>
      </c>
      <c r="E1751" s="85">
        <v>5000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158</v>
      </c>
      <c r="C1752" s="79" t="s">
        <v>172</v>
      </c>
      <c r="D1752" s="85">
        <v>20000</v>
      </c>
      <c r="E1752" s="85">
        <v>20000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158</v>
      </c>
      <c r="C1753" s="79" t="s">
        <v>121</v>
      </c>
      <c r="D1753" s="85">
        <v>15000</v>
      </c>
      <c r="E1753" s="85">
        <v>15000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158</v>
      </c>
      <c r="C1754" s="79" t="s">
        <v>170</v>
      </c>
      <c r="D1754" s="85">
        <v>-30000</v>
      </c>
      <c r="E1754" s="85">
        <v>-30000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158</v>
      </c>
      <c r="C1755" s="79" t="s">
        <v>128</v>
      </c>
      <c r="D1755" s="85">
        <v>67000</v>
      </c>
      <c r="E1755" s="85">
        <v>67000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158</v>
      </c>
      <c r="C1756" s="79" t="s">
        <v>131</v>
      </c>
      <c r="D1756" s="85">
        <v>125000</v>
      </c>
      <c r="E1756" s="85">
        <v>125000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158</v>
      </c>
      <c r="C1757" s="79" t="s">
        <v>135</v>
      </c>
      <c r="D1757" s="85">
        <v>-35000</v>
      </c>
      <c r="E1757" s="85">
        <v>-35000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158</v>
      </c>
      <c r="C1758" s="79" t="s">
        <v>171</v>
      </c>
      <c r="D1758" s="85">
        <v>101597</v>
      </c>
      <c r="E1758" s="85">
        <v>101597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158</v>
      </c>
      <c r="C1759" s="79" t="s">
        <v>125</v>
      </c>
      <c r="D1759" s="85">
        <v>-247500</v>
      </c>
      <c r="E1759" s="85">
        <v>-247500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158</v>
      </c>
      <c r="C1760" s="79" t="s">
        <v>118</v>
      </c>
      <c r="D1760" s="85">
        <v>5000</v>
      </c>
      <c r="E1760" s="85">
        <v>5000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158</v>
      </c>
      <c r="C1761" s="79" t="s">
        <v>172</v>
      </c>
      <c r="D1761" s="85">
        <v>20000</v>
      </c>
      <c r="E1761" s="85">
        <v>20000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158</v>
      </c>
      <c r="C1762" s="79" t="s">
        <v>121</v>
      </c>
      <c r="D1762" s="85">
        <v>15000</v>
      </c>
      <c r="E1762" s="85">
        <v>15000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158</v>
      </c>
      <c r="C1763" s="79" t="s">
        <v>170</v>
      </c>
      <c r="D1763" s="85">
        <v>-30000</v>
      </c>
      <c r="E1763" s="85">
        <v>-30000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158</v>
      </c>
      <c r="C1764" s="79" t="s">
        <v>128</v>
      </c>
      <c r="D1764" s="85">
        <v>67000</v>
      </c>
      <c r="E1764" s="85">
        <v>67000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158</v>
      </c>
      <c r="C1765" s="79" t="s">
        <v>131</v>
      </c>
      <c r="D1765" s="85">
        <v>125000</v>
      </c>
      <c r="E1765" s="85">
        <v>125000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158</v>
      </c>
      <c r="C1766" s="79" t="s">
        <v>135</v>
      </c>
      <c r="D1766" s="85">
        <v>-35000</v>
      </c>
      <c r="E1766" s="85">
        <v>-35000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158</v>
      </c>
      <c r="C1767" s="79" t="s">
        <v>171</v>
      </c>
      <c r="D1767" s="85">
        <v>101597</v>
      </c>
      <c r="E1767" s="85">
        <v>101597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158</v>
      </c>
      <c r="C1768" s="79" t="s">
        <v>125</v>
      </c>
      <c r="D1768" s="85">
        <v>-247500</v>
      </c>
      <c r="E1768" s="85">
        <v>-247500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158</v>
      </c>
      <c r="C1769" s="79" t="s">
        <v>118</v>
      </c>
      <c r="D1769" s="85">
        <v>5000</v>
      </c>
      <c r="E1769" s="85">
        <v>5000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158</v>
      </c>
      <c r="C1770" s="79" t="s">
        <v>172</v>
      </c>
      <c r="D1770" s="85">
        <v>20000</v>
      </c>
      <c r="E1770" s="85">
        <v>20000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158</v>
      </c>
      <c r="C1771" s="79" t="s">
        <v>121</v>
      </c>
      <c r="D1771" s="85">
        <v>15000</v>
      </c>
      <c r="E1771" s="85">
        <v>15000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158</v>
      </c>
      <c r="C1772" s="79" t="s">
        <v>170</v>
      </c>
      <c r="D1772" s="85">
        <v>-30000</v>
      </c>
      <c r="E1772" s="85">
        <v>-30000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158</v>
      </c>
      <c r="C1773" s="79" t="s">
        <v>128</v>
      </c>
      <c r="D1773" s="85">
        <v>67000</v>
      </c>
      <c r="E1773" s="85">
        <v>67000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158</v>
      </c>
      <c r="C1774" s="79" t="s">
        <v>131</v>
      </c>
      <c r="D1774" s="85">
        <v>125000</v>
      </c>
      <c r="E1774" s="85">
        <v>125000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158</v>
      </c>
      <c r="C1775" s="79" t="s">
        <v>135</v>
      </c>
      <c r="D1775" s="85">
        <v>-35000</v>
      </c>
      <c r="E1775" s="85">
        <v>-35000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158</v>
      </c>
      <c r="C1776" s="79" t="s">
        <v>171</v>
      </c>
      <c r="D1776" s="85">
        <v>101597</v>
      </c>
      <c r="E1776" s="85">
        <v>101597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158</v>
      </c>
      <c r="C1777" s="79" t="s">
        <v>125</v>
      </c>
      <c r="D1777" s="85">
        <v>-247500</v>
      </c>
      <c r="E1777" s="85">
        <v>-247500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158</v>
      </c>
      <c r="C1778" s="79" t="s">
        <v>118</v>
      </c>
      <c r="D1778" s="85">
        <v>5000</v>
      </c>
      <c r="E1778" s="85">
        <v>5000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158</v>
      </c>
      <c r="C1779" s="79" t="s">
        <v>172</v>
      </c>
      <c r="D1779" s="85">
        <v>20000</v>
      </c>
      <c r="E1779" s="85">
        <v>20000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158</v>
      </c>
      <c r="C1780" s="79" t="s">
        <v>121</v>
      </c>
      <c r="D1780" s="85">
        <v>15000</v>
      </c>
      <c r="E1780" s="85">
        <v>15000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158</v>
      </c>
      <c r="C1781" s="79" t="s">
        <v>170</v>
      </c>
      <c r="D1781" s="85">
        <v>-30000</v>
      </c>
      <c r="E1781" s="85">
        <v>-30000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158</v>
      </c>
      <c r="C1782" s="79" t="s">
        <v>128</v>
      </c>
      <c r="D1782" s="85">
        <v>67000</v>
      </c>
      <c r="E1782" s="85">
        <v>67000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158</v>
      </c>
      <c r="C1783" s="79" t="s">
        <v>131</v>
      </c>
      <c r="D1783" s="85">
        <v>125000</v>
      </c>
      <c r="E1783" s="85">
        <v>125000</v>
      </c>
      <c r="F1783" s="210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158</v>
      </c>
      <c r="C1784" s="79" t="s">
        <v>135</v>
      </c>
      <c r="D1784" s="85">
        <v>-35000</v>
      </c>
      <c r="E1784" s="85">
        <v>-35000</v>
      </c>
      <c r="F1784" s="210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158</v>
      </c>
      <c r="C1785" s="79" t="s">
        <v>171</v>
      </c>
      <c r="D1785" s="85">
        <v>101597</v>
      </c>
      <c r="E1785" s="85">
        <v>101597</v>
      </c>
      <c r="F1785" s="210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158</v>
      </c>
      <c r="C1786" s="79" t="s">
        <v>125</v>
      </c>
      <c r="D1786" s="85">
        <v>-247500</v>
      </c>
      <c r="E1786" s="85">
        <v>-247500</v>
      </c>
      <c r="F1786" s="210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158</v>
      </c>
      <c r="C1787" s="79" t="s">
        <v>118</v>
      </c>
      <c r="D1787" s="85">
        <v>5000</v>
      </c>
      <c r="E1787" s="85">
        <v>5000</v>
      </c>
      <c r="F1787" s="210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158</v>
      </c>
      <c r="C1788" s="79" t="s">
        <v>172</v>
      </c>
      <c r="D1788" s="85">
        <v>20000</v>
      </c>
      <c r="E1788" s="85">
        <v>20000</v>
      </c>
      <c r="F1788" s="210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158</v>
      </c>
      <c r="C1789" s="79" t="s">
        <v>121</v>
      </c>
      <c r="D1789" s="85">
        <v>15000</v>
      </c>
      <c r="E1789" s="85">
        <v>15000</v>
      </c>
      <c r="F1789" s="210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158</v>
      </c>
      <c r="C1790" s="79" t="s">
        <v>170</v>
      </c>
      <c r="D1790" s="85">
        <v>-30000</v>
      </c>
      <c r="E1790" s="85">
        <v>-30000</v>
      </c>
      <c r="F1790" s="210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158</v>
      </c>
      <c r="C1791" s="79" t="s">
        <v>128</v>
      </c>
      <c r="D1791" s="85">
        <v>67000</v>
      </c>
      <c r="E1791" s="85">
        <v>67000</v>
      </c>
      <c r="F1791" s="210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158</v>
      </c>
      <c r="C1792" s="79" t="s">
        <v>131</v>
      </c>
      <c r="D1792" s="85">
        <v>125000</v>
      </c>
      <c r="E1792" s="85">
        <v>125000</v>
      </c>
      <c r="F1792" s="210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158</v>
      </c>
      <c r="C1793" s="79" t="s">
        <v>135</v>
      </c>
      <c r="D1793" s="85">
        <v>-35000</v>
      </c>
      <c r="E1793" s="85">
        <v>-35000</v>
      </c>
      <c r="F1793" s="210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158</v>
      </c>
      <c r="C1794" s="79" t="s">
        <v>171</v>
      </c>
      <c r="D1794" s="85">
        <v>101597</v>
      </c>
      <c r="E1794" s="85">
        <v>101597</v>
      </c>
      <c r="F1794" s="210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158</v>
      </c>
      <c r="C1795" s="79" t="s">
        <v>125</v>
      </c>
      <c r="D1795" s="85">
        <v>-247500</v>
      </c>
      <c r="E1795" s="85">
        <v>-247500</v>
      </c>
      <c r="F1795" s="210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158</v>
      </c>
      <c r="C1796" s="79" t="s">
        <v>118</v>
      </c>
      <c r="D1796" s="85">
        <v>5000</v>
      </c>
      <c r="E1796" s="85">
        <v>5000</v>
      </c>
      <c r="F1796" s="210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158</v>
      </c>
      <c r="C1797" s="79" t="s">
        <v>172</v>
      </c>
      <c r="D1797" s="85">
        <v>20000</v>
      </c>
      <c r="E1797" s="85">
        <v>20000</v>
      </c>
      <c r="F1797" s="210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158</v>
      </c>
      <c r="C1798" s="79" t="s">
        <v>171</v>
      </c>
      <c r="D1798" s="85">
        <v>101597</v>
      </c>
      <c r="E1798" s="85">
        <v>101597</v>
      </c>
      <c r="F1798" s="210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158</v>
      </c>
      <c r="C1799" s="79" t="s">
        <v>172</v>
      </c>
      <c r="D1799" s="85">
        <v>20000</v>
      </c>
      <c r="E1799" s="85">
        <v>20000</v>
      </c>
      <c r="F1799" s="210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81</v>
      </c>
      <c r="C1800" s="79" t="s">
        <v>88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81</v>
      </c>
      <c r="C1801" s="79" t="s">
        <v>89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81</v>
      </c>
      <c r="C1802" s="79" t="s">
        <v>72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81</v>
      </c>
      <c r="C1803" s="79" t="s">
        <v>92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81</v>
      </c>
      <c r="C1804" s="79" t="s">
        <v>67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81</v>
      </c>
      <c r="C1805" s="79" t="s">
        <v>68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81</v>
      </c>
      <c r="C1806" s="79" t="s">
        <v>74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81</v>
      </c>
      <c r="C1807" s="79" t="s">
        <v>75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81</v>
      </c>
      <c r="C1808" s="79" t="s">
        <v>46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81</v>
      </c>
      <c r="C1809" s="79" t="s">
        <v>87</v>
      </c>
      <c r="D1809" s="85">
        <v>1498939.4362000001</v>
      </c>
      <c r="E1809" s="85">
        <v>-299787.88724000001</v>
      </c>
      <c r="F1809" s="210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81</v>
      </c>
      <c r="C1810" s="79" t="s">
        <v>88</v>
      </c>
      <c r="D1810" s="85">
        <v>524628.8027</v>
      </c>
      <c r="E1810" s="85">
        <v>-5246.2880269999996</v>
      </c>
      <c r="F1810" s="210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81</v>
      </c>
      <c r="C1811" s="79" t="s">
        <v>89</v>
      </c>
      <c r="D1811" s="85">
        <v>149893.9437</v>
      </c>
      <c r="E1811" s="85">
        <v>-14989.39437</v>
      </c>
      <c r="F1811" s="210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81</v>
      </c>
      <c r="C1812" s="79" t="s">
        <v>72</v>
      </c>
      <c r="D1812" s="85">
        <v>3297666.7598999999</v>
      </c>
      <c r="E1812" s="85">
        <v>-329766.67599000002</v>
      </c>
      <c r="F1812" s="210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81</v>
      </c>
      <c r="C1813" s="79" t="s">
        <v>90</v>
      </c>
      <c r="D1813" s="85">
        <v>1E-4</v>
      </c>
      <c r="E1813" s="85">
        <v>-1.0025501252000001E-8</v>
      </c>
      <c r="F1813" s="210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81</v>
      </c>
      <c r="C1814" s="79" t="s">
        <v>92</v>
      </c>
      <c r="D1814" s="85">
        <v>449681.8308</v>
      </c>
      <c r="E1814" s="85">
        <v>-44968.183080000003</v>
      </c>
      <c r="F1814" s="210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81</v>
      </c>
      <c r="C1815" s="79" t="s">
        <v>67</v>
      </c>
      <c r="D1815" s="85">
        <v>-3822295.5619999999</v>
      </c>
      <c r="E1815" s="85">
        <v>382229.55619999999</v>
      </c>
      <c r="F1815" s="210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81</v>
      </c>
      <c r="C1816" s="79" t="s">
        <v>68</v>
      </c>
      <c r="D1816" s="85">
        <v>-7719538.0954999998</v>
      </c>
      <c r="E1816" s="85">
        <v>77195.380955000001</v>
      </c>
      <c r="F1816" s="210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81</v>
      </c>
      <c r="C1817" s="79" t="s">
        <v>74</v>
      </c>
      <c r="D1817" s="85">
        <v>-574515.5061</v>
      </c>
      <c r="E1817" s="85">
        <v>0</v>
      </c>
      <c r="F1817" s="210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81</v>
      </c>
      <c r="C1818" s="79" t="s">
        <v>46</v>
      </c>
      <c r="D1818" s="85">
        <v>6145651.6885000002</v>
      </c>
      <c r="E1818" s="85">
        <v>-614565.16885000002</v>
      </c>
      <c r="F1818" s="210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81</v>
      </c>
      <c r="C1819" s="79" t="s">
        <v>87</v>
      </c>
      <c r="D1819" s="85">
        <v>1545838.6459999999</v>
      </c>
      <c r="E1819" s="85">
        <v>-309167.7292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81</v>
      </c>
      <c r="C1820" s="79" t="s">
        <v>88</v>
      </c>
      <c r="D1820" s="85">
        <v>77291.9323</v>
      </c>
      <c r="E1820" s="85">
        <v>-772.91932299999996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81</v>
      </c>
      <c r="C1821" s="79" t="s">
        <v>89</v>
      </c>
      <c r="D1821" s="85">
        <v>-154583.8646</v>
      </c>
      <c r="E1821" s="85">
        <v>15458.38646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81</v>
      </c>
      <c r="C1822" s="79" t="s">
        <v>72</v>
      </c>
      <c r="D1822" s="85">
        <v>1545838.6459999999</v>
      </c>
      <c r="E1822" s="85">
        <v>-154583.8646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81</v>
      </c>
      <c r="C1823" s="79" t="s">
        <v>92</v>
      </c>
      <c r="D1823" s="85">
        <v>-1700422.5105999999</v>
      </c>
      <c r="E1823" s="85">
        <v>170042.25106000001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81</v>
      </c>
      <c r="C1824" s="79" t="s">
        <v>67</v>
      </c>
      <c r="D1824" s="85">
        <v>-1623130.5782999999</v>
      </c>
      <c r="E1824" s="85">
        <v>162313.05783000001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81</v>
      </c>
      <c r="C1825" s="79" t="s">
        <v>68</v>
      </c>
      <c r="D1825" s="85">
        <v>-4405640.1410999997</v>
      </c>
      <c r="E1825" s="85">
        <v>44056.401410999999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81</v>
      </c>
      <c r="C1826" s="79" t="s">
        <v>74</v>
      </c>
      <c r="D1826" s="85">
        <v>1434248.0448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81</v>
      </c>
      <c r="C1827" s="79" t="s">
        <v>46</v>
      </c>
      <c r="D1827" s="85">
        <v>2164174.1044000001</v>
      </c>
      <c r="E1827" s="85">
        <v>-216417.41044000001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81</v>
      </c>
      <c r="C1828" s="79" t="s">
        <v>87</v>
      </c>
      <c r="D1828" s="85">
        <v>1542785.504</v>
      </c>
      <c r="E1828" s="85">
        <v>-308557.10080000001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81</v>
      </c>
      <c r="C1829" s="79" t="s">
        <v>88</v>
      </c>
      <c r="D1829" s="85">
        <v>-101823.84329999999</v>
      </c>
      <c r="E1829" s="85">
        <v>1018.238433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81</v>
      </c>
      <c r="C1830" s="79" t="s">
        <v>89</v>
      </c>
      <c r="D1830" s="85">
        <v>-462835.65120000002</v>
      </c>
      <c r="E1830" s="85">
        <v>46283.565119999999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81</v>
      </c>
      <c r="C1831" s="79" t="s">
        <v>72</v>
      </c>
      <c r="D1831" s="85">
        <v>1542785.504</v>
      </c>
      <c r="E1831" s="85">
        <v>-154278.55040000001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81</v>
      </c>
      <c r="C1832" s="79" t="s">
        <v>92</v>
      </c>
      <c r="D1832" s="85">
        <v>-1697064.0544</v>
      </c>
      <c r="E1832" s="85">
        <v>169706.40544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81</v>
      </c>
      <c r="C1833" s="79" t="s">
        <v>67</v>
      </c>
      <c r="D1833" s="85">
        <v>-1157089.128</v>
      </c>
      <c r="E1833" s="85">
        <v>115708.91280000001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81</v>
      </c>
      <c r="C1834" s="79" t="s">
        <v>68</v>
      </c>
      <c r="D1834" s="85">
        <v>-4551217.2368999999</v>
      </c>
      <c r="E1834" s="85">
        <v>45512.172369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81</v>
      </c>
      <c r="C1835" s="79" t="s">
        <v>74</v>
      </c>
      <c r="D1835" s="85">
        <v>132635.75829999999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81</v>
      </c>
      <c r="C1836" s="79" t="s">
        <v>46</v>
      </c>
      <c r="D1836" s="85">
        <v>2622735.3568000002</v>
      </c>
      <c r="E1836" s="85">
        <v>-262273.53567999997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81</v>
      </c>
      <c r="C1837" s="79" t="s">
        <v>87</v>
      </c>
      <c r="D1837" s="85">
        <v>1390739.6969999999</v>
      </c>
      <c r="E1837" s="85">
        <v>-278147.93939999997</v>
      </c>
      <c r="F1837" s="210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81</v>
      </c>
      <c r="C1838" s="79" t="s">
        <v>88</v>
      </c>
      <c r="D1838" s="85">
        <v>-91788.820099999997</v>
      </c>
      <c r="E1838" s="85">
        <v>917.88820099999998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81</v>
      </c>
      <c r="C1839" s="79" t="s">
        <v>89</v>
      </c>
      <c r="D1839" s="85">
        <v>-417221.90909999999</v>
      </c>
      <c r="E1839" s="85">
        <v>41722.190909999998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81</v>
      </c>
      <c r="C1840" s="79" t="s">
        <v>72</v>
      </c>
      <c r="D1840" s="85">
        <v>1390739.6969999999</v>
      </c>
      <c r="E1840" s="85">
        <v>-139073.96969999999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81</v>
      </c>
      <c r="C1841" s="79" t="s">
        <v>92</v>
      </c>
      <c r="D1841" s="85">
        <v>0</v>
      </c>
      <c r="E1841" s="85">
        <v>0</v>
      </c>
      <c r="F1841" s="210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81</v>
      </c>
      <c r="C1842" s="79" t="s">
        <v>67</v>
      </c>
      <c r="D1842" s="85">
        <v>-1043054.7728</v>
      </c>
      <c r="E1842" s="85">
        <v>104305.47728000001</v>
      </c>
      <c r="F1842" s="210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81</v>
      </c>
      <c r="C1843" s="79" t="s">
        <v>68</v>
      </c>
      <c r="D1843" s="85">
        <v>-3546386.2274000002</v>
      </c>
      <c r="E1843" s="85">
        <v>35463.862273999999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81</v>
      </c>
      <c r="C1844" s="79" t="s">
        <v>74</v>
      </c>
      <c r="D1844" s="85">
        <v>-1422288.6270000001</v>
      </c>
      <c r="E1844" s="85">
        <v>0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81</v>
      </c>
      <c r="C1845" s="79" t="s">
        <v>46</v>
      </c>
      <c r="D1845" s="85">
        <v>2364257.4849999999</v>
      </c>
      <c r="E1845" s="85">
        <v>-236425.74849999999</v>
      </c>
      <c r="F1845" s="210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81</v>
      </c>
      <c r="C1846" s="79" t="s">
        <v>87</v>
      </c>
      <c r="D1846" s="85">
        <v>1537090.0919999999</v>
      </c>
      <c r="E1846" s="85">
        <v>-307418.0184</v>
      </c>
      <c r="F1846" s="210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81</v>
      </c>
      <c r="C1847" s="79" t="s">
        <v>88</v>
      </c>
      <c r="D1847" s="85">
        <v>-101447.9461</v>
      </c>
      <c r="E1847" s="85">
        <v>1014.479461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81</v>
      </c>
      <c r="C1848" s="79" t="s">
        <v>89</v>
      </c>
      <c r="D1848" s="85">
        <v>-461127.02759999997</v>
      </c>
      <c r="E1848" s="85">
        <v>46112.70276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81</v>
      </c>
      <c r="C1849" s="79" t="s">
        <v>72</v>
      </c>
      <c r="D1849" s="85">
        <v>1537090.0919999999</v>
      </c>
      <c r="E1849" s="85">
        <v>-153709.0092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81</v>
      </c>
      <c r="C1850" s="79" t="s">
        <v>92</v>
      </c>
      <c r="D1850" s="85">
        <v>0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81</v>
      </c>
      <c r="C1851" s="79" t="s">
        <v>67</v>
      </c>
      <c r="D1851" s="85">
        <v>-1152817.5689999999</v>
      </c>
      <c r="E1851" s="85">
        <v>115281.75690000001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81</v>
      </c>
      <c r="C1852" s="79" t="s">
        <v>68</v>
      </c>
      <c r="D1852" s="85">
        <v>-2997325.6793999998</v>
      </c>
      <c r="E1852" s="85">
        <v>29973.256794000001</v>
      </c>
      <c r="F1852" s="210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81</v>
      </c>
      <c r="C1853" s="79" t="s">
        <v>74</v>
      </c>
      <c r="D1853" s="85">
        <v>-2806506.3572999998</v>
      </c>
      <c r="E1853" s="85">
        <v>0</v>
      </c>
      <c r="F1853" s="210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81</v>
      </c>
      <c r="C1854" s="79" t="s">
        <v>46</v>
      </c>
      <c r="D1854" s="85">
        <v>2613053.1564000002</v>
      </c>
      <c r="E1854" s="85">
        <v>-261305.31563999999</v>
      </c>
      <c r="F1854" s="210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81</v>
      </c>
      <c r="C1855" s="79" t="s">
        <v>88</v>
      </c>
      <c r="D1855" s="85">
        <v>-2152721.2681999998</v>
      </c>
      <c r="E1855" s="85">
        <v>21527.212682000001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81</v>
      </c>
      <c r="C1856" s="79" t="s">
        <v>72</v>
      </c>
      <c r="D1856" s="85">
        <v>1336171.8215000001</v>
      </c>
      <c r="E1856" s="85">
        <v>-133617.18215000001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81</v>
      </c>
      <c r="C1857" s="79" t="s">
        <v>67</v>
      </c>
      <c r="D1857" s="85">
        <v>1855794.1967</v>
      </c>
      <c r="E1857" s="85">
        <v>-185579.41967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81</v>
      </c>
      <c r="C1858" s="79" t="s">
        <v>68</v>
      </c>
      <c r="D1858" s="85">
        <v>-593854.14260000002</v>
      </c>
      <c r="E1858" s="85">
        <v>5938.5414259999998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81</v>
      </c>
      <c r="C1859" s="79" t="s">
        <v>74</v>
      </c>
      <c r="D1859" s="85">
        <v>-2763737.7955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81</v>
      </c>
      <c r="C1860" s="79" t="s">
        <v>46</v>
      </c>
      <c r="D1860" s="85">
        <v>1039244.7499000001</v>
      </c>
      <c r="E1860" s="85">
        <v>-103924.47499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81</v>
      </c>
      <c r="C1861" s="79" t="s">
        <v>88</v>
      </c>
      <c r="D1861" s="85">
        <v>-2220142.2132000001</v>
      </c>
      <c r="E1861" s="85">
        <v>22201.422132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81</v>
      </c>
      <c r="C1862" s="79" t="s">
        <v>72</v>
      </c>
      <c r="D1862" s="85">
        <v>1378019.3049000001</v>
      </c>
      <c r="E1862" s="85">
        <v>-137801.93049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81</v>
      </c>
      <c r="C1863" s="79" t="s">
        <v>67</v>
      </c>
      <c r="D1863" s="85">
        <v>1913915.7009999999</v>
      </c>
      <c r="E1863" s="85">
        <v>-191391.57010000001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81</v>
      </c>
      <c r="C1864" s="79" t="s">
        <v>68</v>
      </c>
      <c r="D1864" s="85">
        <v>-612453.02439999999</v>
      </c>
      <c r="E1864" s="85">
        <v>6124.5302439999996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81</v>
      </c>
      <c r="C1865" s="79" t="s">
        <v>74</v>
      </c>
      <c r="D1865" s="85">
        <v>-2859469.0838000001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81</v>
      </c>
      <c r="C1866" s="79" t="s">
        <v>46</v>
      </c>
      <c r="D1866" s="85">
        <v>1071792.7927000001</v>
      </c>
      <c r="E1866" s="85">
        <v>-107179.27927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81</v>
      </c>
      <c r="C1867" s="79" t="s">
        <v>88</v>
      </c>
      <c r="D1867" s="85">
        <v>-2144173.6622000001</v>
      </c>
      <c r="E1867" s="85">
        <v>21441.736622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81</v>
      </c>
      <c r="C1868" s="79" t="s">
        <v>72</v>
      </c>
      <c r="D1868" s="85">
        <v>1330866.4110999999</v>
      </c>
      <c r="E1868" s="85">
        <v>-133086.64111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81</v>
      </c>
      <c r="C1869" s="79" t="s">
        <v>67</v>
      </c>
      <c r="D1869" s="85">
        <v>1848425.5708999999</v>
      </c>
      <c r="E1869" s="85">
        <v>-184842.55708999999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81</v>
      </c>
      <c r="C1870" s="79" t="s">
        <v>68</v>
      </c>
      <c r="D1870" s="85">
        <v>-591496.18299999996</v>
      </c>
      <c r="E1870" s="85">
        <v>5914.9618300000002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81</v>
      </c>
      <c r="C1871" s="79" t="s">
        <v>74</v>
      </c>
      <c r="D1871" s="85">
        <v>-2621592.9054999999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81</v>
      </c>
      <c r="C1872" s="79" t="s">
        <v>46</v>
      </c>
      <c r="D1872" s="85">
        <v>1035118.3199</v>
      </c>
      <c r="E1872" s="85">
        <v>-103511.83199000001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81</v>
      </c>
      <c r="C1873" s="79" t="s">
        <v>88</v>
      </c>
      <c r="D1873" s="85">
        <v>-2211130.2965000002</v>
      </c>
      <c r="E1873" s="85">
        <v>22111.302964999999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81</v>
      </c>
      <c r="C1874" s="79" t="s">
        <v>72</v>
      </c>
      <c r="D1874" s="85">
        <v>1372425.7013999999</v>
      </c>
      <c r="E1874" s="85">
        <v>-137242.57014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81</v>
      </c>
      <c r="C1875" s="79" t="s">
        <v>67</v>
      </c>
      <c r="D1875" s="85">
        <v>1906146.8073</v>
      </c>
      <c r="E1875" s="85">
        <v>-190614.68072999999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81</v>
      </c>
      <c r="C1876" s="79" t="s">
        <v>68</v>
      </c>
      <c r="D1876" s="85">
        <v>-762458.723</v>
      </c>
      <c r="E1876" s="85">
        <v>7624.5872300000001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81</v>
      </c>
      <c r="C1877" s="79" t="s">
        <v>74</v>
      </c>
      <c r="D1877" s="85">
        <v>-3314555.6414999999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81</v>
      </c>
      <c r="C1878" s="79" t="s">
        <v>46</v>
      </c>
      <c r="D1878" s="85">
        <v>1067442.2122</v>
      </c>
      <c r="E1878" s="85">
        <v>-106744.22122000001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81</v>
      </c>
      <c r="C1879" s="79" t="s">
        <v>88</v>
      </c>
      <c r="D1879" s="85">
        <v>-2206139.9172</v>
      </c>
      <c r="E1879" s="85">
        <v>22061.399172000001</v>
      </c>
      <c r="F1879" s="210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81</v>
      </c>
      <c r="C1880" s="79" t="s">
        <v>72</v>
      </c>
      <c r="D1880" s="85">
        <v>1369328.2245</v>
      </c>
      <c r="E1880" s="85">
        <v>0</v>
      </c>
      <c r="F1880" s="210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81</v>
      </c>
      <c r="C1881" s="79" t="s">
        <v>67</v>
      </c>
      <c r="D1881" s="85">
        <v>1901844.7561999999</v>
      </c>
      <c r="E1881" s="85">
        <v>-190184.47562000001</v>
      </c>
      <c r="F1881" s="210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81</v>
      </c>
      <c r="C1882" s="79" t="s">
        <v>68</v>
      </c>
      <c r="D1882" s="85">
        <v>-760737.90249999997</v>
      </c>
      <c r="E1882" s="85">
        <v>7607.3790250000002</v>
      </c>
      <c r="F1882" s="210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81</v>
      </c>
      <c r="C1883" s="79" t="s">
        <v>74</v>
      </c>
      <c r="D1883" s="85">
        <v>-3307693.3080000002</v>
      </c>
      <c r="E1883" s="85">
        <v>0</v>
      </c>
      <c r="F1883" s="210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81</v>
      </c>
      <c r="C1884" s="79" t="s">
        <v>46</v>
      </c>
      <c r="D1884" s="85">
        <v>1065033.0634999999</v>
      </c>
      <c r="E1884" s="85">
        <v>0</v>
      </c>
      <c r="F1884" s="210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81</v>
      </c>
      <c r="C1885" s="79" t="s">
        <v>88</v>
      </c>
      <c r="D1885" s="85">
        <v>-2130037.8664000002</v>
      </c>
      <c r="E1885" s="85">
        <v>21300.378664</v>
      </c>
      <c r="F1885" s="210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81</v>
      </c>
      <c r="C1886" s="79" t="s">
        <v>72</v>
      </c>
      <c r="D1886" s="85">
        <v>1322092.4687999999</v>
      </c>
      <c r="E1886" s="85">
        <v>-132209.24687999999</v>
      </c>
      <c r="F1886" s="210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81</v>
      </c>
      <c r="C1887" s="79" t="s">
        <v>67</v>
      </c>
      <c r="D1887" s="85">
        <v>1836239.54</v>
      </c>
      <c r="E1887" s="85">
        <v>-183623.954</v>
      </c>
      <c r="F1887" s="210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81</v>
      </c>
      <c r="C1888" s="79" t="s">
        <v>68</v>
      </c>
      <c r="D1888" s="85">
        <v>-734495.81599999999</v>
      </c>
      <c r="E1888" s="85">
        <v>7344.9581600000001</v>
      </c>
      <c r="F1888" s="210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81</v>
      </c>
      <c r="C1889" s="79" t="s">
        <v>74</v>
      </c>
      <c r="D1889" s="85">
        <v>-3194323.2829999998</v>
      </c>
      <c r="E1889" s="85">
        <v>0</v>
      </c>
      <c r="F1889" s="210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81</v>
      </c>
      <c r="C1890" s="79" t="s">
        <v>46</v>
      </c>
      <c r="D1890" s="85">
        <v>1028294.1424</v>
      </c>
      <c r="E1890" s="85">
        <v>-102829.41424</v>
      </c>
      <c r="F1890" s="210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81</v>
      </c>
      <c r="C1891" s="79" t="s">
        <v>88</v>
      </c>
      <c r="D1891" s="85">
        <v>-2195841.8519000001</v>
      </c>
      <c r="E1891" s="85">
        <v>21958.418518999999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81</v>
      </c>
      <c r="C1892" s="79" t="s">
        <v>72</v>
      </c>
      <c r="D1892" s="85">
        <v>1362936.3219000001</v>
      </c>
      <c r="E1892" s="85">
        <v>0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81</v>
      </c>
      <c r="C1893" s="79" t="s">
        <v>67</v>
      </c>
      <c r="D1893" s="85">
        <v>2044404.4828000001</v>
      </c>
      <c r="E1893" s="85">
        <v>-204440.44828000001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81</v>
      </c>
      <c r="C1894" s="79" t="s">
        <v>68</v>
      </c>
      <c r="D1894" s="85">
        <v>-757186.84550000005</v>
      </c>
      <c r="E1894" s="85">
        <v>7571.8684549999998</v>
      </c>
      <c r="F1894" s="210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81</v>
      </c>
      <c r="C1895" s="79" t="s">
        <v>74</v>
      </c>
      <c r="D1895" s="85">
        <v>-3431592.2781000002</v>
      </c>
      <c r="E1895" s="85">
        <v>0</v>
      </c>
      <c r="F1895" s="210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81</v>
      </c>
      <c r="C1896" s="79" t="s">
        <v>46</v>
      </c>
      <c r="D1896" s="85">
        <v>1060061.5837000001</v>
      </c>
      <c r="E1896" s="85">
        <v>0</v>
      </c>
      <c r="F1896" s="210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81</v>
      </c>
      <c r="C1897" s="79" t="s">
        <v>72</v>
      </c>
      <c r="D1897" s="85">
        <v>0</v>
      </c>
      <c r="E1897" s="85">
        <v>0</v>
      </c>
      <c r="F1897" s="210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81</v>
      </c>
      <c r="C1898" s="79" t="s">
        <v>74</v>
      </c>
      <c r="D1898" s="85">
        <v>8338.4384000000009</v>
      </c>
      <c r="E1898" s="85">
        <v>0</v>
      </c>
      <c r="F1898" s="210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81</v>
      </c>
      <c r="C1899" s="79" t="s">
        <v>72</v>
      </c>
      <c r="D1899" s="85">
        <v>0</v>
      </c>
      <c r="E1899" s="85">
        <v>0</v>
      </c>
      <c r="F1899" s="210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81</v>
      </c>
      <c r="C1900" s="79" t="s">
        <v>74</v>
      </c>
      <c r="D1900" s="85">
        <v>29166.036599999999</v>
      </c>
      <c r="E1900" s="85">
        <v>0</v>
      </c>
      <c r="F1900" s="210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81</v>
      </c>
      <c r="C1901" s="79" t="s">
        <v>72</v>
      </c>
      <c r="D1901" s="85">
        <v>0</v>
      </c>
      <c r="E1901" s="85">
        <v>0</v>
      </c>
      <c r="F1901" s="210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81</v>
      </c>
      <c r="C1902" s="79" t="s">
        <v>67</v>
      </c>
      <c r="D1902" s="85">
        <v>75108.2264</v>
      </c>
      <c r="E1902" s="85">
        <v>-7510.8226400000003</v>
      </c>
      <c r="F1902" s="210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81</v>
      </c>
      <c r="C1903" s="79" t="s">
        <v>74</v>
      </c>
      <c r="D1903" s="85">
        <v>64241.277499999997</v>
      </c>
      <c r="E1903" s="85">
        <v>0</v>
      </c>
      <c r="F1903" s="210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81</v>
      </c>
      <c r="C1904" s="79" t="s">
        <v>46</v>
      </c>
      <c r="D1904" s="85">
        <v>0</v>
      </c>
      <c r="E1904" s="85">
        <v>0</v>
      </c>
      <c r="F1904" s="210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81</v>
      </c>
      <c r="C1905" s="79" t="s">
        <v>72</v>
      </c>
      <c r="D1905" s="85">
        <v>0</v>
      </c>
      <c r="E1905" s="85">
        <v>0</v>
      </c>
      <c r="F1905" s="210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81</v>
      </c>
      <c r="C1906" s="79" t="s">
        <v>67</v>
      </c>
      <c r="D1906" s="85">
        <v>67634.140499999994</v>
      </c>
      <c r="E1906" s="85">
        <v>-6763.4140500000003</v>
      </c>
      <c r="F1906" s="210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81</v>
      </c>
      <c r="C1907" s="79" t="s">
        <v>74</v>
      </c>
      <c r="D1907" s="85">
        <v>51789.393799999998</v>
      </c>
      <c r="E1907" s="85">
        <v>0</v>
      </c>
      <c r="F1907" s="210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81</v>
      </c>
      <c r="C1908" s="79" t="s">
        <v>46</v>
      </c>
      <c r="D1908" s="85">
        <v>0</v>
      </c>
      <c r="E1908" s="85">
        <v>0</v>
      </c>
      <c r="F1908" s="210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81</v>
      </c>
      <c r="C1909" s="79" t="s">
        <v>72</v>
      </c>
      <c r="D1909" s="85">
        <v>0</v>
      </c>
      <c r="E1909" s="85">
        <v>0</v>
      </c>
      <c r="F1909" s="210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81</v>
      </c>
      <c r="C1910" s="79" t="s">
        <v>67</v>
      </c>
      <c r="D1910" s="85">
        <v>74668.852799999993</v>
      </c>
      <c r="E1910" s="85">
        <v>-7466.8852800000004</v>
      </c>
      <c r="F1910" s="210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81</v>
      </c>
      <c r="C1911" s="79" t="s">
        <v>74</v>
      </c>
      <c r="D1911" s="85">
        <v>47397.860800000002</v>
      </c>
      <c r="E1911" s="85">
        <v>0</v>
      </c>
      <c r="F1911" s="210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81</v>
      </c>
      <c r="C1912" s="79" t="s">
        <v>46</v>
      </c>
      <c r="D1912" s="85">
        <v>0</v>
      </c>
      <c r="E1912" s="85">
        <v>0</v>
      </c>
      <c r="F1912" s="210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81</v>
      </c>
      <c r="C1913" s="79" t="s">
        <v>67</v>
      </c>
      <c r="D1913" s="85">
        <v>72026.923299999995</v>
      </c>
      <c r="E1913" s="85">
        <v>-7202.6923299999999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81</v>
      </c>
      <c r="C1914" s="79" t="s">
        <v>74</v>
      </c>
      <c r="D1914" s="85">
        <v>32660.848399999999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81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81</v>
      </c>
      <c r="C1916" s="79" t="s">
        <v>67</v>
      </c>
      <c r="D1916" s="85">
        <v>74189.155899999998</v>
      </c>
      <c r="E1916" s="85">
        <v>-7418.9155899999996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81</v>
      </c>
      <c r="C1917" s="79" t="s">
        <v>74</v>
      </c>
      <c r="D1917" s="85">
        <v>24406.796399999999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81</v>
      </c>
      <c r="C1918" s="79" t="s">
        <v>46</v>
      </c>
      <c r="D1918" s="85">
        <v>593513.24730000005</v>
      </c>
      <c r="E1918" s="85">
        <v>-59351.32473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81</v>
      </c>
      <c r="C1919" s="79" t="s">
        <v>67</v>
      </c>
      <c r="D1919" s="85">
        <v>71550.751399999994</v>
      </c>
      <c r="E1919" s="85">
        <v>-7155.0751399999999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81</v>
      </c>
      <c r="C1920" s="79" t="s">
        <v>74</v>
      </c>
      <c r="D1920" s="85">
        <v>18002.169099999999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81</v>
      </c>
      <c r="C1921" s="79" t="s">
        <v>46</v>
      </c>
      <c r="D1921" s="85">
        <v>0</v>
      </c>
      <c r="E1921" s="85">
        <v>0</v>
      </c>
      <c r="F1921" s="210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81</v>
      </c>
      <c r="C1922" s="79" t="s">
        <v>67</v>
      </c>
      <c r="D1922" s="85">
        <v>73684.140899999999</v>
      </c>
      <c r="E1922" s="85">
        <v>-7368.4140900000002</v>
      </c>
      <c r="F1922" s="210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81</v>
      </c>
      <c r="C1923" s="79" t="s">
        <v>74</v>
      </c>
      <c r="D1923" s="85">
        <v>1802.6469000000002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81</v>
      </c>
      <c r="C1924" s="79" t="s">
        <v>46</v>
      </c>
      <c r="D1924" s="85">
        <v>0</v>
      </c>
      <c r="E1924" s="85">
        <v>0</v>
      </c>
      <c r="F1924" s="210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81</v>
      </c>
      <c r="C1925" s="79" t="s">
        <v>67</v>
      </c>
      <c r="D1925" s="85">
        <v>73417.572199999995</v>
      </c>
      <c r="E1925" s="85">
        <v>-7341.7572200000004</v>
      </c>
      <c r="F1925" s="210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81</v>
      </c>
      <c r="C1926" s="79" t="s">
        <v>74</v>
      </c>
      <c r="D1926" s="85">
        <v>-7055.6655000000001</v>
      </c>
      <c r="E1926" s="85">
        <v>0</v>
      </c>
      <c r="F1926" s="210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81</v>
      </c>
      <c r="C1927" s="79" t="s">
        <v>46</v>
      </c>
      <c r="D1927" s="85">
        <v>0</v>
      </c>
      <c r="E1927" s="85">
        <v>0</v>
      </c>
      <c r="F1927" s="210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81</v>
      </c>
      <c r="C1928" s="79" t="s">
        <v>67</v>
      </c>
      <c r="D1928" s="85">
        <v>70784.886199999994</v>
      </c>
      <c r="E1928" s="85">
        <v>-7078.4886200000001</v>
      </c>
      <c r="F1928" s="210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81</v>
      </c>
      <c r="C1929" s="79" t="s">
        <v>74</v>
      </c>
      <c r="D1929" s="85">
        <v>-9913.6593000000012</v>
      </c>
      <c r="E1929" s="85">
        <v>0</v>
      </c>
      <c r="F1929" s="210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81</v>
      </c>
      <c r="C1930" s="79" t="s">
        <v>46</v>
      </c>
      <c r="D1930" s="85">
        <v>0</v>
      </c>
      <c r="E1930" s="85">
        <v>0</v>
      </c>
      <c r="F1930" s="210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81</v>
      </c>
      <c r="C1931" s="79" t="s">
        <v>67</v>
      </c>
      <c r="D1931" s="85">
        <v>72875.019400000005</v>
      </c>
      <c r="E1931" s="85">
        <v>-7287.5019400000001</v>
      </c>
      <c r="F1931" s="210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81</v>
      </c>
      <c r="C1932" s="79" t="s">
        <v>74</v>
      </c>
      <c r="D1932" s="85">
        <v>-8771.3314000000009</v>
      </c>
      <c r="E1932" s="85">
        <v>0</v>
      </c>
      <c r="F1932" s="210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81</v>
      </c>
      <c r="C1933" s="79" t="s">
        <v>46</v>
      </c>
      <c r="D1933" s="85">
        <v>0</v>
      </c>
      <c r="E1933" s="85">
        <v>0</v>
      </c>
      <c r="F1933" s="210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81</v>
      </c>
      <c r="C1934" s="79" t="s">
        <v>67</v>
      </c>
      <c r="D1934" s="85">
        <v>70250.361699999994</v>
      </c>
      <c r="E1934" s="85">
        <v>-7025.0361700000003</v>
      </c>
      <c r="F1934" s="210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81</v>
      </c>
      <c r="C1935" s="79" t="s">
        <v>74</v>
      </c>
      <c r="D1935" s="85">
        <v>-2698.5506</v>
      </c>
      <c r="E1935" s="85">
        <v>0</v>
      </c>
      <c r="F1935" s="210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81</v>
      </c>
      <c r="C1936" s="79" t="s">
        <v>46</v>
      </c>
      <c r="D1936" s="85">
        <v>0</v>
      </c>
      <c r="E1936" s="85">
        <v>0</v>
      </c>
      <c r="F1936" s="210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81</v>
      </c>
      <c r="C1937" s="79" t="s">
        <v>67</v>
      </c>
      <c r="D1937" s="85">
        <v>72312.337499999994</v>
      </c>
      <c r="E1937" s="85">
        <v>-7231.2337500000003</v>
      </c>
      <c r="F1937" s="210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81</v>
      </c>
      <c r="C1938" s="79" t="s">
        <v>46</v>
      </c>
      <c r="D1938" s="85">
        <v>0</v>
      </c>
      <c r="E1938" s="85">
        <v>0</v>
      </c>
      <c r="F1938" s="210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162</v>
      </c>
      <c r="C1939" s="79" t="s">
        <v>121</v>
      </c>
      <c r="D1939" s="85">
        <v>0</v>
      </c>
      <c r="E1939" s="85">
        <v>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162</v>
      </c>
      <c r="C1940" s="79" t="s">
        <v>135</v>
      </c>
      <c r="D1940" s="85">
        <v>0</v>
      </c>
      <c r="E1940" s="85">
        <v>0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162</v>
      </c>
      <c r="C1941" s="79" t="s">
        <v>125</v>
      </c>
      <c r="D1941" s="85">
        <v>0</v>
      </c>
      <c r="E1941" s="85">
        <v>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162</v>
      </c>
      <c r="C1942" s="79" t="s">
        <v>118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162</v>
      </c>
      <c r="C1943" s="79" t="s">
        <v>121</v>
      </c>
      <c r="D1943" s="85">
        <v>-25000</v>
      </c>
      <c r="E1943" s="85">
        <v>-25000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162</v>
      </c>
      <c r="C1944" s="79" t="s">
        <v>135</v>
      </c>
      <c r="D1944" s="85">
        <v>0</v>
      </c>
      <c r="E1944" s="85">
        <v>0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162</v>
      </c>
      <c r="C1945" s="79" t="s">
        <v>125</v>
      </c>
      <c r="D1945" s="85">
        <v>10000</v>
      </c>
      <c r="E1945" s="85">
        <v>10000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162</v>
      </c>
      <c r="C1946" s="79" t="s">
        <v>118</v>
      </c>
      <c r="D1946" s="85">
        <v>-49797</v>
      </c>
      <c r="E1946" s="85">
        <v>-49797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162</v>
      </c>
      <c r="C1947" s="79" t="s">
        <v>121</v>
      </c>
      <c r="D1947" s="85">
        <v>-25000</v>
      </c>
      <c r="E1947" s="85">
        <v>-25000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162</v>
      </c>
      <c r="C1948" s="79" t="s">
        <v>135</v>
      </c>
      <c r="D1948" s="85">
        <v>0</v>
      </c>
      <c r="E1948" s="85">
        <v>0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162</v>
      </c>
      <c r="C1949" s="79" t="s">
        <v>125</v>
      </c>
      <c r="D1949" s="85">
        <v>10000</v>
      </c>
      <c r="E1949" s="85">
        <v>10000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162</v>
      </c>
      <c r="C1950" s="79" t="s">
        <v>118</v>
      </c>
      <c r="D1950" s="85">
        <v>-49797</v>
      </c>
      <c r="E1950" s="85">
        <v>-49797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162</v>
      </c>
      <c r="C1951" s="79" t="s">
        <v>121</v>
      </c>
      <c r="D1951" s="85">
        <v>-25000</v>
      </c>
      <c r="E1951" s="85">
        <v>-25000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162</v>
      </c>
      <c r="C1952" s="79" t="s">
        <v>135</v>
      </c>
      <c r="D1952" s="85">
        <v>0</v>
      </c>
      <c r="E1952" s="85">
        <v>0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162</v>
      </c>
      <c r="C1953" s="79" t="s">
        <v>125</v>
      </c>
      <c r="D1953" s="85">
        <v>10000</v>
      </c>
      <c r="E1953" s="85">
        <v>10000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162</v>
      </c>
      <c r="C1954" s="79" t="s">
        <v>118</v>
      </c>
      <c r="D1954" s="85">
        <v>-49797</v>
      </c>
      <c r="E1954" s="85">
        <v>-49797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162</v>
      </c>
      <c r="C1955" s="79" t="s">
        <v>121</v>
      </c>
      <c r="D1955" s="85">
        <v>-25000</v>
      </c>
      <c r="E1955" s="85">
        <v>-25000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162</v>
      </c>
      <c r="C1956" s="79" t="s">
        <v>135</v>
      </c>
      <c r="D1956" s="85">
        <v>0</v>
      </c>
      <c r="E1956" s="85">
        <v>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162</v>
      </c>
      <c r="C1957" s="79" t="s">
        <v>125</v>
      </c>
      <c r="D1957" s="85">
        <v>10000</v>
      </c>
      <c r="E1957" s="85">
        <v>10000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162</v>
      </c>
      <c r="C1958" s="79" t="s">
        <v>118</v>
      </c>
      <c r="D1958" s="85">
        <v>-49797</v>
      </c>
      <c r="E1958" s="85">
        <v>-49797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162</v>
      </c>
      <c r="C1959" s="79" t="s">
        <v>121</v>
      </c>
      <c r="D1959" s="85">
        <v>-25000</v>
      </c>
      <c r="E1959" s="85">
        <v>-25000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162</v>
      </c>
      <c r="C1960" s="79" t="s">
        <v>135</v>
      </c>
      <c r="D1960" s="85">
        <v>0</v>
      </c>
      <c r="E1960" s="85">
        <v>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162</v>
      </c>
      <c r="C1961" s="79" t="s">
        <v>125</v>
      </c>
      <c r="D1961" s="85">
        <v>10000</v>
      </c>
      <c r="E1961" s="85">
        <v>10000</v>
      </c>
      <c r="F1961" s="210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162</v>
      </c>
      <c r="C1962" s="79" t="s">
        <v>118</v>
      </c>
      <c r="D1962" s="85">
        <v>-49797</v>
      </c>
      <c r="E1962" s="85">
        <v>-49797</v>
      </c>
      <c r="F1962" s="210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162</v>
      </c>
      <c r="C1963" s="79" t="s">
        <v>121</v>
      </c>
      <c r="D1963" s="85">
        <v>-25000</v>
      </c>
      <c r="E1963" s="85">
        <v>-25000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162</v>
      </c>
      <c r="C1964" s="79" t="s">
        <v>135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162</v>
      </c>
      <c r="C1965" s="79" t="s">
        <v>125</v>
      </c>
      <c r="D1965" s="85">
        <v>10000</v>
      </c>
      <c r="E1965" s="85">
        <v>10000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162</v>
      </c>
      <c r="C1966" s="79" t="s">
        <v>118</v>
      </c>
      <c r="D1966" s="85">
        <v>-49797</v>
      </c>
      <c r="E1966" s="85">
        <v>-49797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162</v>
      </c>
      <c r="C1967" s="79" t="s">
        <v>121</v>
      </c>
      <c r="D1967" s="85">
        <v>-25000</v>
      </c>
      <c r="E1967" s="85">
        <v>-25000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162</v>
      </c>
      <c r="C1968" s="79" t="s">
        <v>135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162</v>
      </c>
      <c r="C1969" s="79" t="s">
        <v>125</v>
      </c>
      <c r="D1969" s="85">
        <v>10000</v>
      </c>
      <c r="E1969" s="85">
        <v>10000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162</v>
      </c>
      <c r="C1970" s="79" t="s">
        <v>118</v>
      </c>
      <c r="D1970" s="85">
        <v>-49797</v>
      </c>
      <c r="E1970" s="85">
        <v>-49797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166</v>
      </c>
      <c r="C1971" s="79" t="s">
        <v>147</v>
      </c>
      <c r="D1971" s="85">
        <v>0</v>
      </c>
      <c r="E1971" s="85">
        <v>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166</v>
      </c>
      <c r="C1972" s="79" t="s">
        <v>147</v>
      </c>
      <c r="D1972" s="85">
        <v>40000</v>
      </c>
      <c r="E1972" s="85">
        <v>40000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166</v>
      </c>
      <c r="C1973" s="79" t="s">
        <v>147</v>
      </c>
      <c r="D1973" s="85">
        <v>40000</v>
      </c>
      <c r="E1973" s="85">
        <v>40000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166</v>
      </c>
      <c r="C1974" s="79" t="s">
        <v>147</v>
      </c>
      <c r="D1974" s="85">
        <v>40000</v>
      </c>
      <c r="E1974" s="85">
        <v>40000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166</v>
      </c>
      <c r="C1975" s="79" t="s">
        <v>147</v>
      </c>
      <c r="D1975" s="85">
        <v>40000</v>
      </c>
      <c r="E1975" s="85">
        <v>40000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166</v>
      </c>
      <c r="C1976" s="79" t="s">
        <v>147</v>
      </c>
      <c r="D1976" s="85">
        <v>40000</v>
      </c>
      <c r="E1976" s="85">
        <v>40000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166</v>
      </c>
      <c r="C1977" s="79" t="s">
        <v>147</v>
      </c>
      <c r="D1977" s="85">
        <v>40000</v>
      </c>
      <c r="E1977" s="85">
        <v>40000</v>
      </c>
      <c r="F1977" s="210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166</v>
      </c>
      <c r="C1978" s="79" t="s">
        <v>147</v>
      </c>
      <c r="D1978" s="85">
        <v>40000</v>
      </c>
      <c r="E1978" s="85">
        <v>40000</v>
      </c>
      <c r="F1978" s="210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166</v>
      </c>
      <c r="C1979" s="79" t="s">
        <v>147</v>
      </c>
      <c r="D1979" s="85">
        <v>40000</v>
      </c>
      <c r="E1979" s="85">
        <v>40000</v>
      </c>
      <c r="F1979" s="210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82</v>
      </c>
      <c r="C1980" s="79" t="s">
        <v>88</v>
      </c>
      <c r="D1980" s="85">
        <v>0</v>
      </c>
      <c r="E1980" s="85">
        <v>0</v>
      </c>
      <c r="F1980" s="210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82</v>
      </c>
      <c r="C1981" s="79" t="s">
        <v>89</v>
      </c>
      <c r="D1981" s="85">
        <v>0</v>
      </c>
      <c r="E1981" s="85">
        <v>0</v>
      </c>
      <c r="F1981" s="210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82</v>
      </c>
      <c r="C1982" s="79" t="s">
        <v>72</v>
      </c>
      <c r="D1982" s="85">
        <v>0</v>
      </c>
      <c r="E1982" s="85">
        <v>0</v>
      </c>
      <c r="F1982" s="210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82</v>
      </c>
      <c r="C1983" s="79" t="s">
        <v>90</v>
      </c>
      <c r="D1983" s="85">
        <v>0</v>
      </c>
      <c r="E1983" s="85">
        <v>0</v>
      </c>
      <c r="F1983" s="210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82</v>
      </c>
      <c r="C1984" s="79" t="s">
        <v>67</v>
      </c>
      <c r="D1984" s="85">
        <v>0</v>
      </c>
      <c r="E1984" s="85">
        <v>0</v>
      </c>
      <c r="F1984" s="210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82</v>
      </c>
      <c r="C1985" s="79" t="s">
        <v>73</v>
      </c>
      <c r="D1985" s="85">
        <v>0</v>
      </c>
      <c r="E1985" s="85">
        <v>0</v>
      </c>
      <c r="F1985" s="210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82</v>
      </c>
      <c r="C1986" s="79" t="s">
        <v>68</v>
      </c>
      <c r="D1986" s="85">
        <v>0</v>
      </c>
      <c r="E1986" s="85">
        <v>0</v>
      </c>
      <c r="F1986" s="210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82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82</v>
      </c>
      <c r="C1988" s="79" t="s">
        <v>87</v>
      </c>
      <c r="D1988" s="85">
        <v>149893.9436</v>
      </c>
      <c r="E1988" s="85">
        <v>-29978.78872</v>
      </c>
      <c r="F1988" s="210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82</v>
      </c>
      <c r="C1989" s="79" t="s">
        <v>88</v>
      </c>
      <c r="D1989" s="85">
        <v>149893.9437</v>
      </c>
      <c r="E1989" s="85">
        <v>-1498.939437</v>
      </c>
      <c r="F1989" s="210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82</v>
      </c>
      <c r="C1990" s="79" t="s">
        <v>89</v>
      </c>
      <c r="D1990" s="85">
        <v>449681.8309</v>
      </c>
      <c r="E1990" s="85">
        <v>-44968.183089999999</v>
      </c>
      <c r="F1990" s="210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82</v>
      </c>
      <c r="C1991" s="79" t="s">
        <v>72</v>
      </c>
      <c r="D1991" s="85">
        <v>1212142.3573</v>
      </c>
      <c r="E1991" s="85">
        <v>-121214.23573</v>
      </c>
      <c r="F1991" s="210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82</v>
      </c>
      <c r="C1992" s="79" t="s">
        <v>92</v>
      </c>
      <c r="D1992" s="85">
        <v>0</v>
      </c>
      <c r="E1992" s="85">
        <v>0</v>
      </c>
      <c r="F1992" s="210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82</v>
      </c>
      <c r="C1993" s="79" t="s">
        <v>67</v>
      </c>
      <c r="D1993" s="85">
        <v>-149893.94330000001</v>
      </c>
      <c r="E1993" s="85">
        <v>14989.394329999999</v>
      </c>
      <c r="F1993" s="210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82</v>
      </c>
      <c r="C1994" s="79" t="s">
        <v>68</v>
      </c>
      <c r="D1994" s="85">
        <v>299787.88740000001</v>
      </c>
      <c r="E1994" s="85">
        <v>-2997.878874</v>
      </c>
      <c r="F1994" s="210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82</v>
      </c>
      <c r="C1995" s="79" t="s">
        <v>74</v>
      </c>
      <c r="D1995" s="85">
        <v>0</v>
      </c>
      <c r="E1995" s="85">
        <v>0</v>
      </c>
      <c r="F1995" s="210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82</v>
      </c>
      <c r="C1996" s="79" t="s">
        <v>46</v>
      </c>
      <c r="D1996" s="85">
        <v>299787.8873</v>
      </c>
      <c r="E1996" s="85">
        <v>-29978.78873</v>
      </c>
      <c r="F1996" s="210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82</v>
      </c>
      <c r="C1997" s="79" t="s">
        <v>87</v>
      </c>
      <c r="D1997" s="85">
        <v>154583.8646</v>
      </c>
      <c r="E1997" s="85">
        <v>-30916.772919999999</v>
      </c>
      <c r="F1997" s="210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82</v>
      </c>
      <c r="C1998" s="79" t="s">
        <v>88</v>
      </c>
      <c r="D1998" s="85">
        <v>-154583.8646</v>
      </c>
      <c r="E1998" s="85">
        <v>1545.8386459999999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82</v>
      </c>
      <c r="C1999" s="79" t="s">
        <v>89</v>
      </c>
      <c r="D1999" s="85">
        <v>772919.32299999997</v>
      </c>
      <c r="E1999" s="85">
        <v>-77291.9323</v>
      </c>
      <c r="F1999" s="210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82</v>
      </c>
      <c r="C2000" s="79" t="s">
        <v>72</v>
      </c>
      <c r="D2000" s="85">
        <v>770675.36360000004</v>
      </c>
      <c r="E2000" s="85">
        <v>-77067.536359999998</v>
      </c>
      <c r="F2000" s="210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82</v>
      </c>
      <c r="C2001" s="79" t="s">
        <v>67</v>
      </c>
      <c r="D2001" s="85">
        <v>-1391254.7814</v>
      </c>
      <c r="E2001" s="85">
        <v>139125.47813999999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82</v>
      </c>
      <c r="C2002" s="79" t="s">
        <v>68</v>
      </c>
      <c r="D2002" s="85">
        <v>-309167.7292</v>
      </c>
      <c r="E2002" s="85">
        <v>3091.6772919999999</v>
      </c>
      <c r="F2002" s="210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82</v>
      </c>
      <c r="C2003" s="79" t="s">
        <v>74</v>
      </c>
      <c r="D2003" s="85">
        <v>0</v>
      </c>
      <c r="E2003" s="85">
        <v>0</v>
      </c>
      <c r="F2003" s="210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82</v>
      </c>
      <c r="C2004" s="79" t="s">
        <v>46</v>
      </c>
      <c r="D2004" s="85">
        <v>-309167.7292</v>
      </c>
      <c r="E2004" s="85">
        <v>30916.772919999999</v>
      </c>
      <c r="F2004" s="210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82</v>
      </c>
      <c r="C2005" s="79" t="s">
        <v>87</v>
      </c>
      <c r="D2005" s="85">
        <v>154278.55040000001</v>
      </c>
      <c r="E2005" s="85">
        <v>-30855.710080000001</v>
      </c>
      <c r="F2005" s="210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82</v>
      </c>
      <c r="C2006" s="79" t="s">
        <v>88</v>
      </c>
      <c r="D2006" s="85">
        <v>-154278.55040000001</v>
      </c>
      <c r="E2006" s="85">
        <v>1542.7855039999999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82</v>
      </c>
      <c r="C2007" s="79" t="s">
        <v>89</v>
      </c>
      <c r="D2007" s="85">
        <v>617114.20160000003</v>
      </c>
      <c r="E2007" s="85">
        <v>-61711.420160000001</v>
      </c>
      <c r="F2007" s="210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82</v>
      </c>
      <c r="C2008" s="79" t="s">
        <v>72</v>
      </c>
      <c r="D2008" s="85">
        <v>768157.87959999999</v>
      </c>
      <c r="E2008" s="85">
        <v>-76815.787960000001</v>
      </c>
      <c r="F2008" s="210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82</v>
      </c>
      <c r="C2009" s="79" t="s">
        <v>67</v>
      </c>
      <c r="D2009" s="85">
        <v>-1851342.6048999999</v>
      </c>
      <c r="E2009" s="85">
        <v>185134.26048999999</v>
      </c>
      <c r="F2009" s="210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82</v>
      </c>
      <c r="C2010" s="79" t="s">
        <v>68</v>
      </c>
      <c r="D2010" s="85">
        <v>-308557.10080000001</v>
      </c>
      <c r="E2010" s="85">
        <v>3085.5710079999999</v>
      </c>
      <c r="F2010" s="210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82</v>
      </c>
      <c r="C2011" s="79" t="s">
        <v>74</v>
      </c>
      <c r="D2011" s="85">
        <v>0</v>
      </c>
      <c r="E2011" s="85">
        <v>0</v>
      </c>
      <c r="F2011" s="210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82</v>
      </c>
      <c r="C2012" s="79" t="s">
        <v>46</v>
      </c>
      <c r="D2012" s="85">
        <v>-308557.10080000001</v>
      </c>
      <c r="E2012" s="85">
        <v>30855.710080000001</v>
      </c>
      <c r="F2012" s="210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82</v>
      </c>
      <c r="C2013" s="79" t="s">
        <v>87</v>
      </c>
      <c r="D2013" s="85">
        <v>139073.96969999999</v>
      </c>
      <c r="E2013" s="85">
        <v>-27814.79394</v>
      </c>
      <c r="F2013" s="210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82</v>
      </c>
      <c r="C2014" s="79" t="s">
        <v>88</v>
      </c>
      <c r="D2014" s="85">
        <v>-139073.96969999999</v>
      </c>
      <c r="E2014" s="85">
        <v>1390.739697</v>
      </c>
      <c r="F2014" s="210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82</v>
      </c>
      <c r="C2015" s="79" t="s">
        <v>89</v>
      </c>
      <c r="D2015" s="85">
        <v>556295.87879999995</v>
      </c>
      <c r="E2015" s="85">
        <v>-55629.587879999999</v>
      </c>
      <c r="F2015" s="210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82</v>
      </c>
      <c r="C2016" s="79" t="s">
        <v>72</v>
      </c>
      <c r="D2016" s="85">
        <v>981961.5649</v>
      </c>
      <c r="E2016" s="85">
        <v>-98196.156489999994</v>
      </c>
      <c r="F2016" s="210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82</v>
      </c>
      <c r="C2017" s="79" t="s">
        <v>67</v>
      </c>
      <c r="D2017" s="85">
        <v>-1668887.6366000001</v>
      </c>
      <c r="E2017" s="85">
        <v>166888.76366</v>
      </c>
      <c r="F2017" s="210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82</v>
      </c>
      <c r="C2018" s="79" t="s">
        <v>68</v>
      </c>
      <c r="D2018" s="85">
        <v>-278147.93939999997</v>
      </c>
      <c r="E2018" s="85">
        <v>2781.479394</v>
      </c>
      <c r="F2018" s="210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82</v>
      </c>
      <c r="C2019" s="79" t="s">
        <v>74</v>
      </c>
      <c r="D2019" s="85">
        <v>0</v>
      </c>
      <c r="E2019" s="85">
        <v>0</v>
      </c>
      <c r="F2019" s="210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82</v>
      </c>
      <c r="C2020" s="79" t="s">
        <v>46</v>
      </c>
      <c r="D2020" s="85">
        <v>-278147.93949999998</v>
      </c>
      <c r="E2020" s="85">
        <v>27814.793949999999</v>
      </c>
      <c r="F2020" s="210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82</v>
      </c>
      <c r="C2021" s="79" t="s">
        <v>87</v>
      </c>
      <c r="D2021" s="85">
        <v>153709.0092</v>
      </c>
      <c r="E2021" s="85">
        <v>-30741.80184</v>
      </c>
      <c r="F2021" s="210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82</v>
      </c>
      <c r="C2022" s="79" t="s">
        <v>88</v>
      </c>
      <c r="D2022" s="85">
        <v>-153709.0092</v>
      </c>
      <c r="E2022" s="85">
        <v>1537.0900919999999</v>
      </c>
      <c r="F2022" s="210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82</v>
      </c>
      <c r="C2023" s="79" t="s">
        <v>89</v>
      </c>
      <c r="D2023" s="85">
        <v>614836.0368</v>
      </c>
      <c r="E2023" s="85">
        <v>-61483.60368</v>
      </c>
      <c r="F2023" s="210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82</v>
      </c>
      <c r="C2024" s="79" t="s">
        <v>72</v>
      </c>
      <c r="D2024" s="85">
        <v>1229919.9916000001</v>
      </c>
      <c r="E2024" s="85">
        <v>-122991.99916000001</v>
      </c>
      <c r="F2024" s="210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82</v>
      </c>
      <c r="C2025" s="79" t="s">
        <v>67</v>
      </c>
      <c r="D2025" s="85">
        <v>-1844508.1105</v>
      </c>
      <c r="E2025" s="85">
        <v>184450.81104999999</v>
      </c>
      <c r="F2025" s="210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82</v>
      </c>
      <c r="C2026" s="79" t="s">
        <v>68</v>
      </c>
      <c r="D2026" s="85">
        <v>-307418.0184</v>
      </c>
      <c r="E2026" s="85">
        <v>3074.1801839999998</v>
      </c>
      <c r="F2026" s="210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82</v>
      </c>
      <c r="C2027" s="79" t="s">
        <v>74</v>
      </c>
      <c r="D2027" s="85">
        <v>0</v>
      </c>
      <c r="E2027" s="85">
        <v>0</v>
      </c>
      <c r="F2027" s="210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82</v>
      </c>
      <c r="C2028" s="79" t="s">
        <v>46</v>
      </c>
      <c r="D2028" s="85">
        <v>-307418.0184</v>
      </c>
      <c r="E2028" s="85">
        <v>30741.80184</v>
      </c>
      <c r="F2028" s="210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82</v>
      </c>
      <c r="C2029" s="79" t="s">
        <v>87</v>
      </c>
      <c r="D2029" s="85">
        <v>148463.5356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82</v>
      </c>
      <c r="C2030" s="79" t="s">
        <v>72</v>
      </c>
      <c r="D2030" s="85">
        <v>341466.13219999999</v>
      </c>
      <c r="E2030" s="85">
        <v>-34146.613219999999</v>
      </c>
      <c r="F2030" s="210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82</v>
      </c>
      <c r="C2031" s="79" t="s">
        <v>67</v>
      </c>
      <c r="D2031" s="85">
        <v>-1707330.6610000001</v>
      </c>
      <c r="E2031" s="85">
        <v>170733.0661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82</v>
      </c>
      <c r="C2032" s="79" t="s">
        <v>46</v>
      </c>
      <c r="D2032" s="85">
        <v>0</v>
      </c>
      <c r="E2032" s="85">
        <v>0</v>
      </c>
      <c r="F2032" s="210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82</v>
      </c>
      <c r="C2033" s="79" t="s">
        <v>87</v>
      </c>
      <c r="D2033" s="85">
        <v>153113.2562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82</v>
      </c>
      <c r="C2034" s="79" t="s">
        <v>72</v>
      </c>
      <c r="D2034" s="85">
        <v>655423.51870000002</v>
      </c>
      <c r="E2034" s="85">
        <v>-65542.351869999999</v>
      </c>
      <c r="F2034" s="210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82</v>
      </c>
      <c r="C2035" s="79" t="s">
        <v>67</v>
      </c>
      <c r="D2035" s="85">
        <v>-1760802.4450000001</v>
      </c>
      <c r="E2035" s="85">
        <v>176080.2445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82</v>
      </c>
      <c r="C2036" s="79" t="s">
        <v>46</v>
      </c>
      <c r="D2036" s="85">
        <v>0</v>
      </c>
      <c r="E2036" s="85">
        <v>0</v>
      </c>
      <c r="F2036" s="210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82</v>
      </c>
      <c r="C2037" s="79" t="s">
        <v>87</v>
      </c>
      <c r="D2037" s="85">
        <v>147874.04579999999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82</v>
      </c>
      <c r="C2038" s="79" t="s">
        <v>72</v>
      </c>
      <c r="D2038" s="85">
        <v>635858.39639999997</v>
      </c>
      <c r="E2038" s="85">
        <v>-63585.839639999998</v>
      </c>
      <c r="F2038" s="210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82</v>
      </c>
      <c r="C2039" s="79" t="s">
        <v>67</v>
      </c>
      <c r="D2039" s="85">
        <v>-1700551.5252</v>
      </c>
      <c r="E2039" s="85">
        <v>170055.15252</v>
      </c>
      <c r="F2039" s="210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82</v>
      </c>
      <c r="C2040" s="79" t="s">
        <v>46</v>
      </c>
      <c r="D2040" s="85">
        <v>0</v>
      </c>
      <c r="E2040" s="85">
        <v>0</v>
      </c>
      <c r="F2040" s="210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82</v>
      </c>
      <c r="C2041" s="79" t="s">
        <v>87</v>
      </c>
      <c r="D2041" s="85">
        <v>152491.74460000001</v>
      </c>
      <c r="E2041" s="85">
        <v>0</v>
      </c>
      <c r="F2041" s="210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82</v>
      </c>
      <c r="C2042" s="79" t="s">
        <v>72</v>
      </c>
      <c r="D2042" s="85">
        <v>1110238.2823000001</v>
      </c>
      <c r="E2042" s="85">
        <v>-111023.82823</v>
      </c>
      <c r="F2042" s="210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82</v>
      </c>
      <c r="C2043" s="79" t="s">
        <v>67</v>
      </c>
      <c r="D2043" s="85">
        <v>-1753655.0628</v>
      </c>
      <c r="E2043" s="85">
        <v>175365.50628</v>
      </c>
      <c r="F2043" s="210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82</v>
      </c>
      <c r="C2044" s="79" t="s">
        <v>46</v>
      </c>
      <c r="D2044" s="85">
        <v>0</v>
      </c>
      <c r="E2044" s="85">
        <v>0</v>
      </c>
      <c r="F2044" s="210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82</v>
      </c>
      <c r="C2045" s="79" t="s">
        <v>87</v>
      </c>
      <c r="D2045" s="85">
        <v>152147.58059999999</v>
      </c>
      <c r="E2045" s="85">
        <v>0</v>
      </c>
      <c r="F2045" s="210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82</v>
      </c>
      <c r="C2046" s="79" t="s">
        <v>72</v>
      </c>
      <c r="D2046" s="85">
        <v>1107732.5456000001</v>
      </c>
      <c r="E2046" s="85">
        <v>0</v>
      </c>
      <c r="F2046" s="210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82</v>
      </c>
      <c r="C2047" s="79" t="s">
        <v>67</v>
      </c>
      <c r="D2047" s="85">
        <v>-1749697.1756</v>
      </c>
      <c r="E2047" s="85">
        <v>174969.71755999999</v>
      </c>
      <c r="F2047" s="210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82</v>
      </c>
      <c r="C2048" s="79" t="s">
        <v>46</v>
      </c>
      <c r="D2048" s="85">
        <v>0</v>
      </c>
      <c r="E2048" s="85">
        <v>0</v>
      </c>
      <c r="F2048" s="210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82</v>
      </c>
      <c r="C2049" s="79" t="s">
        <v>87</v>
      </c>
      <c r="D2049" s="85">
        <v>146899.16320000001</v>
      </c>
      <c r="E2049" s="85">
        <v>0</v>
      </c>
      <c r="F2049" s="210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82</v>
      </c>
      <c r="C2050" s="79" t="s">
        <v>72</v>
      </c>
      <c r="D2050" s="85">
        <v>1072363.8913</v>
      </c>
      <c r="E2050" s="85">
        <v>-107236.38913</v>
      </c>
      <c r="F2050" s="210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82</v>
      </c>
      <c r="C2051" s="79" t="s">
        <v>67</v>
      </c>
      <c r="D2051" s="85">
        <v>-1689340.3768</v>
      </c>
      <c r="E2051" s="85">
        <v>168934.03768000001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82</v>
      </c>
      <c r="C2052" s="79" t="s">
        <v>46</v>
      </c>
      <c r="D2052" s="85">
        <v>0</v>
      </c>
      <c r="E2052" s="85">
        <v>0</v>
      </c>
      <c r="F2052" s="210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82</v>
      </c>
      <c r="C2053" s="79" t="s">
        <v>87</v>
      </c>
      <c r="D2053" s="85">
        <v>151437.36919999999</v>
      </c>
      <c r="E2053" s="85">
        <v>0</v>
      </c>
      <c r="F2053" s="210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82</v>
      </c>
      <c r="C2054" s="79" t="s">
        <v>72</v>
      </c>
      <c r="D2054" s="85">
        <v>312058.68180000002</v>
      </c>
      <c r="E2054" s="85">
        <v>0</v>
      </c>
      <c r="F2054" s="210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82</v>
      </c>
      <c r="C2055" s="79" t="s">
        <v>67</v>
      </c>
      <c r="D2055" s="85">
        <v>-1741529.7446000001</v>
      </c>
      <c r="E2055" s="85">
        <v>174152.97446</v>
      </c>
      <c r="F2055" s="210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82</v>
      </c>
      <c r="C2056" s="79" t="s">
        <v>46</v>
      </c>
      <c r="D2056" s="85">
        <v>0</v>
      </c>
      <c r="E2056" s="85">
        <v>0</v>
      </c>
      <c r="F2056" s="210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82</v>
      </c>
      <c r="C2057" s="79" t="s">
        <v>72</v>
      </c>
      <c r="D2057" s="85">
        <v>1078725.1743000001</v>
      </c>
      <c r="E2057" s="85">
        <v>-107872.51743000001</v>
      </c>
      <c r="F2057" s="210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82</v>
      </c>
      <c r="C2058" s="79" t="s">
        <v>67</v>
      </c>
      <c r="D2058" s="85">
        <v>-584674.89119999995</v>
      </c>
      <c r="E2058" s="85">
        <v>58467.489119999998</v>
      </c>
      <c r="F2058" s="210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82</v>
      </c>
      <c r="C2059" s="79" t="s">
        <v>72</v>
      </c>
      <c r="D2059" s="85">
        <v>1021379.8506</v>
      </c>
      <c r="E2059" s="85">
        <v>-102137.98506000001</v>
      </c>
      <c r="F2059" s="210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82</v>
      </c>
      <c r="C2060" s="79" t="s">
        <v>67</v>
      </c>
      <c r="D2060" s="85">
        <v>-602583.98259999999</v>
      </c>
      <c r="E2060" s="85">
        <v>60258.398260000002</v>
      </c>
      <c r="F2060" s="210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82</v>
      </c>
      <c r="C2061" s="79" t="s">
        <v>72</v>
      </c>
      <c r="D2061" s="85">
        <v>1018467.55</v>
      </c>
      <c r="E2061" s="85">
        <v>-101846.755</v>
      </c>
      <c r="F2061" s="210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82</v>
      </c>
      <c r="C2062" s="79" t="s">
        <v>67</v>
      </c>
      <c r="D2062" s="85">
        <v>-600865.81110000005</v>
      </c>
      <c r="E2062" s="85">
        <v>60086.581109999999</v>
      </c>
      <c r="F2062" s="210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82</v>
      </c>
      <c r="C2063" s="79" t="s">
        <v>72</v>
      </c>
      <c r="D2063" s="85">
        <v>917118.94519999996</v>
      </c>
      <c r="E2063" s="85">
        <v>-91711.894520000002</v>
      </c>
      <c r="F2063" s="210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82</v>
      </c>
      <c r="C2064" s="79" t="s">
        <v>67</v>
      </c>
      <c r="D2064" s="85">
        <v>-541073.12410000002</v>
      </c>
      <c r="E2064" s="85">
        <v>54107.312409999999</v>
      </c>
      <c r="F2064" s="210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82</v>
      </c>
      <c r="C2065" s="79" t="s">
        <v>72</v>
      </c>
      <c r="D2065" s="85">
        <v>1012509.644</v>
      </c>
      <c r="E2065" s="85">
        <v>-101250.9644</v>
      </c>
      <c r="F2065" s="210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82</v>
      </c>
      <c r="C2066" s="79" t="s">
        <v>67</v>
      </c>
      <c r="D2066" s="85">
        <v>-597350.8223</v>
      </c>
      <c r="E2066" s="85">
        <v>59735.08223</v>
      </c>
      <c r="F2066" s="210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82</v>
      </c>
      <c r="C2067" s="79" t="s">
        <v>72</v>
      </c>
      <c r="D2067" s="85">
        <v>144053.84650000001</v>
      </c>
      <c r="E2067" s="85">
        <v>-14405.38465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82</v>
      </c>
      <c r="C2068" s="79" t="s">
        <v>72</v>
      </c>
      <c r="D2068" s="85">
        <v>148378.3118</v>
      </c>
      <c r="E2068" s="85">
        <v>-14837.831179999999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82</v>
      </c>
      <c r="C2069" s="79" t="s">
        <v>72</v>
      </c>
      <c r="D2069" s="85">
        <v>143101.50279999999</v>
      </c>
      <c r="E2069" s="85">
        <v>-14310.15028</v>
      </c>
      <c r="F2069" s="210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82</v>
      </c>
      <c r="C2070" s="79" t="s">
        <v>72</v>
      </c>
      <c r="D2070" s="85">
        <v>147368.28169999999</v>
      </c>
      <c r="E2070" s="85">
        <v>-14736.828170000001</v>
      </c>
      <c r="F2070" s="210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82</v>
      </c>
      <c r="C2071" s="79" t="s">
        <v>72</v>
      </c>
      <c r="D2071" s="85">
        <v>146835.14439999999</v>
      </c>
      <c r="E2071" s="85">
        <v>-14683.514440000001</v>
      </c>
      <c r="F2071" s="210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82</v>
      </c>
      <c r="C2072" s="79" t="s">
        <v>72</v>
      </c>
      <c r="D2072" s="85">
        <v>141569.77230000001</v>
      </c>
      <c r="E2072" s="85">
        <v>-14156.97723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82</v>
      </c>
      <c r="C2073" s="79" t="s">
        <v>72</v>
      </c>
      <c r="D2073" s="85">
        <v>145750.03880000001</v>
      </c>
      <c r="E2073" s="85">
        <v>-14575.00388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160</v>
      </c>
      <c r="C2074" s="79" t="s">
        <v>131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160</v>
      </c>
      <c r="C2075" s="79" t="s">
        <v>135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160</v>
      </c>
      <c r="C2076" s="79" t="s">
        <v>171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160</v>
      </c>
      <c r="C2077" s="79" t="s">
        <v>125</v>
      </c>
      <c r="D2077" s="85">
        <v>0</v>
      </c>
      <c r="E2077" s="85">
        <v>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160</v>
      </c>
      <c r="C2078" s="79" t="s">
        <v>119</v>
      </c>
      <c r="D2078" s="85">
        <v>0</v>
      </c>
      <c r="E2078" s="85">
        <v>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160</v>
      </c>
      <c r="C2079" s="79" t="s">
        <v>131</v>
      </c>
      <c r="D2079" s="85">
        <v>20000</v>
      </c>
      <c r="E2079" s="85">
        <v>20000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160</v>
      </c>
      <c r="C2080" s="79" t="s">
        <v>135</v>
      </c>
      <c r="D2080" s="85">
        <v>-80000</v>
      </c>
      <c r="E2080" s="85">
        <v>-80000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160</v>
      </c>
      <c r="C2081" s="79" t="s">
        <v>171</v>
      </c>
      <c r="D2081" s="85">
        <v>40000</v>
      </c>
      <c r="E2081" s="85">
        <v>40000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160</v>
      </c>
      <c r="C2082" s="79" t="s">
        <v>125</v>
      </c>
      <c r="D2082" s="85">
        <v>30000</v>
      </c>
      <c r="E2082" s="85">
        <v>30000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160</v>
      </c>
      <c r="C2083" s="79" t="s">
        <v>119</v>
      </c>
      <c r="D2083" s="85">
        <v>-10000</v>
      </c>
      <c r="E2083" s="85">
        <v>-10000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160</v>
      </c>
      <c r="C2084" s="79" t="s">
        <v>131</v>
      </c>
      <c r="D2084" s="85">
        <v>20000</v>
      </c>
      <c r="E2084" s="85">
        <v>20000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160</v>
      </c>
      <c r="C2085" s="79" t="s">
        <v>135</v>
      </c>
      <c r="D2085" s="85">
        <v>-80000</v>
      </c>
      <c r="E2085" s="85">
        <v>-80000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160</v>
      </c>
      <c r="C2086" s="79" t="s">
        <v>171</v>
      </c>
      <c r="D2086" s="85">
        <v>40000</v>
      </c>
      <c r="E2086" s="85">
        <v>40000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160</v>
      </c>
      <c r="C2087" s="79" t="s">
        <v>125</v>
      </c>
      <c r="D2087" s="85">
        <v>30000</v>
      </c>
      <c r="E2087" s="85">
        <v>30000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160</v>
      </c>
      <c r="C2088" s="79" t="s">
        <v>119</v>
      </c>
      <c r="D2088" s="85">
        <v>-10000</v>
      </c>
      <c r="E2088" s="85">
        <v>-10000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160</v>
      </c>
      <c r="C2089" s="79" t="s">
        <v>131</v>
      </c>
      <c r="D2089" s="85">
        <v>20000</v>
      </c>
      <c r="E2089" s="85">
        <v>20000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160</v>
      </c>
      <c r="C2090" s="79" t="s">
        <v>135</v>
      </c>
      <c r="D2090" s="85">
        <v>-80000</v>
      </c>
      <c r="E2090" s="85">
        <v>-80000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160</v>
      </c>
      <c r="C2091" s="79" t="s">
        <v>171</v>
      </c>
      <c r="D2091" s="85">
        <v>40000</v>
      </c>
      <c r="E2091" s="85">
        <v>40000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160</v>
      </c>
      <c r="C2092" s="79" t="s">
        <v>125</v>
      </c>
      <c r="D2092" s="85">
        <v>30000</v>
      </c>
      <c r="E2092" s="85">
        <v>30000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160</v>
      </c>
      <c r="C2093" s="79" t="s">
        <v>119</v>
      </c>
      <c r="D2093" s="85">
        <v>-10000</v>
      </c>
      <c r="E2093" s="85">
        <v>-10000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160</v>
      </c>
      <c r="C2094" s="79" t="s">
        <v>131</v>
      </c>
      <c r="D2094" s="85">
        <v>20000</v>
      </c>
      <c r="E2094" s="85">
        <v>20000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160</v>
      </c>
      <c r="C2095" s="79" t="s">
        <v>135</v>
      </c>
      <c r="D2095" s="85">
        <v>-80000</v>
      </c>
      <c r="E2095" s="85">
        <v>-80000</v>
      </c>
      <c r="F2095" s="210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160</v>
      </c>
      <c r="C2096" s="79" t="s">
        <v>171</v>
      </c>
      <c r="D2096" s="85">
        <v>40000</v>
      </c>
      <c r="E2096" s="85">
        <v>40000</v>
      </c>
      <c r="F2096" s="210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160</v>
      </c>
      <c r="C2097" s="79" t="s">
        <v>125</v>
      </c>
      <c r="D2097" s="85">
        <v>30000</v>
      </c>
      <c r="E2097" s="85">
        <v>30000</v>
      </c>
      <c r="F2097" s="210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160</v>
      </c>
      <c r="C2098" s="79" t="s">
        <v>119</v>
      </c>
      <c r="D2098" s="85">
        <v>-10000</v>
      </c>
      <c r="E2098" s="85">
        <v>-10000</v>
      </c>
      <c r="F2098" s="210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160</v>
      </c>
      <c r="C2099" s="79" t="s">
        <v>131</v>
      </c>
      <c r="D2099" s="85">
        <v>20000</v>
      </c>
      <c r="E2099" s="85">
        <v>20000</v>
      </c>
      <c r="F2099" s="210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160</v>
      </c>
      <c r="C2100" s="79" t="s">
        <v>135</v>
      </c>
      <c r="D2100" s="85">
        <v>-80000</v>
      </c>
      <c r="E2100" s="85">
        <v>-80000</v>
      </c>
      <c r="F2100" s="210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160</v>
      </c>
      <c r="C2101" s="79" t="s">
        <v>171</v>
      </c>
      <c r="D2101" s="85">
        <v>40000</v>
      </c>
      <c r="E2101" s="85">
        <v>40000</v>
      </c>
      <c r="F2101" s="210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160</v>
      </c>
      <c r="C2102" s="79" t="s">
        <v>125</v>
      </c>
      <c r="D2102" s="85">
        <v>30000</v>
      </c>
      <c r="E2102" s="85">
        <v>30000</v>
      </c>
      <c r="F2102" s="210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160</v>
      </c>
      <c r="C2103" s="79" t="s">
        <v>119</v>
      </c>
      <c r="D2103" s="85">
        <v>-10000</v>
      </c>
      <c r="E2103" s="85">
        <v>-10000</v>
      </c>
      <c r="F2103" s="210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160</v>
      </c>
      <c r="C2104" s="79" t="s">
        <v>131</v>
      </c>
      <c r="D2104" s="85">
        <v>20000</v>
      </c>
      <c r="E2104" s="85">
        <v>20000</v>
      </c>
      <c r="F2104" s="210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160</v>
      </c>
      <c r="C2105" s="79" t="s">
        <v>135</v>
      </c>
      <c r="D2105" s="85">
        <v>-80000</v>
      </c>
      <c r="E2105" s="85">
        <v>-80000</v>
      </c>
      <c r="F2105" s="210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160</v>
      </c>
      <c r="C2106" s="79" t="s">
        <v>171</v>
      </c>
      <c r="D2106" s="85">
        <v>40000</v>
      </c>
      <c r="E2106" s="85">
        <v>40000</v>
      </c>
      <c r="F2106" s="210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160</v>
      </c>
      <c r="C2107" s="79" t="s">
        <v>125</v>
      </c>
      <c r="D2107" s="85">
        <v>30000</v>
      </c>
      <c r="E2107" s="85">
        <v>30000</v>
      </c>
      <c r="F2107" s="210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160</v>
      </c>
      <c r="C2108" s="79" t="s">
        <v>119</v>
      </c>
      <c r="D2108" s="85">
        <v>-10000</v>
      </c>
      <c r="E2108" s="85">
        <v>-10000</v>
      </c>
      <c r="F2108" s="210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160</v>
      </c>
      <c r="C2109" s="79" t="s">
        <v>131</v>
      </c>
      <c r="D2109" s="85">
        <v>20000</v>
      </c>
      <c r="E2109" s="85">
        <v>20000</v>
      </c>
      <c r="F2109" s="210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160</v>
      </c>
      <c r="C2110" s="79" t="s">
        <v>135</v>
      </c>
      <c r="D2110" s="85">
        <v>-80000</v>
      </c>
      <c r="E2110" s="85">
        <v>-80000</v>
      </c>
      <c r="F2110" s="210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160</v>
      </c>
      <c r="C2111" s="79" t="s">
        <v>171</v>
      </c>
      <c r="D2111" s="85">
        <v>40000</v>
      </c>
      <c r="E2111" s="85">
        <v>40000</v>
      </c>
      <c r="F2111" s="210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160</v>
      </c>
      <c r="C2112" s="79" t="s">
        <v>125</v>
      </c>
      <c r="D2112" s="85">
        <v>30000</v>
      </c>
      <c r="E2112" s="85">
        <v>30000</v>
      </c>
      <c r="F2112" s="210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160</v>
      </c>
      <c r="C2113" s="79" t="s">
        <v>119</v>
      </c>
      <c r="D2113" s="85">
        <v>-10000</v>
      </c>
      <c r="E2113" s="85">
        <v>-10000</v>
      </c>
      <c r="F2113" s="210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160</v>
      </c>
      <c r="C2114" s="79" t="s">
        <v>171</v>
      </c>
      <c r="D2114" s="85">
        <v>40000</v>
      </c>
      <c r="E2114" s="85">
        <v>40000</v>
      </c>
      <c r="F2114" s="210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86</v>
      </c>
      <c r="C2115" s="79" t="s">
        <v>87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86</v>
      </c>
      <c r="C2116" s="79" t="s">
        <v>100</v>
      </c>
      <c r="D2116" s="85">
        <v>0</v>
      </c>
      <c r="E2116" s="85">
        <v>0</v>
      </c>
      <c r="F2116" s="210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86</v>
      </c>
      <c r="C2117" s="79" t="s">
        <v>88</v>
      </c>
      <c r="D2117" s="85">
        <v>0</v>
      </c>
      <c r="E2117" s="85">
        <v>0</v>
      </c>
      <c r="F2117" s="210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86</v>
      </c>
      <c r="C2118" s="79" t="s">
        <v>101</v>
      </c>
      <c r="D2118" s="85">
        <v>0</v>
      </c>
      <c r="E2118" s="85">
        <v>0</v>
      </c>
      <c r="F2118" s="210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86</v>
      </c>
      <c r="C2119" s="79" t="s">
        <v>89</v>
      </c>
      <c r="D2119" s="85">
        <v>0</v>
      </c>
      <c r="E2119" s="85">
        <v>0</v>
      </c>
      <c r="F2119" s="210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86</v>
      </c>
      <c r="C2120" s="79" t="s">
        <v>72</v>
      </c>
      <c r="D2120" s="85">
        <v>0</v>
      </c>
      <c r="E2120" s="85">
        <v>0</v>
      </c>
      <c r="F2120" s="210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86</v>
      </c>
      <c r="C2121" s="79" t="s">
        <v>90</v>
      </c>
      <c r="D2121" s="85">
        <v>0</v>
      </c>
      <c r="E2121" s="85">
        <v>0</v>
      </c>
      <c r="F2121" s="210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86</v>
      </c>
      <c r="C2122" s="79" t="s">
        <v>102</v>
      </c>
      <c r="D2122" s="85">
        <v>0</v>
      </c>
      <c r="E2122" s="85">
        <v>0</v>
      </c>
      <c r="F2122" s="210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86</v>
      </c>
      <c r="C2123" s="79" t="s">
        <v>92</v>
      </c>
      <c r="D2123" s="85">
        <v>0</v>
      </c>
      <c r="E2123" s="85">
        <v>0</v>
      </c>
      <c r="F2123" s="210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86</v>
      </c>
      <c r="C2124" s="79" t="s">
        <v>67</v>
      </c>
      <c r="D2124" s="85">
        <v>0</v>
      </c>
      <c r="E2124" s="85">
        <v>0</v>
      </c>
      <c r="F2124" s="210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86</v>
      </c>
      <c r="C2125" s="79" t="s">
        <v>99</v>
      </c>
      <c r="D2125" s="85">
        <v>0</v>
      </c>
      <c r="E2125" s="85">
        <v>0</v>
      </c>
      <c r="F2125" s="210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86</v>
      </c>
      <c r="C2126" s="79" t="s">
        <v>73</v>
      </c>
      <c r="D2126" s="85">
        <v>0</v>
      </c>
      <c r="E2126" s="85">
        <v>0</v>
      </c>
      <c r="F2126" s="210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86</v>
      </c>
      <c r="C2127" s="79" t="s">
        <v>68</v>
      </c>
      <c r="D2127" s="85">
        <v>0</v>
      </c>
      <c r="E2127" s="85">
        <v>0</v>
      </c>
      <c r="F2127" s="210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86</v>
      </c>
      <c r="C2128" s="79" t="s">
        <v>74</v>
      </c>
      <c r="D2128" s="85">
        <v>0</v>
      </c>
      <c r="E2128" s="85">
        <v>0</v>
      </c>
      <c r="F2128" s="210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86</v>
      </c>
      <c r="C2129" s="79" t="s">
        <v>46</v>
      </c>
      <c r="D2129" s="85">
        <v>0</v>
      </c>
      <c r="E2129" s="85">
        <v>0</v>
      </c>
      <c r="F2129" s="210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86</v>
      </c>
      <c r="C2130" s="79" t="s">
        <v>103</v>
      </c>
      <c r="D2130" s="85">
        <v>0</v>
      </c>
      <c r="E2130" s="85">
        <v>0</v>
      </c>
      <c r="F2130" s="210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86</v>
      </c>
      <c r="C2131" s="79" t="s">
        <v>104</v>
      </c>
      <c r="D2131" s="85">
        <v>0</v>
      </c>
      <c r="E2131" s="85">
        <v>0</v>
      </c>
      <c r="F2131" s="210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86</v>
      </c>
      <c r="C2132" s="79" t="s">
        <v>100</v>
      </c>
      <c r="D2132" s="85">
        <v>0</v>
      </c>
      <c r="E2132" s="85">
        <v>0</v>
      </c>
      <c r="F2132" s="210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86</v>
      </c>
      <c r="C2133" s="79" t="s">
        <v>88</v>
      </c>
      <c r="D2133" s="85">
        <v>362153.76069999998</v>
      </c>
      <c r="E2133" s="85">
        <v>-3621.5376070000002</v>
      </c>
      <c r="F2133" s="210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86</v>
      </c>
      <c r="C2134" s="79" t="s">
        <v>101</v>
      </c>
      <c r="D2134" s="85">
        <v>-449681.8309</v>
      </c>
      <c r="E2134" s="85">
        <v>4496.8183090000002</v>
      </c>
      <c r="F2134" s="210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86</v>
      </c>
      <c r="C2135" s="79" t="s">
        <v>89</v>
      </c>
      <c r="D2135" s="85">
        <v>-66055.262900000002</v>
      </c>
      <c r="E2135" s="85">
        <v>6605.5262899999998</v>
      </c>
      <c r="F2135" s="210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86</v>
      </c>
      <c r="C2136" s="79" t="s">
        <v>72</v>
      </c>
      <c r="D2136" s="85">
        <v>76505.868799999997</v>
      </c>
      <c r="E2136" s="85">
        <v>-7650.5868799999998</v>
      </c>
      <c r="F2136" s="210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86</v>
      </c>
      <c r="C2137" s="79" t="s">
        <v>90</v>
      </c>
      <c r="D2137" s="85">
        <v>0</v>
      </c>
      <c r="E2137" s="85">
        <v>0</v>
      </c>
      <c r="F2137" s="210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86</v>
      </c>
      <c r="C2138" s="79" t="s">
        <v>102</v>
      </c>
      <c r="D2138" s="85">
        <v>149893.9436</v>
      </c>
      <c r="E2138" s="85">
        <v>-1498.9394360000001</v>
      </c>
      <c r="F2138" s="210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86</v>
      </c>
      <c r="C2139" s="79" t="s">
        <v>92</v>
      </c>
      <c r="D2139" s="85">
        <v>449681.8309</v>
      </c>
      <c r="E2139" s="85">
        <v>-44968.183089999999</v>
      </c>
      <c r="F2139" s="210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86</v>
      </c>
      <c r="C2140" s="79" t="s">
        <v>67</v>
      </c>
      <c r="D2140" s="85">
        <v>134904.54949999999</v>
      </c>
      <c r="E2140" s="85">
        <v>-13490.454949999999</v>
      </c>
      <c r="F2140" s="210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86</v>
      </c>
      <c r="C2141" s="79" t="s">
        <v>99</v>
      </c>
      <c r="D2141" s="85">
        <v>0</v>
      </c>
      <c r="E2141" s="85">
        <v>0</v>
      </c>
      <c r="F2141" s="210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86</v>
      </c>
      <c r="C2142" s="79" t="s">
        <v>73</v>
      </c>
      <c r="D2142" s="85">
        <v>23383.455099999999</v>
      </c>
      <c r="E2142" s="85">
        <v>-4676.6910200000002</v>
      </c>
      <c r="F2142" s="210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86</v>
      </c>
      <c r="C2143" s="79" t="s">
        <v>68</v>
      </c>
      <c r="D2143" s="85">
        <v>-314477.49349999998</v>
      </c>
      <c r="E2143" s="85">
        <v>3144.7749349999999</v>
      </c>
      <c r="F2143" s="210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86</v>
      </c>
      <c r="C2144" s="79" t="s">
        <v>74</v>
      </c>
      <c r="D2144" s="85">
        <v>-8179.2127</v>
      </c>
      <c r="E2144" s="85">
        <v>0</v>
      </c>
      <c r="F2144" s="210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86</v>
      </c>
      <c r="C2145" s="79" t="s">
        <v>46</v>
      </c>
      <c r="D2145" s="85">
        <v>-1866537.3463000001</v>
      </c>
      <c r="E2145" s="85">
        <v>186653.73462999999</v>
      </c>
      <c r="F2145" s="210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86</v>
      </c>
      <c r="C2146" s="79" t="s">
        <v>103</v>
      </c>
      <c r="D2146" s="85">
        <v>-149893.9436</v>
      </c>
      <c r="E2146" s="85">
        <v>0</v>
      </c>
      <c r="F2146" s="210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86</v>
      </c>
      <c r="C2147" s="79" t="s">
        <v>100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86</v>
      </c>
      <c r="C2148" s="79" t="s">
        <v>88</v>
      </c>
      <c r="D2148" s="85">
        <v>383966.37329999998</v>
      </c>
      <c r="E2148" s="85">
        <v>-3839.6637329999999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86</v>
      </c>
      <c r="C2149" s="79" t="s">
        <v>101</v>
      </c>
      <c r="D2149" s="85">
        <v>-463751.59379999997</v>
      </c>
      <c r="E2149" s="85">
        <v>4637.5159379999996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86</v>
      </c>
      <c r="C2150" s="79" t="s">
        <v>89</v>
      </c>
      <c r="D2150" s="85">
        <v>-71566.345499999996</v>
      </c>
      <c r="E2150" s="85">
        <v>7156.6345499999998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86</v>
      </c>
      <c r="C2151" s="79" t="s">
        <v>72</v>
      </c>
      <c r="D2151" s="85">
        <v>-1342.3862000000001</v>
      </c>
      <c r="E2151" s="85">
        <v>134.23862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86</v>
      </c>
      <c r="C2152" s="79" t="s">
        <v>90</v>
      </c>
      <c r="D2152" s="85">
        <v>0</v>
      </c>
      <c r="E2152" s="85">
        <v>0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86</v>
      </c>
      <c r="C2153" s="79" t="s">
        <v>102</v>
      </c>
      <c r="D2153" s="85">
        <v>154583.8646</v>
      </c>
      <c r="E2153" s="85">
        <v>-1545.8386459999999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86</v>
      </c>
      <c r="C2154" s="79" t="s">
        <v>92</v>
      </c>
      <c r="D2154" s="85">
        <v>-927503.18759999995</v>
      </c>
      <c r="E2154" s="85">
        <v>92750.318759999995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86</v>
      </c>
      <c r="C2155" s="79" t="s">
        <v>67</v>
      </c>
      <c r="D2155" s="85">
        <v>139125.47810000001</v>
      </c>
      <c r="E2155" s="85">
        <v>-13912.54781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86</v>
      </c>
      <c r="C2156" s="79" t="s">
        <v>99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86</v>
      </c>
      <c r="C2157" s="79" t="s">
        <v>73</v>
      </c>
      <c r="D2157" s="85">
        <v>-11967.782999999999</v>
      </c>
      <c r="E2157" s="85">
        <v>2393.5565999999999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86</v>
      </c>
      <c r="C2158" s="79" t="s">
        <v>68</v>
      </c>
      <c r="D2158" s="85">
        <v>-1577930.2564000001</v>
      </c>
      <c r="E2158" s="85">
        <v>15779.302564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86</v>
      </c>
      <c r="C2159" s="79" t="s">
        <v>74</v>
      </c>
      <c r="D2159" s="85">
        <v>83892.164699999994</v>
      </c>
      <c r="E2159" s="85">
        <v>0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86</v>
      </c>
      <c r="C2160" s="79" t="s">
        <v>46</v>
      </c>
      <c r="D2160" s="85">
        <v>550865.08669999999</v>
      </c>
      <c r="E2160" s="85">
        <v>-55086.508670000003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86</v>
      </c>
      <c r="C2161" s="79" t="s">
        <v>103</v>
      </c>
      <c r="D2161" s="85">
        <v>-154583.8646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86</v>
      </c>
      <c r="C2162" s="79" t="s">
        <v>100</v>
      </c>
      <c r="D2162" s="85">
        <v>0</v>
      </c>
      <c r="E2162" s="85">
        <v>0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86</v>
      </c>
      <c r="C2163" s="79" t="s">
        <v>88</v>
      </c>
      <c r="D2163" s="85">
        <v>462835.65139999997</v>
      </c>
      <c r="E2163" s="85">
        <v>-4628.3565140000001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86</v>
      </c>
      <c r="C2164" s="79" t="s">
        <v>101</v>
      </c>
      <c r="D2164" s="85">
        <v>-462835.65120000002</v>
      </c>
      <c r="E2164" s="85">
        <v>4628.3565120000003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86</v>
      </c>
      <c r="C2165" s="79" t="s">
        <v>89</v>
      </c>
      <c r="D2165" s="85">
        <v>-2191.7507000000001</v>
      </c>
      <c r="E2165" s="85">
        <v>219.17507000000001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86</v>
      </c>
      <c r="C2166" s="79" t="s">
        <v>72</v>
      </c>
      <c r="D2166" s="85">
        <v>-39400.751000000004</v>
      </c>
      <c r="E2166" s="85">
        <v>3940.0751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86</v>
      </c>
      <c r="C2167" s="79" t="s">
        <v>90</v>
      </c>
      <c r="D2167" s="85">
        <v>0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86</v>
      </c>
      <c r="C2168" s="79" t="s">
        <v>92</v>
      </c>
      <c r="D2168" s="85">
        <v>-1079949.8529000001</v>
      </c>
      <c r="E2168" s="85">
        <v>107994.98529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86</v>
      </c>
      <c r="C2169" s="79" t="s">
        <v>67</v>
      </c>
      <c r="D2169" s="85">
        <v>231417.82569999999</v>
      </c>
      <c r="E2169" s="85">
        <v>-23141.782569999999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86</v>
      </c>
      <c r="C2170" s="79" t="s">
        <v>99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86</v>
      </c>
      <c r="C2171" s="79" t="s">
        <v>73</v>
      </c>
      <c r="D2171" s="85">
        <v>-26575.7245</v>
      </c>
      <c r="E2171" s="85">
        <v>5315.1449000000002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86</v>
      </c>
      <c r="C2172" s="79" t="s">
        <v>68</v>
      </c>
      <c r="D2172" s="85">
        <v>-957236.6936</v>
      </c>
      <c r="E2172" s="85">
        <v>9572.3669360000004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86</v>
      </c>
      <c r="C2173" s="79" t="s">
        <v>74</v>
      </c>
      <c r="D2173" s="85">
        <v>71697.721399999995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86</v>
      </c>
      <c r="C2174" s="79" t="s">
        <v>46</v>
      </c>
      <c r="D2174" s="85">
        <v>-3193594.8585000001</v>
      </c>
      <c r="E2174" s="85">
        <v>319359.48585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86</v>
      </c>
      <c r="C2175" s="79" t="s">
        <v>103</v>
      </c>
      <c r="D2175" s="85">
        <v>-154278.55040000001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86</v>
      </c>
      <c r="C2176" s="79" t="s">
        <v>100</v>
      </c>
      <c r="D2176" s="85">
        <v>0</v>
      </c>
      <c r="E2176" s="85">
        <v>0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86</v>
      </c>
      <c r="C2177" s="79" t="s">
        <v>88</v>
      </c>
      <c r="D2177" s="85">
        <v>410184.76650000003</v>
      </c>
      <c r="E2177" s="85">
        <v>-4101.8476650000002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86</v>
      </c>
      <c r="C2178" s="79" t="s">
        <v>101</v>
      </c>
      <c r="D2178" s="85">
        <v>-417221.90909999999</v>
      </c>
      <c r="E2178" s="85">
        <v>4172.2190909999999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86</v>
      </c>
      <c r="C2179" s="79" t="s">
        <v>89</v>
      </c>
      <c r="D2179" s="85">
        <v>12855.401600000001</v>
      </c>
      <c r="E2179" s="85">
        <v>-1285.54016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86</v>
      </c>
      <c r="C2180" s="79" t="s">
        <v>72</v>
      </c>
      <c r="D2180" s="85">
        <v>-26146.899700000002</v>
      </c>
      <c r="E2180" s="85">
        <v>2614.6899699999999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86</v>
      </c>
      <c r="C2181" s="79" t="s">
        <v>90</v>
      </c>
      <c r="D2181" s="85">
        <v>0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86</v>
      </c>
      <c r="C2182" s="79" t="s">
        <v>92</v>
      </c>
      <c r="D2182" s="85">
        <v>139073.96960000001</v>
      </c>
      <c r="E2182" s="85">
        <v>-13907.39696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86</v>
      </c>
      <c r="C2183" s="79" t="s">
        <v>67</v>
      </c>
      <c r="D2183" s="85">
        <v>208610.9547</v>
      </c>
      <c r="E2183" s="85">
        <v>-20861.09547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86</v>
      </c>
      <c r="C2184" s="79" t="s">
        <v>99</v>
      </c>
      <c r="D2184" s="85">
        <v>0</v>
      </c>
      <c r="E2184" s="85">
        <v>0</v>
      </c>
      <c r="F2184" s="210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86</v>
      </c>
      <c r="C2185" s="79" t="s">
        <v>73</v>
      </c>
      <c r="D2185" s="85">
        <v>-25530.0072</v>
      </c>
      <c r="E2185" s="85">
        <v>5106.00144</v>
      </c>
      <c r="F2185" s="210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86</v>
      </c>
      <c r="C2186" s="79" t="s">
        <v>68</v>
      </c>
      <c r="D2186" s="85">
        <v>-848073.06700000004</v>
      </c>
      <c r="E2186" s="85">
        <v>8480.7306700000008</v>
      </c>
      <c r="F2186" s="210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86</v>
      </c>
      <c r="C2187" s="79" t="s">
        <v>74</v>
      </c>
      <c r="D2187" s="85">
        <v>82427.154999999999</v>
      </c>
      <c r="E2187" s="85">
        <v>0</v>
      </c>
      <c r="F2187" s="210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86</v>
      </c>
      <c r="C2188" s="79" t="s">
        <v>46</v>
      </c>
      <c r="D2188" s="85">
        <v>-4810125.5624000002</v>
      </c>
      <c r="E2188" s="85">
        <v>481012.55624000001</v>
      </c>
      <c r="F2188" s="210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86</v>
      </c>
      <c r="C2189" s="79" t="s">
        <v>103</v>
      </c>
      <c r="D2189" s="85">
        <v>-139073.96979999999</v>
      </c>
      <c r="E2189" s="85">
        <v>0</v>
      </c>
      <c r="F2189" s="210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86</v>
      </c>
      <c r="C2190" s="79" t="s">
        <v>100</v>
      </c>
      <c r="D2190" s="85">
        <v>0</v>
      </c>
      <c r="E2190" s="85">
        <v>0</v>
      </c>
      <c r="F2190" s="210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86</v>
      </c>
      <c r="C2191" s="79" t="s">
        <v>88</v>
      </c>
      <c r="D2191" s="85">
        <v>607058.36109999998</v>
      </c>
      <c r="E2191" s="85">
        <v>-6070.583611</v>
      </c>
      <c r="F2191" s="210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86</v>
      </c>
      <c r="C2192" s="79" t="s">
        <v>101</v>
      </c>
      <c r="D2192" s="85">
        <v>-461127.02759999997</v>
      </c>
      <c r="E2192" s="85">
        <v>4611.2702760000002</v>
      </c>
      <c r="F2192" s="210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86</v>
      </c>
      <c r="C2193" s="79" t="s">
        <v>89</v>
      </c>
      <c r="D2193" s="85">
        <v>-752.67830000000004</v>
      </c>
      <c r="E2193" s="85">
        <v>75.267830000000004</v>
      </c>
      <c r="F2193" s="210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86</v>
      </c>
      <c r="C2194" s="79" t="s">
        <v>72</v>
      </c>
      <c r="D2194" s="85">
        <v>25107.127199999999</v>
      </c>
      <c r="E2194" s="85">
        <v>-2510.71272</v>
      </c>
      <c r="F2194" s="210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86</v>
      </c>
      <c r="C2195" s="79" t="s">
        <v>90</v>
      </c>
      <c r="D2195" s="85">
        <v>0</v>
      </c>
      <c r="E2195" s="85">
        <v>0</v>
      </c>
      <c r="F2195" s="210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86</v>
      </c>
      <c r="C2196" s="79" t="s">
        <v>92</v>
      </c>
      <c r="D2196" s="85">
        <v>307418.0184</v>
      </c>
      <c r="E2196" s="85">
        <v>-30741.80184</v>
      </c>
      <c r="F2196" s="210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86</v>
      </c>
      <c r="C2197" s="79" t="s">
        <v>67</v>
      </c>
      <c r="D2197" s="85">
        <v>230563.51389999999</v>
      </c>
      <c r="E2197" s="85">
        <v>-23056.35139</v>
      </c>
      <c r="F2197" s="210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86</v>
      </c>
      <c r="C2198" s="79" t="s">
        <v>99</v>
      </c>
      <c r="D2198" s="85">
        <v>0</v>
      </c>
      <c r="E2198" s="85">
        <v>0</v>
      </c>
      <c r="F2198" s="210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86</v>
      </c>
      <c r="C2199" s="79" t="s">
        <v>73</v>
      </c>
      <c r="D2199" s="85">
        <v>-36195.992299999998</v>
      </c>
      <c r="E2199" s="85">
        <v>7239.1984599999996</v>
      </c>
      <c r="F2199" s="210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86</v>
      </c>
      <c r="C2200" s="79" t="s">
        <v>68</v>
      </c>
      <c r="D2200" s="85">
        <v>-937317.5379</v>
      </c>
      <c r="E2200" s="85">
        <v>9373.1753790000002</v>
      </c>
      <c r="F2200" s="210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86</v>
      </c>
      <c r="C2201" s="79" t="s">
        <v>74</v>
      </c>
      <c r="D2201" s="85">
        <v>127214.53449999999</v>
      </c>
      <c r="E2201" s="85">
        <v>0</v>
      </c>
      <c r="F2201" s="210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86</v>
      </c>
      <c r="C2202" s="79" t="s">
        <v>46</v>
      </c>
      <c r="D2202" s="85">
        <v>-5086898.5094999997</v>
      </c>
      <c r="E2202" s="85">
        <v>508689.85094999999</v>
      </c>
      <c r="F2202" s="210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86</v>
      </c>
      <c r="C2203" s="79" t="s">
        <v>103</v>
      </c>
      <c r="D2203" s="85">
        <v>-153709.0092</v>
      </c>
      <c r="E2203" s="85">
        <v>0</v>
      </c>
      <c r="F2203" s="210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86</v>
      </c>
      <c r="C2204" s="79" t="s">
        <v>100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86</v>
      </c>
      <c r="C2205" s="79" t="s">
        <v>88</v>
      </c>
      <c r="D2205" s="85">
        <v>437878.35249999998</v>
      </c>
      <c r="E2205" s="85">
        <v>-4378.7835249999998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86</v>
      </c>
      <c r="C2206" s="79" t="s">
        <v>101</v>
      </c>
      <c r="D2206" s="85">
        <v>-445390.60720000003</v>
      </c>
      <c r="E2206" s="85">
        <v>4453.9060719999998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86</v>
      </c>
      <c r="C2207" s="79" t="s">
        <v>89</v>
      </c>
      <c r="D2207" s="85">
        <v>-978.86959999999999</v>
      </c>
      <c r="E2207" s="85">
        <v>97.886960000000002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86</v>
      </c>
      <c r="C2208" s="79" t="s">
        <v>72</v>
      </c>
      <c r="D2208" s="85">
        <v>36537.866200000004</v>
      </c>
      <c r="E2208" s="85">
        <v>-3653.7866199999999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86</v>
      </c>
      <c r="C2209" s="79" t="s">
        <v>90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86</v>
      </c>
      <c r="C2210" s="79" t="s">
        <v>92</v>
      </c>
      <c r="D2210" s="85">
        <v>0</v>
      </c>
      <c r="E2210" s="85">
        <v>0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86</v>
      </c>
      <c r="C2211" s="79" t="s">
        <v>67</v>
      </c>
      <c r="D2211" s="85">
        <v>148463.5355</v>
      </c>
      <c r="E2211" s="85">
        <v>-14846.35355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86</v>
      </c>
      <c r="C2212" s="79" t="s">
        <v>99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86</v>
      </c>
      <c r="C2213" s="79" t="s">
        <v>73</v>
      </c>
      <c r="D2213" s="85">
        <v>-10293.471799999999</v>
      </c>
      <c r="E2213" s="85">
        <v>2058.69436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86</v>
      </c>
      <c r="C2214" s="79" t="s">
        <v>68</v>
      </c>
      <c r="D2214" s="85">
        <v>296.92720000000003</v>
      </c>
      <c r="E2214" s="85">
        <v>-2.9692719999999997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86</v>
      </c>
      <c r="C2215" s="79" t="s">
        <v>74</v>
      </c>
      <c r="D2215" s="85">
        <v>-59323.059600000001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86</v>
      </c>
      <c r="C2216" s="79" t="s">
        <v>46</v>
      </c>
      <c r="D2216" s="85">
        <v>-3744053.4103999999</v>
      </c>
      <c r="E2216" s="85">
        <v>374405.34104000003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86</v>
      </c>
      <c r="C2217" s="79" t="s">
        <v>103</v>
      </c>
      <c r="D2217" s="85">
        <v>-148463.53580000001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86</v>
      </c>
      <c r="C2218" s="79" t="s">
        <v>100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86</v>
      </c>
      <c r="C2219" s="79" t="s">
        <v>88</v>
      </c>
      <c r="D2219" s="85">
        <v>451592.23719999997</v>
      </c>
      <c r="E2219" s="85">
        <v>-4515.922372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86</v>
      </c>
      <c r="C2220" s="79" t="s">
        <v>101</v>
      </c>
      <c r="D2220" s="85">
        <v>-459339.7683</v>
      </c>
      <c r="E2220" s="85">
        <v>4593.3976830000001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86</v>
      </c>
      <c r="C2221" s="79" t="s">
        <v>89</v>
      </c>
      <c r="D2221" s="85">
        <v>-3812.0261</v>
      </c>
      <c r="E2221" s="85">
        <v>381.20260999999999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86</v>
      </c>
      <c r="C2222" s="79" t="s">
        <v>72</v>
      </c>
      <c r="D2222" s="85">
        <v>-14664.2988</v>
      </c>
      <c r="E2222" s="85">
        <v>1466.4298799999999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86</v>
      </c>
      <c r="C2223" s="79" t="s">
        <v>90</v>
      </c>
      <c r="D2223" s="85">
        <v>0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86</v>
      </c>
      <c r="C2224" s="79" t="s">
        <v>92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86</v>
      </c>
      <c r="C2225" s="79" t="s">
        <v>67</v>
      </c>
      <c r="D2225" s="85">
        <v>153113.2561</v>
      </c>
      <c r="E2225" s="85">
        <v>-15311.32561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86</v>
      </c>
      <c r="C2226" s="79" t="s">
        <v>99</v>
      </c>
      <c r="D2226" s="85">
        <v>0</v>
      </c>
      <c r="E2226" s="85">
        <v>0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86</v>
      </c>
      <c r="C2227" s="79" t="s">
        <v>73</v>
      </c>
      <c r="D2227" s="85">
        <v>33191.002699999997</v>
      </c>
      <c r="E2227" s="85">
        <v>-6638.2005399999998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86</v>
      </c>
      <c r="C2228" s="79" t="s">
        <v>68</v>
      </c>
      <c r="D2228" s="85">
        <v>306.22649999999999</v>
      </c>
      <c r="E2228" s="85">
        <v>-3.062265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86</v>
      </c>
      <c r="C2229" s="79" t="s">
        <v>74</v>
      </c>
      <c r="D2229" s="85">
        <v>-28713.1806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86</v>
      </c>
      <c r="C2230" s="79" t="s">
        <v>46</v>
      </c>
      <c r="D2230" s="85">
        <v>-4089386.3805</v>
      </c>
      <c r="E2230" s="85">
        <v>408938.63805000001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86</v>
      </c>
      <c r="C2231" s="79" t="s">
        <v>103</v>
      </c>
      <c r="D2231" s="85">
        <v>-153113.25599999999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86</v>
      </c>
      <c r="C2232" s="79" t="s">
        <v>100</v>
      </c>
      <c r="D2232" s="85">
        <v>0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86</v>
      </c>
      <c r="C2233" s="79" t="s">
        <v>88</v>
      </c>
      <c r="D2233" s="85">
        <v>436139.71029999998</v>
      </c>
      <c r="E2233" s="85">
        <v>-4361.3971030000002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86</v>
      </c>
      <c r="C2234" s="79" t="s">
        <v>101</v>
      </c>
      <c r="D2234" s="85">
        <v>-443622.13699999999</v>
      </c>
      <c r="E2234" s="85">
        <v>4436.2213700000002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86</v>
      </c>
      <c r="C2235" s="79" t="s">
        <v>89</v>
      </c>
      <c r="D2235" s="85">
        <v>-1086.3813</v>
      </c>
      <c r="E2235" s="85">
        <v>108.63813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86</v>
      </c>
      <c r="C2236" s="79" t="s">
        <v>72</v>
      </c>
      <c r="D2236" s="85">
        <v>62733.099099999999</v>
      </c>
      <c r="E2236" s="85">
        <v>-6273.3099099999999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86</v>
      </c>
      <c r="C2237" s="79" t="s">
        <v>90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86</v>
      </c>
      <c r="C2238" s="79" t="s">
        <v>92</v>
      </c>
      <c r="D2238" s="85">
        <v>0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86</v>
      </c>
      <c r="C2239" s="79" t="s">
        <v>67</v>
      </c>
      <c r="D2239" s="85">
        <v>147874.04579999999</v>
      </c>
      <c r="E2239" s="85">
        <v>-14787.40458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86</v>
      </c>
      <c r="C2240" s="79" t="s">
        <v>99</v>
      </c>
      <c r="D2240" s="85">
        <v>0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86</v>
      </c>
      <c r="C2241" s="79" t="s">
        <v>73</v>
      </c>
      <c r="D2241" s="85">
        <v>33419.534299999999</v>
      </c>
      <c r="E2241" s="85">
        <v>-6683.9068600000001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86</v>
      </c>
      <c r="C2242" s="79" t="s">
        <v>68</v>
      </c>
      <c r="D2242" s="85">
        <v>295.74799999999999</v>
      </c>
      <c r="E2242" s="85">
        <v>-2.9574799999999999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86</v>
      </c>
      <c r="C2243" s="79" t="s">
        <v>74</v>
      </c>
      <c r="D2243" s="85">
        <v>-7595.7969000000003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86</v>
      </c>
      <c r="C2244" s="79" t="s">
        <v>46</v>
      </c>
      <c r="D2244" s="85">
        <v>-3768092.9134999998</v>
      </c>
      <c r="E2244" s="85">
        <v>376809.29135000001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86</v>
      </c>
      <c r="C2245" s="79" t="s">
        <v>103</v>
      </c>
      <c r="D2245" s="85">
        <v>-147874.04560000001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86</v>
      </c>
      <c r="C2246" s="79" t="s">
        <v>88</v>
      </c>
      <c r="D2246" s="85">
        <v>449759.15130000003</v>
      </c>
      <c r="E2246" s="85">
        <v>-4497.5915130000003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86</v>
      </c>
      <c r="C2247" s="79" t="s">
        <v>101</v>
      </c>
      <c r="D2247" s="85">
        <v>-457475.23379999999</v>
      </c>
      <c r="E2247" s="85">
        <v>4574.7523380000002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86</v>
      </c>
      <c r="C2248" s="79" t="s">
        <v>89</v>
      </c>
      <c r="D2248" s="85">
        <v>-3796.5526</v>
      </c>
      <c r="E2248" s="85">
        <v>379.65526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86</v>
      </c>
      <c r="C2249" s="79" t="s">
        <v>72</v>
      </c>
      <c r="D2249" s="85">
        <v>45039.174400000004</v>
      </c>
      <c r="E2249" s="85">
        <v>-4503.9174400000002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86</v>
      </c>
      <c r="C2250" s="79" t="s">
        <v>90</v>
      </c>
      <c r="D2250" s="85">
        <v>0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86</v>
      </c>
      <c r="C2251" s="79" t="s">
        <v>92</v>
      </c>
      <c r="D2251" s="85">
        <v>0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86</v>
      </c>
      <c r="C2252" s="79" t="s">
        <v>67</v>
      </c>
      <c r="D2252" s="85">
        <v>152491.74460000001</v>
      </c>
      <c r="E2252" s="85">
        <v>-15249.17446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86</v>
      </c>
      <c r="C2253" s="79" t="s">
        <v>99</v>
      </c>
      <c r="D2253" s="85">
        <v>0</v>
      </c>
      <c r="E2253" s="85">
        <v>0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86</v>
      </c>
      <c r="C2254" s="79" t="s">
        <v>73</v>
      </c>
      <c r="D2254" s="85">
        <v>30990.257799999999</v>
      </c>
      <c r="E2254" s="85">
        <v>-6198.0515599999999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86</v>
      </c>
      <c r="C2255" s="79" t="s">
        <v>68</v>
      </c>
      <c r="D2255" s="85">
        <v>-36293.035300000003</v>
      </c>
      <c r="E2255" s="85">
        <v>362.93035299999997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86</v>
      </c>
      <c r="C2256" s="79" t="s">
        <v>74</v>
      </c>
      <c r="D2256" s="85">
        <v>795.90860000000009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86</v>
      </c>
      <c r="C2257" s="79" t="s">
        <v>46</v>
      </c>
      <c r="D2257" s="85">
        <v>-2328465.3150999998</v>
      </c>
      <c r="E2257" s="85">
        <v>232846.53151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86</v>
      </c>
      <c r="C2258" s="79" t="s">
        <v>103</v>
      </c>
      <c r="D2258" s="85">
        <v>-152491.74460000001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86</v>
      </c>
      <c r="C2259" s="79" t="s">
        <v>88</v>
      </c>
      <c r="D2259" s="85">
        <v>448744.07380000001</v>
      </c>
      <c r="E2259" s="85">
        <v>-4487.4407380000002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86</v>
      </c>
      <c r="C2260" s="79" t="s">
        <v>101</v>
      </c>
      <c r="D2260" s="85">
        <v>-456442.7415</v>
      </c>
      <c r="E2260" s="85">
        <v>4564.4274150000001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86</v>
      </c>
      <c r="C2261" s="79" t="s">
        <v>89</v>
      </c>
      <c r="D2261" s="85">
        <v>-5204.4288999999999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86</v>
      </c>
      <c r="C2262" s="79" t="s">
        <v>72</v>
      </c>
      <c r="D2262" s="85">
        <v>274251.41269999999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86</v>
      </c>
      <c r="C2263" s="79" t="s">
        <v>90</v>
      </c>
      <c r="D2263" s="85">
        <v>0</v>
      </c>
      <c r="E2263" s="85">
        <v>0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86</v>
      </c>
      <c r="C2264" s="79" t="s">
        <v>92</v>
      </c>
      <c r="D2264" s="85">
        <v>0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86</v>
      </c>
      <c r="C2265" s="79" t="s">
        <v>67</v>
      </c>
      <c r="D2265" s="85">
        <v>152147.58050000001</v>
      </c>
      <c r="E2265" s="85">
        <v>-15214.75805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86</v>
      </c>
      <c r="C2266" s="79" t="s">
        <v>99</v>
      </c>
      <c r="D2266" s="85">
        <v>0</v>
      </c>
      <c r="E2266" s="85">
        <v>0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86</v>
      </c>
      <c r="C2267" s="79" t="s">
        <v>73</v>
      </c>
      <c r="D2267" s="85">
        <v>-213006.6127</v>
      </c>
      <c r="E2267" s="85">
        <v>42601.322540000001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86</v>
      </c>
      <c r="C2268" s="79" t="s">
        <v>68</v>
      </c>
      <c r="D2268" s="85">
        <v>-36211.124199999998</v>
      </c>
      <c r="E2268" s="85">
        <v>362.111242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86</v>
      </c>
      <c r="C2269" s="79" t="s">
        <v>74</v>
      </c>
      <c r="D2269" s="85">
        <v>14646.4133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86</v>
      </c>
      <c r="C2270" s="79" t="s">
        <v>46</v>
      </c>
      <c r="D2270" s="85">
        <v>-2351968.9556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86</v>
      </c>
      <c r="C2271" s="79" t="s">
        <v>103</v>
      </c>
      <c r="D2271" s="85">
        <v>-152147.58040000001</v>
      </c>
      <c r="E2271" s="85">
        <v>0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86</v>
      </c>
      <c r="C2272" s="79" t="s">
        <v>88</v>
      </c>
      <c r="D2272" s="85">
        <v>433264.39199999999</v>
      </c>
      <c r="E2272" s="85">
        <v>-4332.6439200000004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86</v>
      </c>
      <c r="C2273" s="79" t="s">
        <v>101</v>
      </c>
      <c r="D2273" s="85">
        <v>-440697.48959999997</v>
      </c>
      <c r="E2273" s="85">
        <v>4406.9748959999997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86</v>
      </c>
      <c r="C2274" s="79" t="s">
        <v>89</v>
      </c>
      <c r="D2274" s="85">
        <v>333.95070000000004</v>
      </c>
      <c r="E2274" s="85">
        <v>-33.395069999999997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86</v>
      </c>
      <c r="C2275" s="79" t="s">
        <v>72</v>
      </c>
      <c r="D2275" s="85">
        <v>-13374.6792</v>
      </c>
      <c r="E2275" s="85">
        <v>1337.46792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86</v>
      </c>
      <c r="C2276" s="79" t="s">
        <v>90</v>
      </c>
      <c r="D2276" s="85">
        <v>0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86</v>
      </c>
      <c r="C2277" s="79" t="s">
        <v>92</v>
      </c>
      <c r="D2277" s="85">
        <v>0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86</v>
      </c>
      <c r="C2278" s="79" t="s">
        <v>67</v>
      </c>
      <c r="D2278" s="85">
        <v>146899.16320000001</v>
      </c>
      <c r="E2278" s="85">
        <v>-14689.91632</v>
      </c>
      <c r="F2278" s="210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86</v>
      </c>
      <c r="C2279" s="79" t="s">
        <v>99</v>
      </c>
      <c r="D2279" s="85">
        <v>0</v>
      </c>
      <c r="E2279" s="85">
        <v>0</v>
      </c>
      <c r="F2279" s="210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86</v>
      </c>
      <c r="C2280" s="79" t="s">
        <v>73</v>
      </c>
      <c r="D2280" s="85">
        <v>-205658.8284</v>
      </c>
      <c r="E2280" s="85">
        <v>41131.765679999997</v>
      </c>
      <c r="F2280" s="210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86</v>
      </c>
      <c r="C2281" s="79" t="s">
        <v>68</v>
      </c>
      <c r="D2281" s="85">
        <v>-34962.000899999999</v>
      </c>
      <c r="E2281" s="85">
        <v>349.62000899999998</v>
      </c>
      <c r="F2281" s="210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86</v>
      </c>
      <c r="C2282" s="79" t="s">
        <v>74</v>
      </c>
      <c r="D2282" s="85">
        <v>9698.2828000000009</v>
      </c>
      <c r="E2282" s="85">
        <v>0</v>
      </c>
      <c r="F2282" s="210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86</v>
      </c>
      <c r="C2283" s="79" t="s">
        <v>46</v>
      </c>
      <c r="D2283" s="85">
        <v>-2138853.7747999998</v>
      </c>
      <c r="E2283" s="85">
        <v>213885.37748</v>
      </c>
      <c r="F2283" s="210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86</v>
      </c>
      <c r="C2284" s="79" t="s">
        <v>103</v>
      </c>
      <c r="D2284" s="85">
        <v>-146899.16320000001</v>
      </c>
      <c r="E2284" s="85">
        <v>0</v>
      </c>
      <c r="F2284" s="210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86</v>
      </c>
      <c r="C2285" s="79" t="s">
        <v>88</v>
      </c>
      <c r="D2285" s="85">
        <v>446649.3763</v>
      </c>
      <c r="E2285" s="85">
        <v>-4466.4937630000004</v>
      </c>
      <c r="F2285" s="210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86</v>
      </c>
      <c r="C2286" s="79" t="s">
        <v>101</v>
      </c>
      <c r="D2286" s="85">
        <v>-454312.10729999997</v>
      </c>
      <c r="E2286" s="85">
        <v>4543.1210730000003</v>
      </c>
      <c r="F2286" s="210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86</v>
      </c>
      <c r="C2287" s="79" t="s">
        <v>89</v>
      </c>
      <c r="D2287" s="85">
        <v>-3770.3019000000004</v>
      </c>
      <c r="E2287" s="85">
        <v>0</v>
      </c>
      <c r="F2287" s="210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86</v>
      </c>
      <c r="C2288" s="79" t="s">
        <v>72</v>
      </c>
      <c r="D2288" s="85">
        <v>-527957.56519999995</v>
      </c>
      <c r="E2288" s="85">
        <v>0</v>
      </c>
      <c r="F2288" s="210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86</v>
      </c>
      <c r="C2289" s="79" t="s">
        <v>90</v>
      </c>
      <c r="D2289" s="85">
        <v>0</v>
      </c>
      <c r="E2289" s="85">
        <v>0</v>
      </c>
      <c r="F2289" s="210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86</v>
      </c>
      <c r="C2290" s="79" t="s">
        <v>92</v>
      </c>
      <c r="D2290" s="85">
        <v>0</v>
      </c>
      <c r="E2290" s="85">
        <v>0</v>
      </c>
      <c r="F2290" s="210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86</v>
      </c>
      <c r="C2291" s="79" t="s">
        <v>67</v>
      </c>
      <c r="D2291" s="85">
        <v>151437.36910000001</v>
      </c>
      <c r="E2291" s="85">
        <v>-15143.73691</v>
      </c>
      <c r="F2291" s="210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86</v>
      </c>
      <c r="C2292" s="79" t="s">
        <v>99</v>
      </c>
      <c r="D2292" s="85">
        <v>0</v>
      </c>
      <c r="E2292" s="85">
        <v>0</v>
      </c>
      <c r="F2292" s="210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86</v>
      </c>
      <c r="C2293" s="79" t="s">
        <v>73</v>
      </c>
      <c r="D2293" s="85">
        <v>-212012.3167</v>
      </c>
      <c r="E2293" s="85">
        <v>42402.463340000002</v>
      </c>
      <c r="F2293" s="210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86</v>
      </c>
      <c r="C2294" s="79" t="s">
        <v>68</v>
      </c>
      <c r="D2294" s="85">
        <v>-36042.0939</v>
      </c>
      <c r="E2294" s="85">
        <v>360.42093899999998</v>
      </c>
      <c r="F2294" s="210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86</v>
      </c>
      <c r="C2295" s="79" t="s">
        <v>74</v>
      </c>
      <c r="D2295" s="85">
        <v>-7003.2455</v>
      </c>
      <c r="E2295" s="85">
        <v>0</v>
      </c>
      <c r="F2295" s="210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86</v>
      </c>
      <c r="C2296" s="79" t="s">
        <v>46</v>
      </c>
      <c r="D2296" s="85">
        <v>-2735371.1861999999</v>
      </c>
      <c r="E2296" s="85">
        <v>0</v>
      </c>
      <c r="F2296" s="210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86</v>
      </c>
      <c r="C2297" s="79" t="s">
        <v>103</v>
      </c>
      <c r="D2297" s="85">
        <v>-151437.36900000001</v>
      </c>
      <c r="E2297" s="85">
        <v>0</v>
      </c>
      <c r="F2297" s="210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86</v>
      </c>
      <c r="C2298" s="79" t="s">
        <v>88</v>
      </c>
      <c r="D2298" s="85">
        <v>358025.66960000002</v>
      </c>
      <c r="E2298" s="85">
        <v>-3580.2566959999999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86</v>
      </c>
      <c r="C2299" s="79" t="s">
        <v>101</v>
      </c>
      <c r="D2299" s="85">
        <v>-438506.16840000002</v>
      </c>
      <c r="E2299" s="85">
        <v>4385.0616840000002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86</v>
      </c>
      <c r="C2300" s="79" t="s">
        <v>89</v>
      </c>
      <c r="D2300" s="85">
        <v>-24460.8485</v>
      </c>
      <c r="E2300" s="85">
        <v>2446.0848500000002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86</v>
      </c>
      <c r="C2301" s="79" t="s">
        <v>72</v>
      </c>
      <c r="D2301" s="85">
        <v>-46243.885999999999</v>
      </c>
      <c r="E2301" s="85">
        <v>4624.3886000000002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86</v>
      </c>
      <c r="C2302" s="79" t="s">
        <v>92</v>
      </c>
      <c r="D2302" s="85">
        <v>0</v>
      </c>
      <c r="E2302" s="85">
        <v>0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86</v>
      </c>
      <c r="C2303" s="79" t="s">
        <v>67</v>
      </c>
      <c r="D2303" s="85">
        <v>-146168.72279999999</v>
      </c>
      <c r="E2303" s="85">
        <v>14616.87228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86</v>
      </c>
      <c r="C2304" s="79" t="s">
        <v>99</v>
      </c>
      <c r="D2304" s="85">
        <v>0</v>
      </c>
      <c r="E2304" s="85">
        <v>0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86</v>
      </c>
      <c r="C2305" s="79" t="s">
        <v>73</v>
      </c>
      <c r="D2305" s="85">
        <v>14616.8722</v>
      </c>
      <c r="E2305" s="85">
        <v>-2923.37444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86</v>
      </c>
      <c r="C2306" s="79" t="s">
        <v>68</v>
      </c>
      <c r="D2306" s="85">
        <v>-175402.46739999999</v>
      </c>
      <c r="E2306" s="85">
        <v>1754.024674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86</v>
      </c>
      <c r="C2307" s="79" t="s">
        <v>74</v>
      </c>
      <c r="D2307" s="85">
        <v>-24030.1381</v>
      </c>
      <c r="E2307" s="85">
        <v>0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86</v>
      </c>
      <c r="C2308" s="79" t="s">
        <v>46</v>
      </c>
      <c r="D2308" s="85">
        <v>-2515884.3160999999</v>
      </c>
      <c r="E2308" s="85">
        <v>251588.43161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86</v>
      </c>
      <c r="C2309" s="79" t="s">
        <v>103</v>
      </c>
      <c r="D2309" s="85">
        <v>-146168.72279999999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86</v>
      </c>
      <c r="C2310" s="79" t="s">
        <v>88</v>
      </c>
      <c r="D2310" s="85">
        <v>376614.989</v>
      </c>
      <c r="E2310" s="85">
        <v>-3766.1498900000001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86</v>
      </c>
      <c r="C2311" s="79" t="s">
        <v>101</v>
      </c>
      <c r="D2311" s="85">
        <v>-451937.98700000002</v>
      </c>
      <c r="E2311" s="85">
        <v>4519.3798699999998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86</v>
      </c>
      <c r="C2312" s="79" t="s">
        <v>89</v>
      </c>
      <c r="D2312" s="85">
        <v>-27853.958699999999</v>
      </c>
      <c r="E2312" s="85">
        <v>2785.3958699999998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86</v>
      </c>
      <c r="C2313" s="79" t="s">
        <v>72</v>
      </c>
      <c r="D2313" s="85">
        <v>-50752.150099999999</v>
      </c>
      <c r="E2313" s="85">
        <v>5075.2150099999999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86</v>
      </c>
      <c r="C2314" s="79" t="s">
        <v>92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86</v>
      </c>
      <c r="C2315" s="79" t="s">
        <v>67</v>
      </c>
      <c r="D2315" s="85">
        <v>-150645.99559999999</v>
      </c>
      <c r="E2315" s="85">
        <v>15064.599560000001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86</v>
      </c>
      <c r="C2316" s="79" t="s">
        <v>99</v>
      </c>
      <c r="D2316" s="85">
        <v>0</v>
      </c>
      <c r="E2316" s="85">
        <v>0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86</v>
      </c>
      <c r="C2317" s="79" t="s">
        <v>73</v>
      </c>
      <c r="D2317" s="85">
        <v>15064.5995</v>
      </c>
      <c r="E2317" s="85">
        <v>-3012.9199000000003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86</v>
      </c>
      <c r="C2318" s="79" t="s">
        <v>68</v>
      </c>
      <c r="D2318" s="85">
        <v>-246245.94450000001</v>
      </c>
      <c r="E2318" s="85">
        <v>2462.459445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86</v>
      </c>
      <c r="C2319" s="79" t="s">
        <v>74</v>
      </c>
      <c r="D2319" s="85">
        <v>-76948.030700000003</v>
      </c>
      <c r="E2319" s="85">
        <v>0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86</v>
      </c>
      <c r="C2320" s="79" t="s">
        <v>46</v>
      </c>
      <c r="D2320" s="85">
        <v>-2596870.6609999998</v>
      </c>
      <c r="E2320" s="85">
        <v>259687.0661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86</v>
      </c>
      <c r="C2321" s="79" t="s">
        <v>103</v>
      </c>
      <c r="D2321" s="85">
        <v>-150645.99559999999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86</v>
      </c>
      <c r="C2322" s="79" t="s">
        <v>88</v>
      </c>
      <c r="D2322" s="85">
        <v>1126623.3958000001</v>
      </c>
      <c r="E2322" s="85">
        <v>-11266.233958000001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86</v>
      </c>
      <c r="C2323" s="79" t="s">
        <v>101</v>
      </c>
      <c r="D2323" s="85">
        <v>-450649.35840000003</v>
      </c>
      <c r="E2323" s="85">
        <v>4506.4935839999998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86</v>
      </c>
      <c r="C2324" s="79" t="s">
        <v>89</v>
      </c>
      <c r="D2324" s="85">
        <v>-29173.004200000003</v>
      </c>
      <c r="E2324" s="85">
        <v>2917.30042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86</v>
      </c>
      <c r="C2325" s="79" t="s">
        <v>72</v>
      </c>
      <c r="D2325" s="85">
        <v>35832.923499999997</v>
      </c>
      <c r="E2325" s="85">
        <v>-3583.2923500000002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86</v>
      </c>
      <c r="C2326" s="79" t="s">
        <v>92</v>
      </c>
      <c r="D2326" s="85">
        <v>0</v>
      </c>
      <c r="E2326" s="85">
        <v>0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86</v>
      </c>
      <c r="C2327" s="79" t="s">
        <v>67</v>
      </c>
      <c r="D2327" s="85">
        <v>450649.35840000003</v>
      </c>
      <c r="E2327" s="85">
        <v>-45064.935839999998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86</v>
      </c>
      <c r="C2328" s="79" t="s">
        <v>73</v>
      </c>
      <c r="D2328" s="85">
        <v>15021.645199999999</v>
      </c>
      <c r="E2328" s="85">
        <v>-3004.3290400000001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86</v>
      </c>
      <c r="C2329" s="79" t="s">
        <v>68</v>
      </c>
      <c r="D2329" s="85">
        <v>-95327.3609</v>
      </c>
      <c r="E2329" s="85">
        <v>953.27360899999996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86</v>
      </c>
      <c r="C2330" s="79" t="s">
        <v>74</v>
      </c>
      <c r="D2330" s="85">
        <v>-189032.3842</v>
      </c>
      <c r="E2330" s="85">
        <v>0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86</v>
      </c>
      <c r="C2331" s="79" t="s">
        <v>46</v>
      </c>
      <c r="D2331" s="85">
        <v>-171176.9779</v>
      </c>
      <c r="E2331" s="85">
        <v>17117.697789999998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86</v>
      </c>
      <c r="C2332" s="79" t="s">
        <v>103</v>
      </c>
      <c r="D2332" s="85">
        <v>-150216.4528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86</v>
      </c>
      <c r="C2333" s="79" t="s">
        <v>88</v>
      </c>
      <c r="D2333" s="85">
        <v>1007667.5327</v>
      </c>
      <c r="E2333" s="85">
        <v>-10076.675327000001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86</v>
      </c>
      <c r="C2334" s="79" t="s">
        <v>101</v>
      </c>
      <c r="D2334" s="85">
        <v>-405804.84299999999</v>
      </c>
      <c r="E2334" s="85">
        <v>4058.0484299999998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86</v>
      </c>
      <c r="C2335" s="79" t="s">
        <v>89</v>
      </c>
      <c r="D2335" s="85">
        <v>-13197.3532</v>
      </c>
      <c r="E2335" s="85">
        <v>1319.73532</v>
      </c>
      <c r="F2335" s="210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86</v>
      </c>
      <c r="C2336" s="79" t="s">
        <v>72</v>
      </c>
      <c r="D2336" s="85">
        <v>36091.509599999998</v>
      </c>
      <c r="E2336" s="85">
        <v>-3609.1509599999999</v>
      </c>
      <c r="F2336" s="210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86</v>
      </c>
      <c r="C2338" s="79" t="s">
        <v>67</v>
      </c>
      <c r="D2338" s="85">
        <v>405804.84299999999</v>
      </c>
      <c r="E2338" s="85">
        <v>-40580.484299999996</v>
      </c>
      <c r="F2338" s="210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86</v>
      </c>
      <c r="C2339" s="79" t="s">
        <v>73</v>
      </c>
      <c r="D2339" s="85">
        <v>13526.828100000001</v>
      </c>
      <c r="E2339" s="85">
        <v>-2705.36562</v>
      </c>
      <c r="F2339" s="210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86</v>
      </c>
      <c r="C2340" s="79" t="s">
        <v>68</v>
      </c>
      <c r="D2340" s="85">
        <v>-27053.656200000001</v>
      </c>
      <c r="E2340" s="85">
        <v>270.536562</v>
      </c>
      <c r="F2340" s="210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86</v>
      </c>
      <c r="C2341" s="79" t="s">
        <v>74</v>
      </c>
      <c r="D2341" s="85">
        <v>-154658.02290000001</v>
      </c>
      <c r="E2341" s="85">
        <v>0</v>
      </c>
      <c r="F2341" s="210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86</v>
      </c>
      <c r="C2342" s="79" t="s">
        <v>46</v>
      </c>
      <c r="D2342" s="85">
        <v>-120677.6646</v>
      </c>
      <c r="E2342" s="85">
        <v>12067.766460000001</v>
      </c>
      <c r="F2342" s="210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86</v>
      </c>
      <c r="C2343" s="79" t="s">
        <v>103</v>
      </c>
      <c r="D2343" s="85">
        <v>-135268.28099999999</v>
      </c>
      <c r="E2343" s="85">
        <v>0</v>
      </c>
      <c r="F2343" s="210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86</v>
      </c>
      <c r="C2344" s="79" t="s">
        <v>88</v>
      </c>
      <c r="D2344" s="85">
        <v>440456.62880000001</v>
      </c>
      <c r="E2344" s="85">
        <v>-4404.566288</v>
      </c>
      <c r="F2344" s="210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86</v>
      </c>
      <c r="C2345" s="79" t="s">
        <v>101</v>
      </c>
      <c r="D2345" s="85">
        <v>-448013.11680000002</v>
      </c>
      <c r="E2345" s="85">
        <v>4480.1311679999999</v>
      </c>
      <c r="F2345" s="210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86</v>
      </c>
      <c r="C2346" s="79" t="s">
        <v>89</v>
      </c>
      <c r="D2346" s="85">
        <v>-27612.060100000002</v>
      </c>
      <c r="E2346" s="85">
        <v>2761.2060099999999</v>
      </c>
      <c r="F2346" s="210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86</v>
      </c>
      <c r="C2347" s="79" t="s">
        <v>72</v>
      </c>
      <c r="D2347" s="85">
        <v>43639.3681</v>
      </c>
      <c r="E2347" s="85">
        <v>-4363.9368100000002</v>
      </c>
      <c r="F2347" s="210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86</v>
      </c>
      <c r="C2348" s="79" t="s">
        <v>92</v>
      </c>
      <c r="D2348" s="85">
        <v>0</v>
      </c>
      <c r="E2348" s="85">
        <v>0</v>
      </c>
      <c r="F2348" s="210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86</v>
      </c>
      <c r="C2349" s="79" t="s">
        <v>67</v>
      </c>
      <c r="D2349" s="85">
        <v>149337.70559999999</v>
      </c>
      <c r="E2349" s="85">
        <v>-14933.770560000001</v>
      </c>
      <c r="F2349" s="210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86</v>
      </c>
      <c r="C2350" s="79" t="s">
        <v>73</v>
      </c>
      <c r="D2350" s="85">
        <v>14933.7706</v>
      </c>
      <c r="E2350" s="85">
        <v>-2986.7541200000001</v>
      </c>
      <c r="F2350" s="210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86</v>
      </c>
      <c r="C2351" s="79" t="s">
        <v>68</v>
      </c>
      <c r="D2351" s="85">
        <v>-29867.541100000002</v>
      </c>
      <c r="E2351" s="85">
        <v>298.675411</v>
      </c>
      <c r="F2351" s="210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86</v>
      </c>
      <c r="C2352" s="79" t="s">
        <v>74</v>
      </c>
      <c r="D2352" s="85">
        <v>-141151.10889999999</v>
      </c>
      <c r="E2352" s="85">
        <v>0</v>
      </c>
      <c r="F2352" s="210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86</v>
      </c>
      <c r="C2353" s="79" t="s">
        <v>46</v>
      </c>
      <c r="D2353" s="85">
        <v>-49964.541899999997</v>
      </c>
      <c r="E2353" s="85">
        <v>4996.4541900000004</v>
      </c>
      <c r="F2353" s="210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86</v>
      </c>
      <c r="C2354" s="79" t="s">
        <v>103</v>
      </c>
      <c r="D2354" s="85">
        <v>-149337.70559999999</v>
      </c>
      <c r="E2354" s="85">
        <v>0</v>
      </c>
      <c r="F2354" s="210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86</v>
      </c>
      <c r="C2355" s="79" t="s">
        <v>88</v>
      </c>
      <c r="D2355" s="85">
        <v>424872.41489999997</v>
      </c>
      <c r="E2355" s="85">
        <v>-4248.7241489999997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86</v>
      </c>
      <c r="C2356" s="79" t="s">
        <v>101</v>
      </c>
      <c r="D2356" s="85">
        <v>-432161.53950000001</v>
      </c>
      <c r="E2356" s="85">
        <v>4321.6153949999998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86</v>
      </c>
      <c r="C2357" s="79" t="s">
        <v>89</v>
      </c>
      <c r="D2357" s="85">
        <v>-26879.487399999998</v>
      </c>
      <c r="E2357" s="85">
        <v>2687.9487399999998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86</v>
      </c>
      <c r="C2358" s="79" t="s">
        <v>72</v>
      </c>
      <c r="D2358" s="85">
        <v>-10835.730299999999</v>
      </c>
      <c r="E2358" s="85">
        <v>1083.57303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86</v>
      </c>
      <c r="C2359" s="79" t="s">
        <v>92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86</v>
      </c>
      <c r="C2360" s="79" t="s">
        <v>67</v>
      </c>
      <c r="D2360" s="85">
        <v>144053.84650000001</v>
      </c>
      <c r="E2360" s="85">
        <v>-14405.38465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86</v>
      </c>
      <c r="C2361" s="79" t="s">
        <v>73</v>
      </c>
      <c r="D2361" s="85">
        <v>14405.384700000001</v>
      </c>
      <c r="E2361" s="85">
        <v>-2881.0769399999999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86</v>
      </c>
      <c r="C2362" s="79" t="s">
        <v>68</v>
      </c>
      <c r="D2362" s="85">
        <v>-28810.7693</v>
      </c>
      <c r="E2362" s="85">
        <v>288.10769299999998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86</v>
      </c>
      <c r="C2363" s="79" t="s">
        <v>74</v>
      </c>
      <c r="D2363" s="85">
        <v>-102575.9423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86</v>
      </c>
      <c r="C2364" s="79" t="s">
        <v>46</v>
      </c>
      <c r="D2364" s="85">
        <v>126813.48209999999</v>
      </c>
      <c r="E2364" s="85">
        <v>-12681.34821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86</v>
      </c>
      <c r="C2365" s="79" t="s">
        <v>103</v>
      </c>
      <c r="D2365" s="85">
        <v>-144053.84640000001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86</v>
      </c>
      <c r="C2366" s="79" t="s">
        <v>88</v>
      </c>
      <c r="D2366" s="85">
        <v>437626.99290000001</v>
      </c>
      <c r="E2366" s="85">
        <v>-4376.269929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86</v>
      </c>
      <c r="C2367" s="79" t="s">
        <v>101</v>
      </c>
      <c r="D2367" s="85">
        <v>-445134.93540000002</v>
      </c>
      <c r="E2367" s="85">
        <v>4451.3493539999999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86</v>
      </c>
      <c r="C2368" s="79" t="s">
        <v>89</v>
      </c>
      <c r="D2368" s="85">
        <v>-27434.671300000002</v>
      </c>
      <c r="E2368" s="85">
        <v>2743.46713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86</v>
      </c>
      <c r="C2369" s="79" t="s">
        <v>72</v>
      </c>
      <c r="D2369" s="85">
        <v>-9187.0108</v>
      </c>
      <c r="E2369" s="85">
        <v>918.70108000000005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86</v>
      </c>
      <c r="C2370" s="79" t="s">
        <v>92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86</v>
      </c>
      <c r="C2371" s="79" t="s">
        <v>67</v>
      </c>
      <c r="D2371" s="85">
        <v>148378.3118</v>
      </c>
      <c r="E2371" s="85">
        <v>-14837.831179999999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86</v>
      </c>
      <c r="C2372" s="79" t="s">
        <v>73</v>
      </c>
      <c r="D2372" s="85">
        <v>14837.8313</v>
      </c>
      <c r="E2372" s="85">
        <v>-2967.5662600000001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86</v>
      </c>
      <c r="C2373" s="79" t="s">
        <v>68</v>
      </c>
      <c r="D2373" s="85">
        <v>-29675.662400000001</v>
      </c>
      <c r="E2373" s="85">
        <v>296.75662399999999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86</v>
      </c>
      <c r="C2374" s="79" t="s">
        <v>74</v>
      </c>
      <c r="D2374" s="85">
        <v>-79439.833599999998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86</v>
      </c>
      <c r="C2375" s="79" t="s">
        <v>46</v>
      </c>
      <c r="D2375" s="85">
        <v>49068.228900000002</v>
      </c>
      <c r="E2375" s="85">
        <v>-4906.8228900000004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86</v>
      </c>
      <c r="C2376" s="79" t="s">
        <v>103</v>
      </c>
      <c r="D2376" s="85">
        <v>-148378.3118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86</v>
      </c>
      <c r="C2377" s="79" t="s">
        <v>88</v>
      </c>
      <c r="D2377" s="85">
        <v>422063.57250000001</v>
      </c>
      <c r="E2377" s="85">
        <v>-4220.6357250000001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86</v>
      </c>
      <c r="C2378" s="79" t="s">
        <v>101</v>
      </c>
      <c r="D2378" s="85">
        <v>-429304.5085</v>
      </c>
      <c r="E2378" s="85">
        <v>4293.0450849999997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86</v>
      </c>
      <c r="C2379" s="79" t="s">
        <v>89</v>
      </c>
      <c r="D2379" s="85">
        <v>-23947.559600000001</v>
      </c>
      <c r="E2379" s="85">
        <v>2394.75596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86</v>
      </c>
      <c r="C2380" s="79" t="s">
        <v>72</v>
      </c>
      <c r="D2380" s="85">
        <v>-9199.5185000000001</v>
      </c>
      <c r="E2380" s="85">
        <v>919.95185000000004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86</v>
      </c>
      <c r="C2381" s="79" t="s">
        <v>92</v>
      </c>
      <c r="D2381" s="85">
        <v>0</v>
      </c>
      <c r="E2381" s="85">
        <v>0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86</v>
      </c>
      <c r="C2382" s="79" t="s">
        <v>67</v>
      </c>
      <c r="D2382" s="85">
        <v>143101.50289999999</v>
      </c>
      <c r="E2382" s="85">
        <v>-14310.15029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86</v>
      </c>
      <c r="C2383" s="79" t="s">
        <v>73</v>
      </c>
      <c r="D2383" s="85">
        <v>14310.1504</v>
      </c>
      <c r="E2383" s="85">
        <v>-2862.03008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86</v>
      </c>
      <c r="C2384" s="79" t="s">
        <v>68</v>
      </c>
      <c r="D2384" s="85">
        <v>0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86</v>
      </c>
      <c r="C2385" s="79" t="s">
        <v>74</v>
      </c>
      <c r="D2385" s="85">
        <v>-60069.2408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86</v>
      </c>
      <c r="C2386" s="79" t="s">
        <v>46</v>
      </c>
      <c r="D2386" s="85">
        <v>100810.23850000001</v>
      </c>
      <c r="E2386" s="85">
        <v>-10081.02385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86</v>
      </c>
      <c r="C2387" s="79" t="s">
        <v>103</v>
      </c>
      <c r="D2387" s="85">
        <v>-143101.50279999999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86</v>
      </c>
      <c r="C2388" s="79" t="s">
        <v>88</v>
      </c>
      <c r="D2388" s="85">
        <v>434648.01010000001</v>
      </c>
      <c r="E2388" s="85">
        <v>-4346.4801010000001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86</v>
      </c>
      <c r="C2389" s="79" t="s">
        <v>101</v>
      </c>
      <c r="D2389" s="85">
        <v>-442104.84509999998</v>
      </c>
      <c r="E2389" s="85">
        <v>4421.0484509999997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86</v>
      </c>
      <c r="C2390" s="79" t="s">
        <v>89</v>
      </c>
      <c r="D2390" s="85">
        <v>-27247.919900000001</v>
      </c>
      <c r="E2390" s="85">
        <v>2724.7919900000002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86</v>
      </c>
      <c r="C2391" s="79" t="s">
        <v>72</v>
      </c>
      <c r="D2391" s="85">
        <v>-10180.7713</v>
      </c>
      <c r="E2391" s="85">
        <v>1018.07713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86</v>
      </c>
      <c r="C2392" s="79" t="s">
        <v>92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86</v>
      </c>
      <c r="C2393" s="79" t="s">
        <v>67</v>
      </c>
      <c r="D2393" s="85">
        <v>147368.28169999999</v>
      </c>
      <c r="E2393" s="85">
        <v>-14736.828170000001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86</v>
      </c>
      <c r="C2394" s="79" t="s">
        <v>73</v>
      </c>
      <c r="D2394" s="85">
        <v>14736.828300000001</v>
      </c>
      <c r="E2394" s="85">
        <v>-2947.3656599999999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86</v>
      </c>
      <c r="C2395" s="79" t="s">
        <v>68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86</v>
      </c>
      <c r="C2396" s="79" t="s">
        <v>74</v>
      </c>
      <c r="D2396" s="85">
        <v>-33488.728999999999</v>
      </c>
      <c r="E2396" s="85">
        <v>0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86</v>
      </c>
      <c r="C2397" s="79" t="s">
        <v>46</v>
      </c>
      <c r="D2397" s="85">
        <v>8222.1993999999995</v>
      </c>
      <c r="E2397" s="85">
        <v>-822.21993999999995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86</v>
      </c>
      <c r="C2398" s="79" t="s">
        <v>103</v>
      </c>
      <c r="D2398" s="85">
        <v>-147368.28159999999</v>
      </c>
      <c r="E2398" s="85">
        <v>0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86</v>
      </c>
      <c r="C2399" s="79" t="s">
        <v>88</v>
      </c>
      <c r="D2399" s="85">
        <v>433075.5747</v>
      </c>
      <c r="E2399" s="85">
        <v>-4330.7557470000002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86</v>
      </c>
      <c r="C2400" s="79" t="s">
        <v>101</v>
      </c>
      <c r="D2400" s="85">
        <v>-440505.43310000002</v>
      </c>
      <c r="E2400" s="85">
        <v>4405.0543310000003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86</v>
      </c>
      <c r="C2401" s="79" t="s">
        <v>89</v>
      </c>
      <c r="D2401" s="85">
        <v>-28516.332300000002</v>
      </c>
      <c r="E2401" s="85">
        <v>2851.6332299999999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86</v>
      </c>
      <c r="C2402" s="79" t="s">
        <v>72</v>
      </c>
      <c r="D2402" s="85">
        <v>-10015.103999999999</v>
      </c>
      <c r="E2402" s="85">
        <v>1001.5104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86</v>
      </c>
      <c r="C2403" s="79" t="s">
        <v>92</v>
      </c>
      <c r="D2403" s="85">
        <v>0</v>
      </c>
      <c r="E2403" s="85">
        <v>0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86</v>
      </c>
      <c r="C2404" s="79" t="s">
        <v>67</v>
      </c>
      <c r="D2404" s="85">
        <v>146835.14429999999</v>
      </c>
      <c r="E2404" s="85">
        <v>-14683.514429999999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86</v>
      </c>
      <c r="C2405" s="79" t="s">
        <v>73</v>
      </c>
      <c r="D2405" s="85">
        <v>14683.514500000001</v>
      </c>
      <c r="E2405" s="85">
        <v>-2936.7029000000002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86</v>
      </c>
      <c r="C2406" s="79" t="s">
        <v>68</v>
      </c>
      <c r="D2406" s="85">
        <v>0</v>
      </c>
      <c r="E2406" s="85">
        <v>0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86</v>
      </c>
      <c r="C2407" s="79" t="s">
        <v>74</v>
      </c>
      <c r="D2407" s="85">
        <v>-7495.2236000000003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86</v>
      </c>
      <c r="C2408" s="79" t="s">
        <v>46</v>
      </c>
      <c r="D2408" s="85">
        <v>-24842.611499999999</v>
      </c>
      <c r="E2408" s="85">
        <v>2484.2611499999998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86</v>
      </c>
      <c r="C2409" s="79" t="s">
        <v>103</v>
      </c>
      <c r="D2409" s="85">
        <v>-146835.14439999999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86</v>
      </c>
      <c r="C2410" s="79" t="s">
        <v>88</v>
      </c>
      <c r="D2410" s="85">
        <v>417545.88630000001</v>
      </c>
      <c r="E2410" s="85">
        <v>-4175.4588629999998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86</v>
      </c>
      <c r="C2411" s="79" t="s">
        <v>101</v>
      </c>
      <c r="D2411" s="85">
        <v>-424709.31680000003</v>
      </c>
      <c r="E2411" s="85">
        <v>4247.0931680000003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86</v>
      </c>
      <c r="C2412" s="79" t="s">
        <v>89</v>
      </c>
      <c r="D2412" s="85">
        <v>-22329.3282</v>
      </c>
      <c r="E2412" s="85">
        <v>2232.93282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86</v>
      </c>
      <c r="C2413" s="79" t="s">
        <v>72</v>
      </c>
      <c r="D2413" s="85">
        <v>-10045.790999999999</v>
      </c>
      <c r="E2413" s="85">
        <v>1004.5791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86</v>
      </c>
      <c r="C2414" s="79" t="s">
        <v>92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86</v>
      </c>
      <c r="C2415" s="79" t="s">
        <v>67</v>
      </c>
      <c r="D2415" s="85">
        <v>141569.77220000001</v>
      </c>
      <c r="E2415" s="85">
        <v>-14156.977220000001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86</v>
      </c>
      <c r="C2416" s="79" t="s">
        <v>73</v>
      </c>
      <c r="D2416" s="85">
        <v>14156.977200000001</v>
      </c>
      <c r="E2416" s="85">
        <v>-2831.3954399999998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86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86</v>
      </c>
      <c r="C2418" s="79" t="s">
        <v>46</v>
      </c>
      <c r="D2418" s="85">
        <v>22780.464100000001</v>
      </c>
      <c r="E2418" s="85">
        <v>-2278.0464099999999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86</v>
      </c>
      <c r="C2419" s="79" t="s">
        <v>103</v>
      </c>
      <c r="D2419" s="85">
        <v>-141569.77220000001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86</v>
      </c>
      <c r="C2420" s="79" t="s">
        <v>88</v>
      </c>
      <c r="D2420" s="85">
        <v>429875.1643</v>
      </c>
      <c r="E2420" s="85">
        <v>-4298.7516429999996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86</v>
      </c>
      <c r="C2421" s="79" t="s">
        <v>101</v>
      </c>
      <c r="D2421" s="85">
        <v>-437250.1164</v>
      </c>
      <c r="E2421" s="85">
        <v>4372.5011640000002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86</v>
      </c>
      <c r="C2422" s="79" t="s">
        <v>89</v>
      </c>
      <c r="D2422" s="85">
        <v>-26948.712</v>
      </c>
      <c r="E2422" s="85">
        <v>2694.8712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86</v>
      </c>
      <c r="C2423" s="79" t="s">
        <v>72</v>
      </c>
      <c r="D2423" s="85">
        <v>-11014.9416</v>
      </c>
      <c r="E2423" s="85">
        <v>1101.49416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86</v>
      </c>
      <c r="C2424" s="79" t="s">
        <v>92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86</v>
      </c>
      <c r="C2425" s="79" t="s">
        <v>67</v>
      </c>
      <c r="D2425" s="85">
        <v>145750.03880000001</v>
      </c>
      <c r="E2425" s="85">
        <v>-14575.00388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86</v>
      </c>
      <c r="C2426" s="79" t="s">
        <v>73</v>
      </c>
      <c r="D2426" s="85">
        <v>14575.0038</v>
      </c>
      <c r="E2426" s="85">
        <v>-2915.0007599999999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86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86</v>
      </c>
      <c r="C2428" s="79" t="s">
        <v>46</v>
      </c>
      <c r="D2428" s="85">
        <v>-8582.3263999999999</v>
      </c>
      <c r="E2428" s="85">
        <v>858.23263999999995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86</v>
      </c>
      <c r="C2429" s="79" t="s">
        <v>103</v>
      </c>
      <c r="D2429" s="85">
        <v>-145750.03880000001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86</v>
      </c>
      <c r="C2430" s="79" t="s">
        <v>88</v>
      </c>
      <c r="D2430" s="85">
        <v>414392.83370000002</v>
      </c>
      <c r="E2430" s="85">
        <v>-4143.9283370000003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86</v>
      </c>
      <c r="C2431" s="79" t="s">
        <v>101</v>
      </c>
      <c r="D2431" s="85">
        <v>-421502.17019999999</v>
      </c>
      <c r="E2431" s="85">
        <v>4215.021702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86</v>
      </c>
      <c r="C2432" s="79" t="s">
        <v>89</v>
      </c>
      <c r="D2432" s="85">
        <v>-23512.327700000002</v>
      </c>
      <c r="E2432" s="85">
        <v>2351.2327700000001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86</v>
      </c>
      <c r="C2433" s="79" t="s">
        <v>72</v>
      </c>
      <c r="D2433" s="85">
        <v>41144.231699999997</v>
      </c>
      <c r="E2433" s="85">
        <v>-4114.42317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86</v>
      </c>
      <c r="C2434" s="79" t="s">
        <v>92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86</v>
      </c>
      <c r="C2435" s="79" t="s">
        <v>67</v>
      </c>
      <c r="D2435" s="85">
        <v>140500.72339999999</v>
      </c>
      <c r="E2435" s="85">
        <v>-14050.072340000001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86</v>
      </c>
      <c r="C2436" s="79" t="s">
        <v>73</v>
      </c>
      <c r="D2436" s="85">
        <v>14050.0723</v>
      </c>
      <c r="E2436" s="85">
        <v>-2810.0144599999999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86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86</v>
      </c>
      <c r="C2438" s="79" t="s">
        <v>46</v>
      </c>
      <c r="D2438" s="85">
        <v>40662.782800000001</v>
      </c>
      <c r="E2438" s="85">
        <v>-4066.27828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86</v>
      </c>
      <c r="C2439" s="79" t="s">
        <v>103</v>
      </c>
      <c r="D2439" s="85">
        <v>-140500.72339999999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86</v>
      </c>
      <c r="C2440" s="79" t="s">
        <v>88</v>
      </c>
      <c r="D2440" s="85">
        <v>433874.02549999999</v>
      </c>
      <c r="E2440" s="85">
        <v>-4338.7402549999997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86</v>
      </c>
      <c r="C2441" s="79" t="s">
        <v>101</v>
      </c>
      <c r="D2441" s="85">
        <v>-433874.02539999998</v>
      </c>
      <c r="E2441" s="85">
        <v>4338.7402540000003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86</v>
      </c>
      <c r="C2442" s="79" t="s">
        <v>89</v>
      </c>
      <c r="D2442" s="85">
        <v>-26740.635999999999</v>
      </c>
      <c r="E2442" s="85">
        <v>2674.0636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86</v>
      </c>
      <c r="C2443" s="79" t="s">
        <v>72</v>
      </c>
      <c r="D2443" s="85">
        <v>33818.847300000001</v>
      </c>
      <c r="E2443" s="85">
        <v>-3381.8847299999998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86</v>
      </c>
      <c r="C2444" s="79" t="s">
        <v>92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86</v>
      </c>
      <c r="C2445" s="79" t="s">
        <v>67</v>
      </c>
      <c r="D2445" s="85">
        <v>144624.6752</v>
      </c>
      <c r="E2445" s="85">
        <v>-14462.46752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86</v>
      </c>
      <c r="C2446" s="79" t="s">
        <v>73</v>
      </c>
      <c r="D2446" s="85">
        <v>14462.467500000001</v>
      </c>
      <c r="E2446" s="85">
        <v>-2892.4935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86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86</v>
      </c>
      <c r="C2448" s="79" t="s">
        <v>46</v>
      </c>
      <c r="D2448" s="85">
        <v>35277.223599999998</v>
      </c>
      <c r="E2448" s="85">
        <v>-3527.7223600000002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86</v>
      </c>
      <c r="C2449" s="79" t="s">
        <v>103</v>
      </c>
      <c r="D2449" s="85">
        <v>-144624.6752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86</v>
      </c>
      <c r="C2450" s="79" t="s">
        <v>88</v>
      </c>
      <c r="D2450" s="85">
        <v>576147.49459999998</v>
      </c>
      <c r="E2450" s="85">
        <v>-5761.4749460000003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86</v>
      </c>
      <c r="C2451" s="79" t="s">
        <v>101</v>
      </c>
      <c r="D2451" s="85">
        <v>-432110.62089999998</v>
      </c>
      <c r="E2451" s="85">
        <v>4321.1062089999996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86</v>
      </c>
      <c r="C2452" s="79" t="s">
        <v>89</v>
      </c>
      <c r="D2452" s="85">
        <v>-27972.890200000002</v>
      </c>
      <c r="E2452" s="85">
        <v>2797.2890200000002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86</v>
      </c>
      <c r="C2453" s="79" t="s">
        <v>72</v>
      </c>
      <c r="D2453" s="85">
        <v>9354.9626000000007</v>
      </c>
      <c r="E2453" s="85">
        <v>-935.49626000000001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86</v>
      </c>
      <c r="C2454" s="79" t="s">
        <v>92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86</v>
      </c>
      <c r="C2455" s="79" t="s">
        <v>67</v>
      </c>
      <c r="D2455" s="85">
        <v>144036.87359999999</v>
      </c>
      <c r="E2455" s="85">
        <v>-14403.68736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86</v>
      </c>
      <c r="C2456" s="79" t="s">
        <v>73</v>
      </c>
      <c r="D2456" s="85">
        <v>14403.687300000001</v>
      </c>
      <c r="E2456" s="85">
        <v>-2880.7374599999998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86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86</v>
      </c>
      <c r="C2458" s="79" t="s">
        <v>46</v>
      </c>
      <c r="D2458" s="85">
        <v>-97068.772500000006</v>
      </c>
      <c r="E2458" s="85">
        <v>9706.8772499999995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86</v>
      </c>
      <c r="C2459" s="79" t="s">
        <v>103</v>
      </c>
      <c r="D2459" s="85">
        <v>-144036.87359999999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86</v>
      </c>
      <c r="C2460" s="79" t="s">
        <v>88</v>
      </c>
      <c r="D2460" s="85">
        <v>529952.21459999995</v>
      </c>
      <c r="E2460" s="85">
        <v>-5299.5221460000002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86</v>
      </c>
      <c r="C2461" s="79" t="s">
        <v>101</v>
      </c>
      <c r="D2461" s="85">
        <v>-402556.50060000003</v>
      </c>
      <c r="E2461" s="85">
        <v>4025.5650059999998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86</v>
      </c>
      <c r="C2462" s="79" t="s">
        <v>89</v>
      </c>
      <c r="D2462" s="85">
        <v>-17267.360400000001</v>
      </c>
      <c r="E2462" s="85">
        <v>1726.73604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86</v>
      </c>
      <c r="C2463" s="79" t="s">
        <v>72</v>
      </c>
      <c r="D2463" s="85">
        <v>12038.752899999999</v>
      </c>
      <c r="E2463" s="85">
        <v>-1203.8752899999999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86</v>
      </c>
      <c r="C2464" s="79" t="s">
        <v>92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86</v>
      </c>
      <c r="C2465" s="79" t="s">
        <v>67</v>
      </c>
      <c r="D2465" s="85">
        <v>134185.50020000001</v>
      </c>
      <c r="E2465" s="85">
        <v>-13418.550020000001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86</v>
      </c>
      <c r="C2466" s="79" t="s">
        <v>73</v>
      </c>
      <c r="D2466" s="85">
        <v>13418.5501</v>
      </c>
      <c r="E2466" s="85">
        <v>-2683.71002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86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86</v>
      </c>
      <c r="C2468" s="79" t="s">
        <v>46</v>
      </c>
      <c r="D2468" s="85">
        <v>-71320.056200000006</v>
      </c>
      <c r="E2468" s="85">
        <v>7132.0056199999999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86</v>
      </c>
      <c r="C2469" s="79" t="s">
        <v>103</v>
      </c>
      <c r="D2469" s="85">
        <v>-134185.50020000001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86</v>
      </c>
      <c r="C2470" s="79" t="s">
        <v>88</v>
      </c>
      <c r="D2470" s="85">
        <v>564253.18940000003</v>
      </c>
      <c r="E2470" s="85">
        <v>-5642.5318939999997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86</v>
      </c>
      <c r="C2471" s="79" t="s">
        <v>101</v>
      </c>
      <c r="D2471" s="85">
        <v>-428611.83179999999</v>
      </c>
      <c r="E2471" s="85">
        <v>4286.1183179999998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86</v>
      </c>
      <c r="C2472" s="79" t="s">
        <v>89</v>
      </c>
      <c r="D2472" s="85">
        <v>-26416.315000000002</v>
      </c>
      <c r="E2472" s="85">
        <v>2641.6315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86</v>
      </c>
      <c r="C2473" s="79" t="s">
        <v>72</v>
      </c>
      <c r="D2473" s="85">
        <v>14730.4208</v>
      </c>
      <c r="E2473" s="85">
        <v>-1473.0420799999999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86</v>
      </c>
      <c r="C2474" s="79" t="s">
        <v>92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86</v>
      </c>
      <c r="C2475" s="79" t="s">
        <v>67</v>
      </c>
      <c r="D2475" s="85">
        <v>142870.61060000001</v>
      </c>
      <c r="E2475" s="85">
        <v>-14287.06106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86</v>
      </c>
      <c r="C2476" s="79" t="s">
        <v>73</v>
      </c>
      <c r="D2476" s="85">
        <v>14287.061099999999</v>
      </c>
      <c r="E2476" s="85">
        <v>-2857.4122200000002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86</v>
      </c>
      <c r="C2478" s="79" t="s">
        <v>46</v>
      </c>
      <c r="D2478" s="85">
        <v>-81176.315499999997</v>
      </c>
      <c r="E2478" s="85">
        <v>8117.6315500000001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86</v>
      </c>
      <c r="C2479" s="79" t="s">
        <v>103</v>
      </c>
      <c r="D2479" s="85">
        <v>-142870.61060000001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86</v>
      </c>
      <c r="C2480" s="79" t="s">
        <v>88</v>
      </c>
      <c r="D2480" s="85">
        <v>543729.0808</v>
      </c>
      <c r="E2480" s="85">
        <v>-5437.2908079999997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86</v>
      </c>
      <c r="C2481" s="79" t="s">
        <v>101</v>
      </c>
      <c r="D2481" s="85">
        <v>-413021.533</v>
      </c>
      <c r="E2481" s="85">
        <v>4130.21533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86</v>
      </c>
      <c r="C2482" s="79" t="s">
        <v>89</v>
      </c>
      <c r="D2482" s="85">
        <v>-24364.599099999999</v>
      </c>
      <c r="E2482" s="85">
        <v>2436.45991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86</v>
      </c>
      <c r="C2483" s="79" t="s">
        <v>72</v>
      </c>
      <c r="D2483" s="85">
        <v>17423.083900000001</v>
      </c>
      <c r="E2483" s="85">
        <v>-1742.3083899999999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86</v>
      </c>
      <c r="C2484" s="79" t="s">
        <v>92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86</v>
      </c>
      <c r="C2485" s="79" t="s">
        <v>67</v>
      </c>
      <c r="D2485" s="85">
        <v>137673.8443</v>
      </c>
      <c r="E2485" s="85">
        <v>-13767.38443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86</v>
      </c>
      <c r="C2486" s="79" t="s">
        <v>73</v>
      </c>
      <c r="D2486" s="85">
        <v>13767.3845</v>
      </c>
      <c r="E2486" s="85">
        <v>-2753.4769000000001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86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86</v>
      </c>
      <c r="C2488" s="79" t="s">
        <v>46</v>
      </c>
      <c r="D2488" s="85">
        <v>-31805.411599999999</v>
      </c>
      <c r="E2488" s="85">
        <v>3180.5411599999998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86</v>
      </c>
      <c r="C2489" s="79" t="s">
        <v>103</v>
      </c>
      <c r="D2489" s="85">
        <v>-137673.8444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86</v>
      </c>
      <c r="C2490" s="79" t="s">
        <v>88</v>
      </c>
      <c r="D2490" s="85">
        <v>559540.4436</v>
      </c>
      <c r="E2490" s="85">
        <v>-5595.4044359999998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86</v>
      </c>
      <c r="C2491" s="79" t="s">
        <v>101</v>
      </c>
      <c r="D2491" s="85">
        <v>-425031.98729999998</v>
      </c>
      <c r="E2491" s="85">
        <v>4250.3198730000004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86</v>
      </c>
      <c r="C2492" s="79" t="s">
        <v>89</v>
      </c>
      <c r="D2492" s="85">
        <v>-26195.6813</v>
      </c>
      <c r="E2492" s="85">
        <v>2619.5681300000001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86</v>
      </c>
      <c r="C2493" s="79" t="s">
        <v>72</v>
      </c>
      <c r="D2493" s="85">
        <v>18782.757700000002</v>
      </c>
      <c r="E2493" s="85">
        <v>-1878.27577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86</v>
      </c>
      <c r="C2494" s="79" t="s">
        <v>92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86</v>
      </c>
      <c r="C2495" s="79" t="s">
        <v>67</v>
      </c>
      <c r="D2495" s="85">
        <v>141677.3291</v>
      </c>
      <c r="E2495" s="85">
        <v>-14167.732910000001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86</v>
      </c>
      <c r="C2496" s="79" t="s">
        <v>73</v>
      </c>
      <c r="D2496" s="85">
        <v>14167.732899999999</v>
      </c>
      <c r="E2496" s="85">
        <v>-2833.5465800000002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86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86</v>
      </c>
      <c r="C2498" s="79" t="s">
        <v>46</v>
      </c>
      <c r="D2498" s="85">
        <v>20790.919399999999</v>
      </c>
      <c r="E2498" s="85">
        <v>-2079.0919399999998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86</v>
      </c>
      <c r="C2499" s="79" t="s">
        <v>103</v>
      </c>
      <c r="D2499" s="85">
        <v>-141677.32920000001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86</v>
      </c>
      <c r="C2500" s="79" t="s">
        <v>88</v>
      </c>
      <c r="D2500" s="85">
        <v>539141.91799999995</v>
      </c>
      <c r="E2500" s="85">
        <v>-5391.4191799999999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86</v>
      </c>
      <c r="C2501" s="79" t="s">
        <v>101</v>
      </c>
      <c r="D2501" s="85">
        <v>-409537.08270000003</v>
      </c>
      <c r="E2501" s="85">
        <v>4095.3708270000002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86</v>
      </c>
      <c r="C2502" s="79" t="s">
        <v>89</v>
      </c>
      <c r="D2502" s="85">
        <v>-22844.888500000001</v>
      </c>
      <c r="E2502" s="85">
        <v>2284.4888500000002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86</v>
      </c>
      <c r="C2503" s="79" t="s">
        <v>72</v>
      </c>
      <c r="D2503" s="85">
        <v>18797.752099999998</v>
      </c>
      <c r="E2503" s="85">
        <v>-1879.77521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86</v>
      </c>
      <c r="C2504" s="79" t="s">
        <v>92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86</v>
      </c>
      <c r="C2505" s="79" t="s">
        <v>67</v>
      </c>
      <c r="D2505" s="85">
        <v>136512.3609</v>
      </c>
      <c r="E2505" s="85">
        <v>-13651.23609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86</v>
      </c>
      <c r="C2506" s="79" t="s">
        <v>73</v>
      </c>
      <c r="D2506" s="85">
        <v>13651.2361</v>
      </c>
      <c r="E2506" s="85">
        <v>-2730.2472200000002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86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86</v>
      </c>
      <c r="C2508" s="79" t="s">
        <v>46</v>
      </c>
      <c r="D2508" s="85">
        <v>141344.89850000001</v>
      </c>
      <c r="E2508" s="85">
        <v>-14134.48985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86</v>
      </c>
      <c r="C2509" s="79" t="s">
        <v>103</v>
      </c>
      <c r="D2509" s="85">
        <v>-136512.36079999999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86</v>
      </c>
      <c r="C2510" s="79" t="s">
        <v>88</v>
      </c>
      <c r="D2510" s="85">
        <v>554756.70169999998</v>
      </c>
      <c r="E2510" s="85">
        <v>-5547.5670170000003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86</v>
      </c>
      <c r="C2511" s="79" t="s">
        <v>101</v>
      </c>
      <c r="D2511" s="85">
        <v>-421398.21360000002</v>
      </c>
      <c r="E2511" s="85">
        <v>4213.9821359999996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86</v>
      </c>
      <c r="C2512" s="79" t="s">
        <v>89</v>
      </c>
      <c r="D2512" s="85">
        <v>-25971.7235</v>
      </c>
      <c r="E2512" s="85">
        <v>2597.1723499999998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86</v>
      </c>
      <c r="C2513" s="79" t="s">
        <v>72</v>
      </c>
      <c r="D2513" s="85">
        <v>18815.203699999998</v>
      </c>
      <c r="E2513" s="85">
        <v>-1881.52037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86</v>
      </c>
      <c r="C2514" s="79" t="s">
        <v>92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86</v>
      </c>
      <c r="C2515" s="79" t="s">
        <v>67</v>
      </c>
      <c r="D2515" s="85">
        <v>140466.07120000001</v>
      </c>
      <c r="E2515" s="85">
        <v>-14046.607120000001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86</v>
      </c>
      <c r="C2516" s="79" t="s">
        <v>73</v>
      </c>
      <c r="D2516" s="85">
        <v>14046.6072</v>
      </c>
      <c r="E2516" s="85">
        <v>-2809.3214400000002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86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86</v>
      </c>
      <c r="C2518" s="79" t="s">
        <v>46</v>
      </c>
      <c r="D2518" s="85">
        <v>166432.35709999999</v>
      </c>
      <c r="E2518" s="85">
        <v>-16643.235710000001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86</v>
      </c>
      <c r="C2519" s="79" t="s">
        <v>103</v>
      </c>
      <c r="D2519" s="85">
        <v>-140466.07120000001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86</v>
      </c>
      <c r="C2520" s="79" t="s">
        <v>88</v>
      </c>
      <c r="D2520" s="85">
        <v>552318.14599999995</v>
      </c>
      <c r="E2520" s="85">
        <v>-5523.1814599999998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86</v>
      </c>
      <c r="C2521" s="79" t="s">
        <v>101</v>
      </c>
      <c r="D2521" s="85">
        <v>-419545.86479999998</v>
      </c>
      <c r="E2521" s="85">
        <v>4195.4586479999998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86</v>
      </c>
      <c r="C2522" s="79" t="s">
        <v>89</v>
      </c>
      <c r="D2522" s="85">
        <v>-27159.504499999999</v>
      </c>
      <c r="E2522" s="85">
        <v>2715.9504499999998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86</v>
      </c>
      <c r="C2523" s="79" t="s">
        <v>72</v>
      </c>
      <c r="D2523" s="85">
        <v>17483.7844</v>
      </c>
      <c r="E2523" s="85">
        <v>-1748.37844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86</v>
      </c>
      <c r="C2524" s="79" t="s">
        <v>92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86</v>
      </c>
      <c r="C2525" s="79" t="s">
        <v>67</v>
      </c>
      <c r="D2525" s="85">
        <v>139848.62160000001</v>
      </c>
      <c r="E2525" s="85">
        <v>-13984.862160000001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86</v>
      </c>
      <c r="C2526" s="79" t="s">
        <v>73</v>
      </c>
      <c r="D2526" s="85">
        <v>13984.8622</v>
      </c>
      <c r="E2526" s="85">
        <v>-2796.97244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86</v>
      </c>
      <c r="C2528" s="79" t="s">
        <v>46</v>
      </c>
      <c r="D2528" s="85">
        <v>144086.48620000001</v>
      </c>
      <c r="E2528" s="85">
        <v>-14408.64862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86</v>
      </c>
      <c r="C2529" s="79" t="s">
        <v>103</v>
      </c>
      <c r="D2529" s="85">
        <v>-139848.62160000001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86</v>
      </c>
      <c r="C2530" s="79" t="s">
        <v>88</v>
      </c>
      <c r="D2530" s="85">
        <v>-6817.4290000000001</v>
      </c>
      <c r="E2530" s="85">
        <v>68.174289999999999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86</v>
      </c>
      <c r="C2531" s="79" t="s">
        <v>101</v>
      </c>
      <c r="D2531" s="85">
        <v>-404195.39870000002</v>
      </c>
      <c r="E2531" s="85">
        <v>4041.9539869999999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86</v>
      </c>
      <c r="C2532" s="79" t="s">
        <v>89</v>
      </c>
      <c r="D2532" s="85">
        <v>-21250.797600000002</v>
      </c>
      <c r="E2532" s="85">
        <v>2125.0797600000001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86</v>
      </c>
      <c r="C2533" s="79" t="s">
        <v>72</v>
      </c>
      <c r="D2533" s="85">
        <v>17496.271500000003</v>
      </c>
      <c r="E2533" s="85">
        <v>-1749.62715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86</v>
      </c>
      <c r="C2534" s="79" t="s">
        <v>92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86</v>
      </c>
      <c r="C2535" s="79" t="s">
        <v>67</v>
      </c>
      <c r="D2535" s="85">
        <v>134731.7996</v>
      </c>
      <c r="E2535" s="85">
        <v>-13473.179959999999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86</v>
      </c>
      <c r="C2536" s="79" t="s">
        <v>73</v>
      </c>
      <c r="D2536" s="85">
        <v>13473.179899999999</v>
      </c>
      <c r="E2536" s="85">
        <v>-2694.63598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86</v>
      </c>
      <c r="C2538" s="79" t="s">
        <v>46</v>
      </c>
      <c r="D2538" s="85">
        <v>172895.03090000001</v>
      </c>
      <c r="E2538" s="85">
        <v>-17289.503089999998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86</v>
      </c>
      <c r="C2539" s="79" t="s">
        <v>103</v>
      </c>
      <c r="D2539" s="85">
        <v>-134731.7996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86</v>
      </c>
      <c r="C2540" s="79" t="s">
        <v>88</v>
      </c>
      <c r="D2540" s="85">
        <v>-7014.0191000000004</v>
      </c>
      <c r="E2540" s="85">
        <v>70.140191000000002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86</v>
      </c>
      <c r="C2541" s="79" t="s">
        <v>101</v>
      </c>
      <c r="D2541" s="85">
        <v>-415850.93530000001</v>
      </c>
      <c r="E2541" s="85">
        <v>4158.5093530000004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86</v>
      </c>
      <c r="C2542" s="79" t="s">
        <v>89</v>
      </c>
      <c r="D2542" s="85">
        <v>-25629.8321</v>
      </c>
      <c r="E2542" s="85">
        <v>2562.9832099999999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86</v>
      </c>
      <c r="C2543" s="79" t="s">
        <v>72</v>
      </c>
      <c r="D2543" s="85">
        <v>17510.454400000002</v>
      </c>
      <c r="E2543" s="85">
        <v>-1751.0454400000001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86</v>
      </c>
      <c r="C2544" s="79" t="s">
        <v>92</v>
      </c>
      <c r="D2544" s="85">
        <v>0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86</v>
      </c>
      <c r="C2545" s="79" t="s">
        <v>67</v>
      </c>
      <c r="D2545" s="85">
        <v>138616.97839999999</v>
      </c>
      <c r="E2545" s="85">
        <v>-13861.697840000001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86</v>
      </c>
      <c r="C2546" s="79" t="s">
        <v>73</v>
      </c>
      <c r="D2546" s="85">
        <v>13861.697700000001</v>
      </c>
      <c r="E2546" s="85">
        <v>-2772.3395399999999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86</v>
      </c>
      <c r="C2547" s="79" t="s">
        <v>68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86</v>
      </c>
      <c r="C2548" s="79" t="s">
        <v>46</v>
      </c>
      <c r="D2548" s="85">
        <v>123971.8711</v>
      </c>
      <c r="E2548" s="85">
        <v>-12397.187110000001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86</v>
      </c>
      <c r="C2549" s="79" t="s">
        <v>103</v>
      </c>
      <c r="D2549" s="85">
        <v>-138616.97839999999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86</v>
      </c>
      <c r="C2550" s="79" t="s">
        <v>88</v>
      </c>
      <c r="D2550" s="85">
        <v>-6757.0939000000008</v>
      </c>
      <c r="E2550" s="85">
        <v>67.570938999999996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86</v>
      </c>
      <c r="C2551" s="79" t="s">
        <v>101</v>
      </c>
      <c r="D2551" s="85">
        <v>-267078.8113</v>
      </c>
      <c r="E2551" s="85">
        <v>2670.7881130000001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86</v>
      </c>
      <c r="C2552" s="79" t="s">
        <v>89</v>
      </c>
      <c r="D2552" s="85">
        <v>-22347.374400000001</v>
      </c>
      <c r="E2552" s="85">
        <v>2234.7374399999999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86</v>
      </c>
      <c r="C2553" s="79" t="s">
        <v>72</v>
      </c>
      <c r="D2553" s="85">
        <v>13478.577300000001</v>
      </c>
      <c r="E2553" s="85">
        <v>-1347.8577299999999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86</v>
      </c>
      <c r="C2554" s="79" t="s">
        <v>92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86</v>
      </c>
      <c r="C2555" s="79" t="s">
        <v>67</v>
      </c>
      <c r="D2555" s="85">
        <v>133539.4056</v>
      </c>
      <c r="E2555" s="85">
        <v>-13353.940559999999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86</v>
      </c>
      <c r="C2556" s="79" t="s">
        <v>73</v>
      </c>
      <c r="D2556" s="85">
        <v>13353.940500000001</v>
      </c>
      <c r="E2556" s="85">
        <v>-2670.7881000000002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86</v>
      </c>
      <c r="C2557" s="79" t="s">
        <v>68</v>
      </c>
      <c r="D2557" s="85">
        <v>0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86</v>
      </c>
      <c r="C2558" s="79" t="s">
        <v>46</v>
      </c>
      <c r="D2558" s="85">
        <v>116613.731</v>
      </c>
      <c r="E2558" s="85">
        <v>-11661.373100000001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86</v>
      </c>
      <c r="C2559" s="79" t="s">
        <v>103</v>
      </c>
      <c r="D2559" s="85">
        <v>-133539.4056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86</v>
      </c>
      <c r="C2560" s="79" t="s">
        <v>101</v>
      </c>
      <c r="D2560" s="85">
        <v>-274755.6237</v>
      </c>
      <c r="E2560" s="85">
        <v>2747.5562369999998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86</v>
      </c>
      <c r="C2561" s="79" t="s">
        <v>89</v>
      </c>
      <c r="D2561" s="85">
        <v>-25400.714200000002</v>
      </c>
      <c r="E2561" s="85">
        <v>2540.0714200000002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86</v>
      </c>
      <c r="C2562" s="79" t="s">
        <v>72</v>
      </c>
      <c r="D2562" s="85">
        <v>12140.6533</v>
      </c>
      <c r="E2562" s="85">
        <v>-1214.0653299999999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86</v>
      </c>
      <c r="C2563" s="79" t="s">
        <v>92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86</v>
      </c>
      <c r="C2564" s="79" t="s">
        <v>67</v>
      </c>
      <c r="D2564" s="85">
        <v>137377.8119</v>
      </c>
      <c r="E2564" s="85">
        <v>-13737.78119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86</v>
      </c>
      <c r="C2565" s="79" t="s">
        <v>73</v>
      </c>
      <c r="D2565" s="85">
        <v>13737.781200000001</v>
      </c>
      <c r="E2565" s="85">
        <v>-2747.5562399999999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86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86</v>
      </c>
      <c r="C2567" s="79" t="s">
        <v>46</v>
      </c>
      <c r="D2567" s="85">
        <v>393173.52500000002</v>
      </c>
      <c r="E2567" s="85">
        <v>-39317.352500000001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86</v>
      </c>
      <c r="C2568" s="79" t="s">
        <v>103</v>
      </c>
      <c r="D2568" s="85">
        <v>-137377.8118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86</v>
      </c>
      <c r="C2569" s="79" t="s">
        <v>101</v>
      </c>
      <c r="D2569" s="85">
        <v>-273484.94910000003</v>
      </c>
      <c r="E2569" s="85">
        <v>2734.8494909999999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86</v>
      </c>
      <c r="C2570" s="79" t="s">
        <v>89</v>
      </c>
      <c r="D2570" s="85">
        <v>-26556.270799999998</v>
      </c>
      <c r="E2570" s="85">
        <v>2655.6270800000002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86</v>
      </c>
      <c r="C2571" s="79" t="s">
        <v>72</v>
      </c>
      <c r="D2571" s="85">
        <v>10798.2444</v>
      </c>
      <c r="E2571" s="85">
        <v>-1079.8244400000001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86</v>
      </c>
      <c r="C2572" s="79" t="s">
        <v>67</v>
      </c>
      <c r="D2572" s="85">
        <v>410227.42349999998</v>
      </c>
      <c r="E2572" s="85">
        <v>-41022.74235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86</v>
      </c>
      <c r="C2573" s="79" t="s">
        <v>73</v>
      </c>
      <c r="D2573" s="85">
        <v>13674.2474</v>
      </c>
      <c r="E2573" s="85">
        <v>-2734.8494799999999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86</v>
      </c>
      <c r="C2574" s="79" t="s">
        <v>68</v>
      </c>
      <c r="D2574" s="85">
        <v>0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86</v>
      </c>
      <c r="C2575" s="79" t="s">
        <v>46</v>
      </c>
      <c r="D2575" s="85">
        <v>132836.05069999999</v>
      </c>
      <c r="E2575" s="85">
        <v>-13283.60507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86</v>
      </c>
      <c r="C2576" s="79" t="s">
        <v>103</v>
      </c>
      <c r="D2576" s="85">
        <v>-136742.47459999999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86</v>
      </c>
      <c r="C2577" s="79" t="s">
        <v>88</v>
      </c>
      <c r="D2577" s="85">
        <v>-6220.4183000000003</v>
      </c>
      <c r="E2577" s="85">
        <v>62.204183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86</v>
      </c>
      <c r="C2578" s="79" t="s">
        <v>101</v>
      </c>
      <c r="D2578" s="85">
        <v>-245866.3351</v>
      </c>
      <c r="E2578" s="85">
        <v>2458.6633510000001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86</v>
      </c>
      <c r="C2579" s="79" t="s">
        <v>89</v>
      </c>
      <c r="D2579" s="85">
        <v>-11993.8868</v>
      </c>
      <c r="E2579" s="85">
        <v>1199.38868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86</v>
      </c>
      <c r="C2580" s="79" t="s">
        <v>72</v>
      </c>
      <c r="D2580" s="85">
        <v>12152.8217</v>
      </c>
      <c r="E2580" s="85">
        <v>-1215.28217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86</v>
      </c>
      <c r="C2581" s="79" t="s">
        <v>67</v>
      </c>
      <c r="D2581" s="85">
        <v>368799.5025</v>
      </c>
      <c r="E2581" s="85">
        <v>-36879.950250000002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86</v>
      </c>
      <c r="C2582" s="79" t="s">
        <v>73</v>
      </c>
      <c r="D2582" s="85">
        <v>12293.316699999999</v>
      </c>
      <c r="E2582" s="85">
        <v>-2458.6633400000001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86</v>
      </c>
      <c r="C2583" s="79" t="s">
        <v>68</v>
      </c>
      <c r="D2583" s="85">
        <v>0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86</v>
      </c>
      <c r="C2584" s="79" t="s">
        <v>46</v>
      </c>
      <c r="D2584" s="85">
        <v>127523.8432</v>
      </c>
      <c r="E2584" s="85">
        <v>-12752.384319999999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86</v>
      </c>
      <c r="C2585" s="79" t="s">
        <v>103</v>
      </c>
      <c r="D2585" s="85">
        <v>-122933.1676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86</v>
      </c>
      <c r="C2586" s="79" t="s">
        <v>88</v>
      </c>
      <c r="D2586" s="85">
        <v>-6857.4581000000007</v>
      </c>
      <c r="E2586" s="85">
        <v>68.574580999999995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86</v>
      </c>
      <c r="C2587" s="79" t="s">
        <v>101</v>
      </c>
      <c r="D2587" s="85">
        <v>-271045.77230000001</v>
      </c>
      <c r="E2587" s="85">
        <v>2710.457723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86</v>
      </c>
      <c r="C2588" s="79" t="s">
        <v>89</v>
      </c>
      <c r="D2588" s="85">
        <v>-25057.7444</v>
      </c>
      <c r="E2588" s="85">
        <v>2505.7744400000001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86</v>
      </c>
      <c r="C2589" s="79" t="s">
        <v>72</v>
      </c>
      <c r="D2589" s="85">
        <v>16217.2806</v>
      </c>
      <c r="E2589" s="85">
        <v>-1621.7280599999999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86</v>
      </c>
      <c r="C2590" s="79" t="s">
        <v>67</v>
      </c>
      <c r="D2590" s="85">
        <v>406568.65860000002</v>
      </c>
      <c r="E2590" s="85">
        <v>-40656.865859999998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86</v>
      </c>
      <c r="C2591" s="79" t="s">
        <v>73</v>
      </c>
      <c r="D2591" s="85">
        <v>13552.2886</v>
      </c>
      <c r="E2591" s="85">
        <v>-2710.4577199999999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86</v>
      </c>
      <c r="C2592" s="79" t="s">
        <v>68</v>
      </c>
      <c r="D2592" s="85">
        <v>0</v>
      </c>
      <c r="E2592" s="85">
        <v>0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86</v>
      </c>
      <c r="C2593" s="79" t="s">
        <v>46</v>
      </c>
      <c r="D2593" s="85">
        <v>142638.27489999999</v>
      </c>
      <c r="E2593" s="85">
        <v>-14263.82749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86</v>
      </c>
      <c r="C2594" s="79" t="s">
        <v>103</v>
      </c>
      <c r="D2594" s="85">
        <v>-135522.88620000001</v>
      </c>
      <c r="E2594" s="85">
        <v>0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86</v>
      </c>
      <c r="C2595" s="79" t="s">
        <v>88</v>
      </c>
      <c r="D2595" s="85">
        <v>-6604.4057000000003</v>
      </c>
      <c r="E2595" s="85">
        <v>66.044056999999995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86</v>
      </c>
      <c r="C2596" s="79" t="s">
        <v>89</v>
      </c>
      <c r="D2596" s="85">
        <v>-24354.5072</v>
      </c>
      <c r="E2596" s="85">
        <v>2435.4507199999998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86</v>
      </c>
      <c r="C2597" s="79" t="s">
        <v>72</v>
      </c>
      <c r="D2597" s="85">
        <v>17573.462</v>
      </c>
      <c r="E2597" s="85">
        <v>-1757.3462000000002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86</v>
      </c>
      <c r="C2598" s="79" t="s">
        <v>67</v>
      </c>
      <c r="D2598" s="85">
        <v>130521.8511</v>
      </c>
      <c r="E2598" s="85">
        <v>-13052.18511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86</v>
      </c>
      <c r="C2599" s="79" t="s">
        <v>73</v>
      </c>
      <c r="D2599" s="85">
        <v>13052.185100000001</v>
      </c>
      <c r="E2599" s="85">
        <v>-2610.4370199999998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86</v>
      </c>
      <c r="C2600" s="79" t="s">
        <v>68</v>
      </c>
      <c r="D2600" s="85">
        <v>0</v>
      </c>
      <c r="E2600" s="85">
        <v>0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86</v>
      </c>
      <c r="C2601" s="79" t="s">
        <v>46</v>
      </c>
      <c r="D2601" s="85">
        <v>143860.31419999999</v>
      </c>
      <c r="E2601" s="85">
        <v>-14386.031419999999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86</v>
      </c>
      <c r="C2602" s="79" t="s">
        <v>103</v>
      </c>
      <c r="D2602" s="85">
        <v>-130521.8512</v>
      </c>
      <c r="E2602" s="85">
        <v>0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86</v>
      </c>
      <c r="C2603" s="79" t="s">
        <v>88</v>
      </c>
      <c r="D2603" s="85">
        <v>-6792.4530000000004</v>
      </c>
      <c r="E2603" s="85">
        <v>67.92452999999999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86</v>
      </c>
      <c r="C2604" s="79" t="s">
        <v>89</v>
      </c>
      <c r="D2604" s="85">
        <v>-24820.210800000001</v>
      </c>
      <c r="E2604" s="85">
        <v>2482.02108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86</v>
      </c>
      <c r="C2605" s="79" t="s">
        <v>72</v>
      </c>
      <c r="D2605" s="85">
        <v>18933.649100000002</v>
      </c>
      <c r="E2605" s="85">
        <v>-1893.36491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86</v>
      </c>
      <c r="C2606" s="79" t="s">
        <v>67</v>
      </c>
      <c r="D2606" s="85">
        <v>134238.2034</v>
      </c>
      <c r="E2606" s="85">
        <v>-13423.82034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86</v>
      </c>
      <c r="C2607" s="79" t="s">
        <v>73</v>
      </c>
      <c r="D2607" s="85">
        <v>13423.820299999999</v>
      </c>
      <c r="E2607" s="85">
        <v>-2684.76406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86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86</v>
      </c>
      <c r="C2609" s="79" t="s">
        <v>46</v>
      </c>
      <c r="D2609" s="85">
        <v>164169.85870000001</v>
      </c>
      <c r="E2609" s="85">
        <v>-16416.98587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86</v>
      </c>
      <c r="C2610" s="79" t="s">
        <v>103</v>
      </c>
      <c r="D2610" s="85">
        <v>-134238.2034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86</v>
      </c>
      <c r="C2611" s="79" t="s">
        <v>88</v>
      </c>
      <c r="D2611" s="85">
        <v>-6540.9508000000005</v>
      </c>
      <c r="E2611" s="85">
        <v>65.409508000000002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86</v>
      </c>
      <c r="C2612" s="79" t="s">
        <v>89</v>
      </c>
      <c r="D2612" s="85">
        <v>-21632.536</v>
      </c>
      <c r="E2612" s="85">
        <v>2163.2536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86</v>
      </c>
      <c r="C2613" s="79" t="s">
        <v>72</v>
      </c>
      <c r="D2613" s="85">
        <v>18938.5949</v>
      </c>
      <c r="E2613" s="85">
        <v>-1893.8594900000001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86</v>
      </c>
      <c r="C2614" s="79" t="s">
        <v>67</v>
      </c>
      <c r="D2614" s="85">
        <v>129267.8026</v>
      </c>
      <c r="E2614" s="85">
        <v>-12926.78026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86</v>
      </c>
      <c r="C2615" s="79" t="s">
        <v>73</v>
      </c>
      <c r="D2615" s="85">
        <v>12926.780200000001</v>
      </c>
      <c r="E2615" s="85">
        <v>-2585.3560400000001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86</v>
      </c>
      <c r="C2616" s="79" t="s">
        <v>68</v>
      </c>
      <c r="D2616" s="85">
        <v>0</v>
      </c>
      <c r="E2616" s="85">
        <v>0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86</v>
      </c>
      <c r="C2617" s="79" t="s">
        <v>46</v>
      </c>
      <c r="D2617" s="85">
        <v>134551.4086</v>
      </c>
      <c r="E2617" s="85">
        <v>-13455.14086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86</v>
      </c>
      <c r="C2618" s="79" t="s">
        <v>103</v>
      </c>
      <c r="D2618" s="85">
        <v>-129267.8026</v>
      </c>
      <c r="E2618" s="85">
        <v>0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86</v>
      </c>
      <c r="C2619" s="79" t="s">
        <v>88</v>
      </c>
      <c r="D2619" s="85">
        <v>-6727.3274000000001</v>
      </c>
      <c r="E2619" s="85">
        <v>67.273274000000001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86</v>
      </c>
      <c r="C2620" s="79" t="s">
        <v>89</v>
      </c>
      <c r="D2620" s="85">
        <v>-24582.236100000002</v>
      </c>
      <c r="E2620" s="85">
        <v>2458.22361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86</v>
      </c>
      <c r="C2621" s="79" t="s">
        <v>72</v>
      </c>
      <c r="D2621" s="85">
        <v>18947.681100000002</v>
      </c>
      <c r="E2621" s="85">
        <v>-1894.76811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86</v>
      </c>
      <c r="C2622" s="79" t="s">
        <v>67</v>
      </c>
      <c r="D2622" s="85">
        <v>132951.13510000001</v>
      </c>
      <c r="E2622" s="85">
        <v>-13295.113509999999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86</v>
      </c>
      <c r="C2623" s="79" t="s">
        <v>73</v>
      </c>
      <c r="D2623" s="85">
        <v>13295.113600000001</v>
      </c>
      <c r="E2623" s="85">
        <v>-2659.0227199999999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86</v>
      </c>
      <c r="C2624" s="79" t="s">
        <v>68</v>
      </c>
      <c r="D2624" s="85">
        <v>0</v>
      </c>
      <c r="E2624" s="85">
        <v>0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86</v>
      </c>
      <c r="C2625" s="79" t="s">
        <v>46</v>
      </c>
      <c r="D2625" s="85">
        <v>146693.13589999999</v>
      </c>
      <c r="E2625" s="85">
        <v>-14669.31359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86</v>
      </c>
      <c r="C2626" s="79" t="s">
        <v>103</v>
      </c>
      <c r="D2626" s="85">
        <v>-132951.13500000001</v>
      </c>
      <c r="E2626" s="85">
        <v>0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86</v>
      </c>
      <c r="C2627" s="79" t="s">
        <v>88</v>
      </c>
      <c r="D2627" s="85">
        <v>-6695.3654999999999</v>
      </c>
      <c r="E2627" s="85">
        <v>66.953654999999998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86</v>
      </c>
      <c r="C2628" s="79" t="s">
        <v>89</v>
      </c>
      <c r="D2628" s="85">
        <v>-25697.296000000002</v>
      </c>
      <c r="E2628" s="85">
        <v>2569.7296000000001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86</v>
      </c>
      <c r="C2629" s="79" t="s">
        <v>72</v>
      </c>
      <c r="D2629" s="85">
        <v>17601.9051</v>
      </c>
      <c r="E2629" s="85">
        <v>-1760.1905099999999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86</v>
      </c>
      <c r="C2630" s="79" t="s">
        <v>67</v>
      </c>
      <c r="D2630" s="85">
        <v>132319.47659999999</v>
      </c>
      <c r="E2630" s="85">
        <v>-13231.94766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86</v>
      </c>
      <c r="C2631" s="79" t="s">
        <v>73</v>
      </c>
      <c r="D2631" s="85">
        <v>13231.947700000001</v>
      </c>
      <c r="E2631" s="85">
        <v>-2646.3895400000001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86</v>
      </c>
      <c r="C2632" s="79" t="s">
        <v>68</v>
      </c>
      <c r="D2632" s="85">
        <v>0</v>
      </c>
      <c r="E2632" s="85">
        <v>0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86</v>
      </c>
      <c r="C2633" s="79" t="s">
        <v>46</v>
      </c>
      <c r="D2633" s="85">
        <v>84857.760699999999</v>
      </c>
      <c r="E2633" s="85">
        <v>-8485.7760699999999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86</v>
      </c>
      <c r="C2634" s="79" t="s">
        <v>103</v>
      </c>
      <c r="D2634" s="85">
        <v>-132319.47659999999</v>
      </c>
      <c r="E2634" s="85">
        <v>0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86</v>
      </c>
      <c r="C2635" s="79" t="s">
        <v>88</v>
      </c>
      <c r="D2635" s="85">
        <v>-6448.2457000000004</v>
      </c>
      <c r="E2635" s="85">
        <v>64.482456999999997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86</v>
      </c>
      <c r="C2636" s="79" t="s">
        <v>89</v>
      </c>
      <c r="D2636" s="85">
        <v>-20100.0059</v>
      </c>
      <c r="E2636" s="85">
        <v>2010.0005900000001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86</v>
      </c>
      <c r="C2637" s="79" t="s">
        <v>72</v>
      </c>
      <c r="D2637" s="85">
        <v>17608.213500000002</v>
      </c>
      <c r="E2637" s="85">
        <v>-1760.8213499999999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86</v>
      </c>
      <c r="C2638" s="79" t="s">
        <v>67</v>
      </c>
      <c r="D2638" s="85">
        <v>127435.68610000001</v>
      </c>
      <c r="E2638" s="85">
        <v>-12743.56861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86</v>
      </c>
      <c r="C2639" s="79" t="s">
        <v>73</v>
      </c>
      <c r="D2639" s="85">
        <v>12743.5687</v>
      </c>
      <c r="E2639" s="85">
        <v>-2548.7137400000001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86</v>
      </c>
      <c r="C2640" s="79" t="s">
        <v>68</v>
      </c>
      <c r="D2640" s="85">
        <v>0</v>
      </c>
      <c r="E2640" s="85">
        <v>0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86</v>
      </c>
      <c r="C2641" s="79" t="s">
        <v>46</v>
      </c>
      <c r="D2641" s="85">
        <v>116501.7041</v>
      </c>
      <c r="E2641" s="85">
        <v>-11650.170410000001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86</v>
      </c>
      <c r="C2642" s="79" t="s">
        <v>103</v>
      </c>
      <c r="D2642" s="85">
        <v>-127435.686</v>
      </c>
      <c r="E2642" s="85">
        <v>0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86</v>
      </c>
      <c r="C2643" s="79" t="s">
        <v>88</v>
      </c>
      <c r="D2643" s="85">
        <v>-6632.0481</v>
      </c>
      <c r="E2643" s="85">
        <v>66.320481000000001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86</v>
      </c>
      <c r="C2644" s="79" t="s">
        <v>89</v>
      </c>
      <c r="D2644" s="85">
        <v>-24234.0769</v>
      </c>
      <c r="E2644" s="85">
        <v>2423.40769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86</v>
      </c>
      <c r="C2645" s="79" t="s">
        <v>72</v>
      </c>
      <c r="D2645" s="85">
        <v>17618.0952</v>
      </c>
      <c r="E2645" s="85">
        <v>-1761.80952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86</v>
      </c>
      <c r="C2646" s="79" t="s">
        <v>67</v>
      </c>
      <c r="D2646" s="85">
        <v>131068.14320000001</v>
      </c>
      <c r="E2646" s="85">
        <v>-13106.814319999999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86</v>
      </c>
      <c r="C2647" s="79" t="s">
        <v>73</v>
      </c>
      <c r="D2647" s="85">
        <v>13106.814399999999</v>
      </c>
      <c r="E2647" s="85">
        <v>-2621.3628800000001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86</v>
      </c>
      <c r="C2648" s="79" t="s">
        <v>68</v>
      </c>
      <c r="D2648" s="85">
        <v>0</v>
      </c>
      <c r="E2648" s="85">
        <v>0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86</v>
      </c>
      <c r="C2649" s="79" t="s">
        <v>46</v>
      </c>
      <c r="D2649" s="85">
        <v>97047.926699999996</v>
      </c>
      <c r="E2649" s="85">
        <v>-9704.7926700000007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86</v>
      </c>
      <c r="C2650" s="79" t="s">
        <v>103</v>
      </c>
      <c r="D2650" s="85">
        <v>-131068.14320000001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86</v>
      </c>
      <c r="C2651" s="79" t="s">
        <v>88</v>
      </c>
      <c r="D2651" s="85">
        <v>-6387.2386000000006</v>
      </c>
      <c r="E2651" s="85">
        <v>63.872385999999999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86</v>
      </c>
      <c r="C2652" s="79" t="s">
        <v>89</v>
      </c>
      <c r="D2652" s="85">
        <v>-21124.171600000001</v>
      </c>
      <c r="E2652" s="85">
        <v>2112.41716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86</v>
      </c>
      <c r="C2653" s="79" t="s">
        <v>72</v>
      </c>
      <c r="D2653" s="85">
        <v>14914.4966</v>
      </c>
      <c r="E2653" s="85">
        <v>-1491.44966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86</v>
      </c>
      <c r="C2654" s="79" t="s">
        <v>67</v>
      </c>
      <c r="D2654" s="85">
        <v>126230.0113</v>
      </c>
      <c r="E2654" s="85">
        <v>-12623.001130000001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86</v>
      </c>
      <c r="C2655" s="79" t="s">
        <v>73</v>
      </c>
      <c r="D2655" s="85">
        <v>12623.001099999999</v>
      </c>
      <c r="E2655" s="85">
        <v>-2524.6002199999998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86</v>
      </c>
      <c r="C2656" s="79" t="s">
        <v>68</v>
      </c>
      <c r="D2656" s="85">
        <v>0</v>
      </c>
      <c r="E2656" s="85">
        <v>0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86</v>
      </c>
      <c r="C2657" s="79" t="s">
        <v>46</v>
      </c>
      <c r="D2657" s="85">
        <v>57498.611600000004</v>
      </c>
      <c r="E2657" s="85">
        <v>-5749.8611600000004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86</v>
      </c>
      <c r="C2658" s="79" t="s">
        <v>103</v>
      </c>
      <c r="D2658" s="85">
        <v>-126230.01119999999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86</v>
      </c>
      <c r="C2659" s="79" t="s">
        <v>89</v>
      </c>
      <c r="D2659" s="85">
        <v>-24004.066500000001</v>
      </c>
      <c r="E2659" s="85">
        <v>2400.4066499999999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86</v>
      </c>
      <c r="C2660" s="79" t="s">
        <v>72</v>
      </c>
      <c r="D2660" s="85">
        <v>12209.3331</v>
      </c>
      <c r="E2660" s="85">
        <v>-1220.9333099999999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86</v>
      </c>
      <c r="C2661" s="79" t="s">
        <v>67</v>
      </c>
      <c r="D2661" s="85">
        <v>129824.1499</v>
      </c>
      <c r="E2661" s="85">
        <v>-12982.414989999999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86</v>
      </c>
      <c r="C2662" s="79" t="s">
        <v>73</v>
      </c>
      <c r="D2662" s="85">
        <v>12982.4149</v>
      </c>
      <c r="E2662" s="85">
        <v>-2596.4829799999998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86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86</v>
      </c>
      <c r="C2664" s="79" t="s">
        <v>46</v>
      </c>
      <c r="D2664" s="85">
        <v>56345.356200000002</v>
      </c>
      <c r="E2664" s="85">
        <v>-5634.5356199999997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86</v>
      </c>
      <c r="C2665" s="79" t="s">
        <v>103</v>
      </c>
      <c r="D2665" s="85">
        <v>-129824.15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86</v>
      </c>
      <c r="C2666" s="79" t="s">
        <v>89</v>
      </c>
      <c r="D2666" s="85">
        <v>104105.5892</v>
      </c>
      <c r="E2666" s="85">
        <v>-10410.558919999999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86</v>
      </c>
      <c r="C2667" s="79" t="s">
        <v>72</v>
      </c>
      <c r="D2667" s="85">
        <v>10858.3285</v>
      </c>
      <c r="E2667" s="85">
        <v>-1085.83285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86</v>
      </c>
      <c r="C2668" s="79" t="s">
        <v>67</v>
      </c>
      <c r="D2668" s="85">
        <v>129196.35490000001</v>
      </c>
      <c r="E2668" s="85">
        <v>-12919.635490000001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86</v>
      </c>
      <c r="C2669" s="79" t="s">
        <v>73</v>
      </c>
      <c r="D2669" s="85">
        <v>12919.6355</v>
      </c>
      <c r="E2669" s="85">
        <v>-2583.9271000000003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86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86</v>
      </c>
      <c r="C2671" s="79" t="s">
        <v>46</v>
      </c>
      <c r="D2671" s="85">
        <v>-232605.11739999999</v>
      </c>
      <c r="E2671" s="85">
        <v>23260.511740000002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86</v>
      </c>
      <c r="C2672" s="79" t="s">
        <v>103</v>
      </c>
      <c r="D2672" s="85">
        <v>-129196.3548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86</v>
      </c>
      <c r="C2673" s="79" t="s">
        <v>88</v>
      </c>
      <c r="D2673" s="85">
        <v>-5876.6669000000002</v>
      </c>
      <c r="E2673" s="85">
        <v>-198.17601632812801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86</v>
      </c>
      <c r="C2674" s="79" t="s">
        <v>89</v>
      </c>
      <c r="D2674" s="85">
        <v>104808.57739999999</v>
      </c>
      <c r="E2674" s="85">
        <v>-10480.857739999999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86</v>
      </c>
      <c r="C2675" s="79" t="s">
        <v>72</v>
      </c>
      <c r="D2675" s="85">
        <v>12219.5514</v>
      </c>
      <c r="E2675" s="85">
        <v>-1221.95514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86</v>
      </c>
      <c r="C2676" s="79" t="s">
        <v>67</v>
      </c>
      <c r="D2676" s="85">
        <v>116139.6605</v>
      </c>
      <c r="E2676" s="85">
        <v>-11613.966050000001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86</v>
      </c>
      <c r="C2677" s="79" t="s">
        <v>73</v>
      </c>
      <c r="D2677" s="85">
        <v>11613.9661</v>
      </c>
      <c r="E2677" s="85">
        <v>-2322.79322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86</v>
      </c>
      <c r="C2678" s="79" t="s">
        <v>68</v>
      </c>
      <c r="D2678" s="85">
        <v>0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86</v>
      </c>
      <c r="C2679" s="79" t="s">
        <v>46</v>
      </c>
      <c r="D2679" s="85">
        <v>-222789.05160000001</v>
      </c>
      <c r="E2679" s="85">
        <v>22278.905159999998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86</v>
      </c>
      <c r="C2680" s="79" t="s">
        <v>103</v>
      </c>
      <c r="D2680" s="85">
        <v>-116139.66039999999</v>
      </c>
      <c r="E2680" s="85">
        <v>0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86</v>
      </c>
      <c r="C2681" s="79" t="s">
        <v>88</v>
      </c>
      <c r="D2681" s="85">
        <v>-6478.1768000000002</v>
      </c>
      <c r="E2681" s="85">
        <v>-339.37764819739004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86</v>
      </c>
      <c r="C2682" s="79" t="s">
        <v>89</v>
      </c>
      <c r="D2682" s="85">
        <v>100778.88860000001</v>
      </c>
      <c r="E2682" s="85">
        <v>-10077.888859999999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86</v>
      </c>
      <c r="C2683" s="79" t="s">
        <v>72</v>
      </c>
      <c r="D2683" s="85">
        <v>16305.710500000001</v>
      </c>
      <c r="E2683" s="85">
        <v>-1630.57105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86</v>
      </c>
      <c r="C2684" s="79" t="s">
        <v>67</v>
      </c>
      <c r="D2684" s="85">
        <v>128027.2086</v>
      </c>
      <c r="E2684" s="85">
        <v>-12802.720859999999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86</v>
      </c>
      <c r="C2685" s="79" t="s">
        <v>73</v>
      </c>
      <c r="D2685" s="85">
        <v>12802.7209</v>
      </c>
      <c r="E2685" s="85">
        <v>-2560.5441799999999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86</v>
      </c>
      <c r="C2686" s="79" t="s">
        <v>68</v>
      </c>
      <c r="D2686" s="85">
        <v>0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86</v>
      </c>
      <c r="C2687" s="79" t="s">
        <v>46</v>
      </c>
      <c r="D2687" s="85">
        <v>-205495.2335</v>
      </c>
      <c r="E2687" s="85">
        <v>20549.523349999999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86</v>
      </c>
      <c r="C2688" s="79" t="s">
        <v>103</v>
      </c>
      <c r="D2688" s="85">
        <v>-128027.2086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86</v>
      </c>
      <c r="C2689" s="79" t="s">
        <v>88</v>
      </c>
      <c r="D2689" s="85">
        <v>-6238.9464000000007</v>
      </c>
      <c r="E2689" s="85">
        <v>-328.15461259980799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86</v>
      </c>
      <c r="C2690" s="79" t="s">
        <v>89</v>
      </c>
      <c r="D2690" s="85">
        <v>103851.74310000001</v>
      </c>
      <c r="E2690" s="85">
        <v>-10385.17431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86</v>
      </c>
      <c r="C2691" s="79" t="s">
        <v>72</v>
      </c>
      <c r="D2691" s="85">
        <v>17670.438900000001</v>
      </c>
      <c r="E2691" s="85">
        <v>-1767.0438899999999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86</v>
      </c>
      <c r="C2692" s="79" t="s">
        <v>67</v>
      </c>
      <c r="D2692" s="85">
        <v>123299.3363</v>
      </c>
      <c r="E2692" s="85">
        <v>-12329.93363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86</v>
      </c>
      <c r="C2693" s="79" t="s">
        <v>73</v>
      </c>
      <c r="D2693" s="85">
        <v>12329.9336</v>
      </c>
      <c r="E2693" s="85">
        <v>-2465.9867199999999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86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86</v>
      </c>
      <c r="C2695" s="79" t="s">
        <v>46</v>
      </c>
      <c r="D2695" s="85">
        <v>-126459.0873</v>
      </c>
      <c r="E2695" s="85">
        <v>12645.908729999999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86</v>
      </c>
      <c r="C2696" s="79" t="s">
        <v>103</v>
      </c>
      <c r="D2696" s="85">
        <v>-123299.33620000001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86</v>
      </c>
      <c r="C2697" s="79" t="s">
        <v>88</v>
      </c>
      <c r="D2697" s="85">
        <v>-6416.5390000000007</v>
      </c>
      <c r="E2697" s="85">
        <v>-335.25133671736006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86</v>
      </c>
      <c r="C2698" s="79" t="s">
        <v>89</v>
      </c>
      <c r="D2698" s="85">
        <v>102181.93240000001</v>
      </c>
      <c r="E2698" s="85">
        <v>-10218.193240000001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86</v>
      </c>
      <c r="C2699" s="79" t="s">
        <v>72</v>
      </c>
      <c r="D2699" s="85">
        <v>19038.541400000002</v>
      </c>
      <c r="E2699" s="85">
        <v>-1903.8541399999999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86</v>
      </c>
      <c r="C2700" s="79" t="s">
        <v>67</v>
      </c>
      <c r="D2700" s="85">
        <v>126809.0724</v>
      </c>
      <c r="E2700" s="85">
        <v>-12680.90724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86</v>
      </c>
      <c r="C2701" s="79" t="s">
        <v>73</v>
      </c>
      <c r="D2701" s="85">
        <v>12680.9072</v>
      </c>
      <c r="E2701" s="85">
        <v>-2536.1814399999998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86</v>
      </c>
      <c r="C2702" s="79" t="s">
        <v>68</v>
      </c>
      <c r="D2702" s="85">
        <v>0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86</v>
      </c>
      <c r="C2703" s="79" t="s">
        <v>46</v>
      </c>
      <c r="D2703" s="85">
        <v>-105565.6894</v>
      </c>
      <c r="E2703" s="85">
        <v>10556.568939999999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86</v>
      </c>
      <c r="C2704" s="79" t="s">
        <v>103</v>
      </c>
      <c r="D2704" s="85">
        <v>-126809.0724</v>
      </c>
      <c r="E2704" s="85">
        <v>0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86</v>
      </c>
      <c r="C2705" s="79" t="s">
        <v>88</v>
      </c>
      <c r="D2705" s="85">
        <v>-6179.0694000000003</v>
      </c>
      <c r="E2705" s="85">
        <v>-321.570439117288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86</v>
      </c>
      <c r="C2706" s="79" t="s">
        <v>89</v>
      </c>
      <c r="D2706" s="85">
        <v>102855.048</v>
      </c>
      <c r="E2706" s="85">
        <v>-10285.504800000001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86</v>
      </c>
      <c r="C2707" s="79" t="s">
        <v>72</v>
      </c>
      <c r="D2707" s="85">
        <v>17684.024600000001</v>
      </c>
      <c r="E2707" s="85">
        <v>-1768.40246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86</v>
      </c>
      <c r="C2708" s="79" t="s">
        <v>67</v>
      </c>
      <c r="D2708" s="85">
        <v>122115.9972</v>
      </c>
      <c r="E2708" s="85">
        <v>-12211.59972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86</v>
      </c>
      <c r="C2709" s="79" t="s">
        <v>73</v>
      </c>
      <c r="D2709" s="85">
        <v>12211.599700000001</v>
      </c>
      <c r="E2709" s="85">
        <v>0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86</v>
      </c>
      <c r="C2710" s="79" t="s">
        <v>68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86</v>
      </c>
      <c r="C2711" s="79" t="s">
        <v>46</v>
      </c>
      <c r="D2711" s="85">
        <v>13822.7168</v>
      </c>
      <c r="E2711" s="85">
        <v>-1382.2716800000001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86</v>
      </c>
      <c r="C2712" s="79" t="s">
        <v>103</v>
      </c>
      <c r="D2712" s="85">
        <v>-122115.9972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86</v>
      </c>
      <c r="C2713" s="79" t="s">
        <v>88</v>
      </c>
      <c r="D2713" s="85">
        <v>-6354.4448000000002</v>
      </c>
      <c r="E2713" s="85">
        <v>-311.73231451361499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86</v>
      </c>
      <c r="C2714" s="79" t="s">
        <v>89</v>
      </c>
      <c r="D2714" s="85">
        <v>101193.0953</v>
      </c>
      <c r="E2714" s="85">
        <v>-10119.30953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86</v>
      </c>
      <c r="C2715" s="79" t="s">
        <v>72</v>
      </c>
      <c r="D2715" s="85">
        <v>17691.6558</v>
      </c>
      <c r="E2715" s="85">
        <v>-1769.1655800000001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86</v>
      </c>
      <c r="C2716" s="79" t="s">
        <v>67</v>
      </c>
      <c r="D2716" s="85">
        <v>125581.91310000001</v>
      </c>
      <c r="E2716" s="85">
        <v>-12558.19131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86</v>
      </c>
      <c r="C2717" s="79" t="s">
        <v>73</v>
      </c>
      <c r="D2717" s="85">
        <v>12558.1913</v>
      </c>
      <c r="E2717" s="85">
        <v>0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86</v>
      </c>
      <c r="C2719" s="79" t="s">
        <v>46</v>
      </c>
      <c r="D2719" s="85">
        <v>14550.4876</v>
      </c>
      <c r="E2719" s="85">
        <v>-1455.0487599999999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86</v>
      </c>
      <c r="C2720" s="79" t="s">
        <v>103</v>
      </c>
      <c r="D2720" s="85">
        <v>-125581.9132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86</v>
      </c>
      <c r="C2721" s="79" t="s">
        <v>88</v>
      </c>
      <c r="D2721" s="85">
        <v>-6322.7218000000003</v>
      </c>
      <c r="E2721" s="85">
        <v>-299.48143287439001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86</v>
      </c>
      <c r="C2722" s="79" t="s">
        <v>89</v>
      </c>
      <c r="D2722" s="85">
        <v>101851.2038</v>
      </c>
      <c r="E2722" s="85">
        <v>-10185.12038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86</v>
      </c>
      <c r="C2723" s="79" t="s">
        <v>72</v>
      </c>
      <c r="D2723" s="85">
        <v>17695.2369</v>
      </c>
      <c r="E2723" s="85">
        <v>-1769.52369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86</v>
      </c>
      <c r="C2724" s="79" t="s">
        <v>67</v>
      </c>
      <c r="D2724" s="85">
        <v>124954.9758</v>
      </c>
      <c r="E2724" s="85">
        <v>-12495.497579999999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86</v>
      </c>
      <c r="C2725" s="79" t="s">
        <v>73</v>
      </c>
      <c r="D2725" s="85">
        <v>12495.497499999999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86</v>
      </c>
      <c r="C2726" s="79" t="s">
        <v>68</v>
      </c>
      <c r="D2726" s="85">
        <v>0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86</v>
      </c>
      <c r="C2727" s="79" t="s">
        <v>46</v>
      </c>
      <c r="D2727" s="85">
        <v>10324.5056</v>
      </c>
      <c r="E2727" s="85">
        <v>-1032.45056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86</v>
      </c>
      <c r="C2728" s="79" t="s">
        <v>103</v>
      </c>
      <c r="D2728" s="85">
        <v>-124954.9758</v>
      </c>
      <c r="E2728" s="85">
        <v>0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86</v>
      </c>
      <c r="C2729" s="79" t="s">
        <v>88</v>
      </c>
      <c r="D2729" s="85">
        <v>-6087.9587000000001</v>
      </c>
      <c r="E2729" s="85">
        <v>-279.96193744020599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86</v>
      </c>
      <c r="C2730" s="79" t="s">
        <v>89</v>
      </c>
      <c r="D2730" s="85">
        <v>101338.4431</v>
      </c>
      <c r="E2730" s="85">
        <v>-10133.84431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86</v>
      </c>
      <c r="C2731" s="79" t="s">
        <v>72</v>
      </c>
      <c r="D2731" s="85">
        <v>17698.393599999999</v>
      </c>
      <c r="E2731" s="85">
        <v>-1769.8393599999999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86</v>
      </c>
      <c r="C2732" s="79" t="s">
        <v>67</v>
      </c>
      <c r="D2732" s="85">
        <v>120315.3882</v>
      </c>
      <c r="E2732" s="85">
        <v>-12031.53882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86</v>
      </c>
      <c r="C2733" s="79" t="s">
        <v>73</v>
      </c>
      <c r="D2733" s="85">
        <v>12031.5389</v>
      </c>
      <c r="E2733" s="85">
        <v>0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86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86</v>
      </c>
      <c r="C2735" s="79" t="s">
        <v>46</v>
      </c>
      <c r="D2735" s="85">
        <v>12139.822700000001</v>
      </c>
      <c r="E2735" s="85">
        <v>-1213.98227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86</v>
      </c>
      <c r="C2736" s="79" t="s">
        <v>103</v>
      </c>
      <c r="D2736" s="85">
        <v>-120315.3882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86</v>
      </c>
      <c r="C2737" s="79" t="s">
        <v>88</v>
      </c>
      <c r="D2737" s="85">
        <v>-6259.9863000000005</v>
      </c>
      <c r="E2737" s="85">
        <v>-279.25216595398302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86</v>
      </c>
      <c r="C2738" s="79" t="s">
        <v>89</v>
      </c>
      <c r="D2738" s="85">
        <v>99688.866099999999</v>
      </c>
      <c r="E2738" s="85">
        <v>-9968.8866099999996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86</v>
      </c>
      <c r="C2739" s="79" t="s">
        <v>72</v>
      </c>
      <c r="D2739" s="85">
        <v>17704.834500000001</v>
      </c>
      <c r="E2739" s="85">
        <v>-1770.4834499999999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86</v>
      </c>
      <c r="C2740" s="79" t="s">
        <v>67</v>
      </c>
      <c r="D2740" s="85">
        <v>123715.14539999999</v>
      </c>
      <c r="E2740" s="85">
        <v>-12371.51454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86</v>
      </c>
      <c r="C2741" s="79" t="s">
        <v>73</v>
      </c>
      <c r="D2741" s="85">
        <v>12371.514500000001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86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86</v>
      </c>
      <c r="C2743" s="79" t="s">
        <v>46</v>
      </c>
      <c r="D2743" s="85">
        <v>12970.9344</v>
      </c>
      <c r="E2743" s="85">
        <v>-1297.0934400000001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86</v>
      </c>
      <c r="C2744" s="79" t="s">
        <v>103</v>
      </c>
      <c r="D2744" s="85">
        <v>-123715.14539999999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86</v>
      </c>
      <c r="C2745" s="79" t="s">
        <v>88</v>
      </c>
      <c r="D2745" s="85">
        <v>-6027.5847000000003</v>
      </c>
      <c r="E2745" s="85">
        <v>-215.91746916859202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86</v>
      </c>
      <c r="C2746" s="79" t="s">
        <v>89</v>
      </c>
      <c r="D2746" s="85">
        <v>99187.5193</v>
      </c>
      <c r="E2746" s="85">
        <v>-9918.7519300000004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86</v>
      </c>
      <c r="C2747" s="79" t="s">
        <v>72</v>
      </c>
      <c r="D2747" s="85">
        <v>14984.781999999999</v>
      </c>
      <c r="E2747" s="85">
        <v>-1498.4782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86</v>
      </c>
      <c r="C2748" s="79" t="s">
        <v>67</v>
      </c>
      <c r="D2748" s="85">
        <v>119122.227</v>
      </c>
      <c r="E2748" s="85">
        <v>-11912.2227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86</v>
      </c>
      <c r="C2749" s="79" t="s">
        <v>73</v>
      </c>
      <c r="D2749" s="85">
        <v>11912.2227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86</v>
      </c>
      <c r="C2750" s="79" t="s">
        <v>68</v>
      </c>
      <c r="D2750" s="85">
        <v>0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86</v>
      </c>
      <c r="C2751" s="79" t="s">
        <v>46</v>
      </c>
      <c r="D2751" s="85">
        <v>12138.554899999999</v>
      </c>
      <c r="E2751" s="85">
        <v>-1213.8554899999999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86</v>
      </c>
      <c r="C2752" s="79" t="s">
        <v>103</v>
      </c>
      <c r="D2752" s="85">
        <v>-119122.227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86</v>
      </c>
      <c r="C2753" s="79" t="s">
        <v>89</v>
      </c>
      <c r="D2753" s="85">
        <v>99866.414000000004</v>
      </c>
      <c r="E2753" s="85">
        <v>-9986.6414000000004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86</v>
      </c>
      <c r="C2754" s="79" t="s">
        <v>67</v>
      </c>
      <c r="D2754" s="85">
        <v>122519.9592</v>
      </c>
      <c r="E2754" s="85">
        <v>-12251.995919999999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86</v>
      </c>
      <c r="C2755" s="79" t="s">
        <v>73</v>
      </c>
      <c r="D2755" s="85">
        <v>12251.995999999999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86</v>
      </c>
      <c r="C2756" s="79" t="s">
        <v>68</v>
      </c>
      <c r="D2756" s="85">
        <v>0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86</v>
      </c>
      <c r="C2757" s="79" t="s">
        <v>46</v>
      </c>
      <c r="D2757" s="85">
        <v>14662.872600000001</v>
      </c>
      <c r="E2757" s="85">
        <v>-1466.2872600000001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86</v>
      </c>
      <c r="C2758" s="79" t="s">
        <v>103</v>
      </c>
      <c r="D2758" s="85">
        <v>-122519.9592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86</v>
      </c>
      <c r="C2759" s="79" t="s">
        <v>89</v>
      </c>
      <c r="D2759" s="85">
        <v>98247.954899999997</v>
      </c>
      <c r="E2759" s="85">
        <v>-9824.7954900000004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86</v>
      </c>
      <c r="C2760" s="79" t="s">
        <v>67</v>
      </c>
      <c r="D2760" s="85">
        <v>121926.9564</v>
      </c>
      <c r="E2760" s="85">
        <v>-12192.69564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86</v>
      </c>
      <c r="C2761" s="79" t="s">
        <v>68</v>
      </c>
      <c r="D2761" s="85">
        <v>0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86</v>
      </c>
      <c r="C2762" s="79" t="s">
        <v>46</v>
      </c>
      <c r="D2762" s="85">
        <v>-107626.8909</v>
      </c>
      <c r="E2762" s="85">
        <v>10762.68909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86</v>
      </c>
      <c r="C2763" s="79" t="s">
        <v>103</v>
      </c>
      <c r="D2763" s="85">
        <v>-121926.9564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86</v>
      </c>
      <c r="C2764" s="79" t="s">
        <v>88</v>
      </c>
      <c r="D2764" s="85">
        <v>-5545.3134</v>
      </c>
      <c r="E2764" s="85">
        <v>-186.40104428066502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86</v>
      </c>
      <c r="C2765" s="79" t="s">
        <v>89</v>
      </c>
      <c r="D2765" s="85">
        <v>98898.989799999996</v>
      </c>
      <c r="E2765" s="85">
        <v>-9889.8989799999999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86</v>
      </c>
      <c r="C2766" s="79" t="s">
        <v>67</v>
      </c>
      <c r="D2766" s="85">
        <v>109591.1744</v>
      </c>
      <c r="E2766" s="85">
        <v>-10959.11744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86</v>
      </c>
      <c r="C2767" s="79" t="s">
        <v>68</v>
      </c>
      <c r="D2767" s="85">
        <v>0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86</v>
      </c>
      <c r="C2768" s="79" t="s">
        <v>46</v>
      </c>
      <c r="D2768" s="85">
        <v>-98101.322499999995</v>
      </c>
      <c r="E2768" s="85">
        <v>9810.1322500000006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86</v>
      </c>
      <c r="C2769" s="79" t="s">
        <v>103</v>
      </c>
      <c r="D2769" s="85">
        <v>-109591.1744</v>
      </c>
      <c r="E2769" s="85">
        <v>0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86</v>
      </c>
      <c r="C2770" s="79" t="s">
        <v>88</v>
      </c>
      <c r="D2770" s="85">
        <v>-6112.2763000000004</v>
      </c>
      <c r="E2770" s="85">
        <v>-315.03848343104505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86</v>
      </c>
      <c r="C2771" s="79" t="s">
        <v>89</v>
      </c>
      <c r="D2771" s="85">
        <v>98461.189199999993</v>
      </c>
      <c r="E2771" s="85">
        <v>-9846.1189200000008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86</v>
      </c>
      <c r="C2772" s="79" t="s">
        <v>67</v>
      </c>
      <c r="D2772" s="85">
        <v>120795.9754</v>
      </c>
      <c r="E2772" s="85">
        <v>-12079.597540000001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86</v>
      </c>
      <c r="C2773" s="79" t="s">
        <v>68</v>
      </c>
      <c r="D2773" s="85">
        <v>0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86</v>
      </c>
      <c r="C2774" s="79" t="s">
        <v>46</v>
      </c>
      <c r="D2774" s="85">
        <v>-110539.22809999999</v>
      </c>
      <c r="E2774" s="85">
        <v>11053.92281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86</v>
      </c>
      <c r="C2775" s="79" t="s">
        <v>103</v>
      </c>
      <c r="D2775" s="85">
        <v>-120795.9754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86</v>
      </c>
      <c r="C2776" s="79" t="s">
        <v>88</v>
      </c>
      <c r="D2776" s="85">
        <v>-5885.9504000000006</v>
      </c>
      <c r="E2776" s="85">
        <v>-304.48534203198801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86</v>
      </c>
      <c r="C2777" s="79" t="s">
        <v>89</v>
      </c>
      <c r="D2777" s="85">
        <v>94618.009300000005</v>
      </c>
      <c r="E2777" s="85">
        <v>-9461.8009299999994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86</v>
      </c>
      <c r="C2778" s="79" t="s">
        <v>67</v>
      </c>
      <c r="D2778" s="85">
        <v>116323.1299</v>
      </c>
      <c r="E2778" s="85">
        <v>-11632.31299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86</v>
      </c>
      <c r="C2779" s="79" t="s">
        <v>68</v>
      </c>
      <c r="D2779" s="85">
        <v>0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86</v>
      </c>
      <c r="C2780" s="79" t="s">
        <v>46</v>
      </c>
      <c r="D2780" s="85">
        <v>-104762.9372</v>
      </c>
      <c r="E2780" s="85">
        <v>10476.29372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86</v>
      </c>
      <c r="C2781" s="79" t="s">
        <v>103</v>
      </c>
      <c r="D2781" s="85">
        <v>-116323.1298</v>
      </c>
      <c r="E2781" s="85">
        <v>0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86</v>
      </c>
      <c r="C2782" s="79" t="s">
        <v>88</v>
      </c>
      <c r="D2782" s="85">
        <v>-6052.9569000000001</v>
      </c>
      <c r="E2782" s="85">
        <v>-311.02280417683301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86</v>
      </c>
      <c r="C2783" s="79" t="s">
        <v>89</v>
      </c>
      <c r="D2783" s="85">
        <v>97505.625799999994</v>
      </c>
      <c r="E2783" s="85">
        <v>-9750.5625799999998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86</v>
      </c>
      <c r="C2784" s="79" t="s">
        <v>67</v>
      </c>
      <c r="D2784" s="85">
        <v>119623.6535</v>
      </c>
      <c r="E2784" s="85">
        <v>-11962.36535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86</v>
      </c>
      <c r="C2785" s="79" t="s">
        <v>68</v>
      </c>
      <c r="D2785" s="85">
        <v>0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86</v>
      </c>
      <c r="C2786" s="79" t="s">
        <v>46</v>
      </c>
      <c r="D2786" s="85">
        <v>-106487.4329</v>
      </c>
      <c r="E2786" s="85">
        <v>10648.74329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86</v>
      </c>
      <c r="C2787" s="79" t="s">
        <v>103</v>
      </c>
      <c r="D2787" s="85">
        <v>-119623.65360000001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86</v>
      </c>
      <c r="C2788" s="79" t="s">
        <v>88</v>
      </c>
      <c r="D2788" s="85">
        <v>-5828.4742000000006</v>
      </c>
      <c r="E2788" s="85">
        <v>-294.29924349592608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86</v>
      </c>
      <c r="C2789" s="79" t="s">
        <v>89</v>
      </c>
      <c r="D2789" s="85">
        <v>95911.037299999996</v>
      </c>
      <c r="E2789" s="85">
        <v>-9591.1037300000007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86</v>
      </c>
      <c r="C2790" s="79" t="s">
        <v>67</v>
      </c>
      <c r="D2790" s="85">
        <v>115187.2375</v>
      </c>
      <c r="E2790" s="85">
        <v>-11518.723749999999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86</v>
      </c>
      <c r="C2791" s="79" t="s">
        <v>68</v>
      </c>
      <c r="D2791" s="85">
        <v>0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86</v>
      </c>
      <c r="C2792" s="79" t="s">
        <v>46</v>
      </c>
      <c r="D2792" s="85">
        <v>-102350.0039</v>
      </c>
      <c r="E2792" s="85">
        <v>10235.000389999999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86</v>
      </c>
      <c r="C2793" s="79" t="s">
        <v>103</v>
      </c>
      <c r="D2793" s="85">
        <v>-115187.23759999999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86</v>
      </c>
      <c r="C2794" s="79" t="s">
        <v>88</v>
      </c>
      <c r="D2794" s="85">
        <v>-5993.4985000000006</v>
      </c>
      <c r="E2794" s="85">
        <v>-282.78002861684803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86</v>
      </c>
      <c r="C2795" s="79" t="s">
        <v>89</v>
      </c>
      <c r="D2795" s="85">
        <v>96547.825500000006</v>
      </c>
      <c r="E2795" s="85">
        <v>-9654.7825499999999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86</v>
      </c>
      <c r="C2796" s="79" t="s">
        <v>67</v>
      </c>
      <c r="D2796" s="85">
        <v>118448.58719999999</v>
      </c>
      <c r="E2796" s="85">
        <v>-11844.85872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86</v>
      </c>
      <c r="C2797" s="79" t="s">
        <v>68</v>
      </c>
      <c r="D2797" s="85">
        <v>0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86</v>
      </c>
      <c r="C2798" s="79" t="s">
        <v>46</v>
      </c>
      <c r="D2798" s="85">
        <v>-82810.846000000005</v>
      </c>
      <c r="E2798" s="85">
        <v>8281.0846000000001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86</v>
      </c>
      <c r="C2799" s="79" t="s">
        <v>103</v>
      </c>
      <c r="D2799" s="85">
        <v>-118448.58719999999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86</v>
      </c>
      <c r="C2800" s="79" t="s">
        <v>88</v>
      </c>
      <c r="D2800" s="85">
        <v>-5963.2338</v>
      </c>
      <c r="E2800" s="85">
        <v>-270.37338536438705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86</v>
      </c>
      <c r="C2801" s="79" t="s">
        <v>89</v>
      </c>
      <c r="D2801" s="85">
        <v>94963.148199999996</v>
      </c>
      <c r="E2801" s="85">
        <v>-9496.3148199999996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86</v>
      </c>
      <c r="C2802" s="79" t="s">
        <v>67</v>
      </c>
      <c r="D2802" s="85">
        <v>117850.46980000001</v>
      </c>
      <c r="E2802" s="85">
        <v>-11785.046979999999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86</v>
      </c>
      <c r="C2803" s="79" t="s">
        <v>68</v>
      </c>
      <c r="D2803" s="85">
        <v>0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86</v>
      </c>
      <c r="C2804" s="79" t="s">
        <v>46</v>
      </c>
      <c r="D2804" s="85">
        <v>-86728.821800000005</v>
      </c>
      <c r="E2804" s="85">
        <v>8672.8821800000005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86</v>
      </c>
      <c r="C2805" s="79" t="s">
        <v>103</v>
      </c>
      <c r="D2805" s="85">
        <v>-117850.46980000001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86</v>
      </c>
      <c r="C2806" s="79" t="s">
        <v>88</v>
      </c>
      <c r="D2806" s="85">
        <v>-5741.5542000000005</v>
      </c>
      <c r="E2806" s="85">
        <v>-253.00226237903902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86</v>
      </c>
      <c r="C2807" s="79" t="s">
        <v>89</v>
      </c>
      <c r="D2807" s="85">
        <v>95572.291100000002</v>
      </c>
      <c r="E2807" s="85">
        <v>-9557.2291100000002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86</v>
      </c>
      <c r="C2808" s="79" t="s">
        <v>67</v>
      </c>
      <c r="D2808" s="85">
        <v>113469.4491</v>
      </c>
      <c r="E2808" s="85">
        <v>-11346.94491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86</v>
      </c>
      <c r="C2809" s="79" t="s">
        <v>68</v>
      </c>
      <c r="D2809" s="85">
        <v>0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86</v>
      </c>
      <c r="C2810" s="79" t="s">
        <v>46</v>
      </c>
      <c r="D2810" s="85">
        <v>-80399.156400000007</v>
      </c>
      <c r="E2810" s="85">
        <v>8039.9156400000002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86</v>
      </c>
      <c r="C2811" s="79" t="s">
        <v>103</v>
      </c>
      <c r="D2811" s="85">
        <v>-113469.44899999999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86</v>
      </c>
      <c r="C2812" s="79" t="s">
        <v>88</v>
      </c>
      <c r="D2812" s="85">
        <v>-5903.5956000000006</v>
      </c>
      <c r="E2812" s="85">
        <v>-254.11701321506203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86</v>
      </c>
      <c r="C2813" s="79" t="s">
        <v>89</v>
      </c>
      <c r="D2813" s="85">
        <v>95099.6005</v>
      </c>
      <c r="E2813" s="85">
        <v>-9509.9600499999997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86</v>
      </c>
      <c r="C2814" s="79" t="s">
        <v>67</v>
      </c>
      <c r="D2814" s="85">
        <v>116671.849</v>
      </c>
      <c r="E2814" s="85">
        <v>-11667.1849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86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86</v>
      </c>
      <c r="C2816" s="79" t="s">
        <v>46</v>
      </c>
      <c r="D2816" s="85">
        <v>-82106.872900000002</v>
      </c>
      <c r="E2816" s="85">
        <v>8210.6872899999998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86</v>
      </c>
      <c r="C2817" s="79" t="s">
        <v>103</v>
      </c>
      <c r="D2817" s="85">
        <v>-116671.849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86</v>
      </c>
      <c r="C2818" s="79" t="s">
        <v>88</v>
      </c>
      <c r="D2818" s="85">
        <v>-5683.7888000000003</v>
      </c>
      <c r="E2818" s="85">
        <v>-197.36115565266903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86</v>
      </c>
      <c r="C2819" s="79" t="s">
        <v>89</v>
      </c>
      <c r="D2819" s="85">
        <v>93530.151400000002</v>
      </c>
      <c r="E2819" s="85">
        <v>-9353.0151399999995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86</v>
      </c>
      <c r="C2820" s="79" t="s">
        <v>67</v>
      </c>
      <c r="D2820" s="85">
        <v>112327.8413</v>
      </c>
      <c r="E2820" s="85">
        <v>-11232.78413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86</v>
      </c>
      <c r="C2821" s="79" t="s">
        <v>68</v>
      </c>
      <c r="D2821" s="85">
        <v>0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86</v>
      </c>
      <c r="C2822" s="79" t="s">
        <v>46</v>
      </c>
      <c r="D2822" s="85">
        <v>-78860.135500000004</v>
      </c>
      <c r="E2822" s="85">
        <v>7886.0135499999997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86</v>
      </c>
      <c r="C2823" s="79" t="s">
        <v>103</v>
      </c>
      <c r="D2823" s="85">
        <v>-112327.8412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86</v>
      </c>
      <c r="C2824" s="79" t="s">
        <v>89</v>
      </c>
      <c r="D2824" s="85">
        <v>94137.294999999998</v>
      </c>
      <c r="E2824" s="85">
        <v>-9413.7295000000013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86</v>
      </c>
      <c r="C2825" s="79" t="s">
        <v>67</v>
      </c>
      <c r="D2825" s="85">
        <v>115491.2556</v>
      </c>
      <c r="E2825" s="85">
        <v>-11549.12556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86</v>
      </c>
      <c r="C2826" s="79" t="s">
        <v>68</v>
      </c>
      <c r="D2826" s="85">
        <v>0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86</v>
      </c>
      <c r="C2827" s="79" t="s">
        <v>46</v>
      </c>
      <c r="D2827" s="85">
        <v>-79402.846000000005</v>
      </c>
      <c r="E2827" s="85">
        <v>7940.2846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86</v>
      </c>
      <c r="C2828" s="79" t="s">
        <v>103</v>
      </c>
      <c r="D2828" s="85">
        <v>-115491.2556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86</v>
      </c>
      <c r="C2829" s="79" t="s">
        <v>89</v>
      </c>
      <c r="D2829" s="85">
        <v>92578.123000000007</v>
      </c>
      <c r="E2829" s="85">
        <v>-9257.8122999999996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86</v>
      </c>
      <c r="C2830" s="79" t="s">
        <v>67</v>
      </c>
      <c r="D2830" s="85">
        <v>114890.6232</v>
      </c>
      <c r="E2830" s="85">
        <v>-11489.062320000001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86</v>
      </c>
      <c r="C2831" s="79" t="s">
        <v>68</v>
      </c>
      <c r="D2831" s="85">
        <v>0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86</v>
      </c>
      <c r="C2832" s="79" t="s">
        <v>46</v>
      </c>
      <c r="D2832" s="85">
        <v>-79780.048800000004</v>
      </c>
      <c r="E2832" s="85">
        <v>7978.0048800000004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86</v>
      </c>
      <c r="C2833" s="79" t="s">
        <v>103</v>
      </c>
      <c r="D2833" s="85">
        <v>-114890.6232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86</v>
      </c>
      <c r="C2834" s="79" t="s">
        <v>88</v>
      </c>
      <c r="D2834" s="85">
        <v>-5409.9535000000005</v>
      </c>
      <c r="E2834" s="85">
        <v>-54.176228491678899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86</v>
      </c>
      <c r="C2835" s="79" t="s">
        <v>89</v>
      </c>
      <c r="D2835" s="85">
        <v>93157.821299999996</v>
      </c>
      <c r="E2835" s="85">
        <v>-9315.7821299999996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86</v>
      </c>
      <c r="C2836" s="79" t="s">
        <v>67</v>
      </c>
      <c r="D2836" s="85">
        <v>106916.0769</v>
      </c>
      <c r="E2836" s="85">
        <v>-10691.607690000001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86</v>
      </c>
      <c r="C2837" s="79" t="s">
        <v>68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86</v>
      </c>
      <c r="C2838" s="79" t="s">
        <v>46</v>
      </c>
      <c r="D2838" s="85">
        <v>-73516.968999999997</v>
      </c>
      <c r="E2838" s="85">
        <v>7351.6968999999999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86</v>
      </c>
      <c r="C2839" s="79" t="s">
        <v>103</v>
      </c>
      <c r="D2839" s="85">
        <v>-106916.077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86</v>
      </c>
      <c r="C2840" s="79" t="s">
        <v>88</v>
      </c>
      <c r="D2840" s="85">
        <v>-5754.5878000000002</v>
      </c>
      <c r="E2840" s="85">
        <v>-97.689876036152498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86</v>
      </c>
      <c r="C2841" s="79" t="s">
        <v>89</v>
      </c>
      <c r="D2841" s="85">
        <v>92699.270600000003</v>
      </c>
      <c r="E2841" s="85">
        <v>-9269.92706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86</v>
      </c>
      <c r="C2842" s="79" t="s">
        <v>67</v>
      </c>
      <c r="D2842" s="85">
        <v>113727.0319</v>
      </c>
      <c r="E2842" s="85">
        <v>-11372.70319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86</v>
      </c>
      <c r="C2843" s="79" t="s">
        <v>68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86</v>
      </c>
      <c r="C2844" s="79" t="s">
        <v>46</v>
      </c>
      <c r="D2844" s="85">
        <v>-82377.992299999998</v>
      </c>
      <c r="E2844" s="85">
        <v>8237.7992300000005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86</v>
      </c>
      <c r="C2845" s="79" t="s">
        <v>103</v>
      </c>
      <c r="D2845" s="85">
        <v>-113727.03200000001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86</v>
      </c>
      <c r="C2846" s="79" t="s">
        <v>88</v>
      </c>
      <c r="D2846" s="85">
        <v>-5539.4935000000005</v>
      </c>
      <c r="E2846" s="85">
        <v>-93.111291283293795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86</v>
      </c>
      <c r="C2847" s="79" t="s">
        <v>89</v>
      </c>
      <c r="D2847" s="85">
        <v>90101.796600000001</v>
      </c>
      <c r="E2847" s="85">
        <v>-9010.1796599999998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86</v>
      </c>
      <c r="C2848" s="79" t="s">
        <v>67</v>
      </c>
      <c r="D2848" s="85">
        <v>109476.15700000001</v>
      </c>
      <c r="E2848" s="85">
        <v>-10947.6157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86</v>
      </c>
      <c r="C2849" s="79" t="s">
        <v>68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86</v>
      </c>
      <c r="C2850" s="79" t="s">
        <v>46</v>
      </c>
      <c r="D2850" s="85">
        <v>-76931.085200000001</v>
      </c>
      <c r="E2850" s="85">
        <v>7693.1085199999998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86</v>
      </c>
      <c r="C2851" s="79" t="s">
        <v>103</v>
      </c>
      <c r="D2851" s="85">
        <v>-109476.15700000001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86</v>
      </c>
      <c r="C2852" s="79" t="s">
        <v>88</v>
      </c>
      <c r="D2852" s="85">
        <v>-5694.6676000000007</v>
      </c>
      <c r="E2852" s="85">
        <v>-92.900260889950687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86</v>
      </c>
      <c r="C2853" s="79" t="s">
        <v>89</v>
      </c>
      <c r="D2853" s="85">
        <v>91734.030100000004</v>
      </c>
      <c r="E2853" s="85">
        <v>-9173.40301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86</v>
      </c>
      <c r="C2854" s="79" t="s">
        <v>67</v>
      </c>
      <c r="D2854" s="85">
        <v>112542.83779999999</v>
      </c>
      <c r="E2854" s="85">
        <v>-11254.28378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86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86</v>
      </c>
      <c r="C2856" s="79" t="s">
        <v>46</v>
      </c>
      <c r="D2856" s="85">
        <v>-79420.391499999998</v>
      </c>
      <c r="E2856" s="85">
        <v>7942.0391499999996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86</v>
      </c>
      <c r="C2857" s="79" t="s">
        <v>103</v>
      </c>
      <c r="D2857" s="85">
        <v>-112542.83779999999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86</v>
      </c>
      <c r="C2858" s="79" t="s">
        <v>88</v>
      </c>
      <c r="D2858" s="85">
        <v>-5481.4814999999999</v>
      </c>
      <c r="E2858" s="85">
        <v>-78.2211094372975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86</v>
      </c>
      <c r="C2859" s="79" t="s">
        <v>89</v>
      </c>
      <c r="D2859" s="85">
        <v>90201.0628</v>
      </c>
      <c r="E2859" s="85">
        <v>-9020.10628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86</v>
      </c>
      <c r="C2860" s="79" t="s">
        <v>67</v>
      </c>
      <c r="D2860" s="85">
        <v>108329.67230000001</v>
      </c>
      <c r="E2860" s="85">
        <v>-10832.96723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86</v>
      </c>
      <c r="C2861" s="79" t="s">
        <v>68</v>
      </c>
      <c r="D2861" s="85">
        <v>0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86</v>
      </c>
      <c r="C2862" s="79" t="s">
        <v>46</v>
      </c>
      <c r="D2862" s="85">
        <v>-75765.050700000007</v>
      </c>
      <c r="E2862" s="85">
        <v>7576.5050700000002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86</v>
      </c>
      <c r="C2863" s="79" t="s">
        <v>103</v>
      </c>
      <c r="D2863" s="85">
        <v>-108329.6722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86</v>
      </c>
      <c r="C2864" s="79" t="s">
        <v>88</v>
      </c>
      <c r="D2864" s="85">
        <v>-5634.7006000000001</v>
      </c>
      <c r="E2864" s="85">
        <v>-67.147355727480289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86</v>
      </c>
      <c r="C2865" s="79" t="s">
        <v>89</v>
      </c>
      <c r="D2865" s="85">
        <v>90768.036099999998</v>
      </c>
      <c r="E2865" s="85">
        <v>-9076.8036100000008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86</v>
      </c>
      <c r="C2866" s="79" t="s">
        <v>67</v>
      </c>
      <c r="D2866" s="85">
        <v>111357.7191</v>
      </c>
      <c r="E2866" s="85">
        <v>-11135.771909999999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86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86</v>
      </c>
      <c r="C2868" s="79" t="s">
        <v>46</v>
      </c>
      <c r="D2868" s="85">
        <v>-77785.163</v>
      </c>
      <c r="E2868" s="85">
        <v>7778.5163000000002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86</v>
      </c>
      <c r="C2869" s="79" t="s">
        <v>103</v>
      </c>
      <c r="D2869" s="85">
        <v>-111357.71920000001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86</v>
      </c>
      <c r="C2870" s="79" t="s">
        <v>88</v>
      </c>
      <c r="D2870" s="85">
        <v>-5604.2124000000003</v>
      </c>
      <c r="E2870" s="85">
        <v>-68.43685078976749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86</v>
      </c>
      <c r="C2871" s="79" t="s">
        <v>89</v>
      </c>
      <c r="D2871" s="85">
        <v>89245.814100000003</v>
      </c>
      <c r="E2871" s="85">
        <v>-8924.5814100000007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86</v>
      </c>
      <c r="C2872" s="79" t="s">
        <v>67</v>
      </c>
      <c r="D2872" s="85">
        <v>110755.1857</v>
      </c>
      <c r="E2872" s="85">
        <v>-11075.51857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86</v>
      </c>
      <c r="C2873" s="79" t="s">
        <v>68</v>
      </c>
      <c r="D2873" s="85">
        <v>0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86</v>
      </c>
      <c r="C2874" s="79" t="s">
        <v>46</v>
      </c>
      <c r="D2874" s="85">
        <v>-81442.217900000003</v>
      </c>
      <c r="E2874" s="85">
        <v>8144.2217899999996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86</v>
      </c>
      <c r="C2875" s="79" t="s">
        <v>103</v>
      </c>
      <c r="D2875" s="85">
        <v>-110755.1856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86</v>
      </c>
      <c r="C2876" s="79" t="s">
        <v>88</v>
      </c>
      <c r="D2876" s="85">
        <v>-5393.9205000000002</v>
      </c>
      <c r="E2876" s="85">
        <v>-61.196755853611698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86</v>
      </c>
      <c r="C2877" s="79" t="s">
        <v>89</v>
      </c>
      <c r="D2877" s="85">
        <v>89785.680699999997</v>
      </c>
      <c r="E2877" s="85">
        <v>-8978.5680699999994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86</v>
      </c>
      <c r="C2878" s="79" t="s">
        <v>67</v>
      </c>
      <c r="D2878" s="85">
        <v>106599.2203</v>
      </c>
      <c r="E2878" s="85">
        <v>-10659.92203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86</v>
      </c>
      <c r="C2879" s="79" t="s">
        <v>68</v>
      </c>
      <c r="D2879" s="85">
        <v>0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86</v>
      </c>
      <c r="C2880" s="79" t="s">
        <v>46</v>
      </c>
      <c r="D2880" s="85">
        <v>-75459.456099999996</v>
      </c>
      <c r="E2880" s="85">
        <v>7545.9456099999998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86</v>
      </c>
      <c r="C2881" s="79" t="s">
        <v>103</v>
      </c>
      <c r="D2881" s="85">
        <v>-106599.22040000001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86</v>
      </c>
      <c r="C2882" s="79" t="s">
        <v>88</v>
      </c>
      <c r="D2882" s="85">
        <v>-5544.2029000000002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86</v>
      </c>
      <c r="C2883" s="79" t="s">
        <v>89</v>
      </c>
      <c r="D2883" s="85">
        <v>89310.230899999995</v>
      </c>
      <c r="E2883" s="85">
        <v>-8931.0230900000006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86</v>
      </c>
      <c r="C2884" s="79" t="s">
        <v>67</v>
      </c>
      <c r="D2884" s="85">
        <v>109569.22750000001</v>
      </c>
      <c r="E2884" s="85">
        <v>-10956.92275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86</v>
      </c>
      <c r="C2885" s="79" t="s">
        <v>68</v>
      </c>
      <c r="D2885" s="85">
        <v>0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86</v>
      </c>
      <c r="C2886" s="79" t="s">
        <v>46</v>
      </c>
      <c r="D2886" s="85">
        <v>-77039.891100000008</v>
      </c>
      <c r="E2886" s="85">
        <v>7703.9891100000004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86</v>
      </c>
      <c r="C2887" s="79" t="s">
        <v>103</v>
      </c>
      <c r="D2887" s="85">
        <v>-109569.2276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86</v>
      </c>
      <c r="C2888" s="79" t="s">
        <v>88</v>
      </c>
      <c r="D2888" s="85">
        <v>-5336.5853999999999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86</v>
      </c>
      <c r="C2889" s="79" t="s">
        <v>89</v>
      </c>
      <c r="D2889" s="85">
        <v>87816.712499999994</v>
      </c>
      <c r="E2889" s="85">
        <v>-8781.6712499999994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86</v>
      </c>
      <c r="C2890" s="79" t="s">
        <v>67</v>
      </c>
      <c r="D2890" s="85">
        <v>105466.1153</v>
      </c>
      <c r="E2890" s="85">
        <v>-10546.61153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86</v>
      </c>
      <c r="C2891" s="79" t="s">
        <v>68</v>
      </c>
      <c r="D2891" s="85">
        <v>0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86</v>
      </c>
      <c r="C2892" s="79" t="s">
        <v>46</v>
      </c>
      <c r="D2892" s="85">
        <v>-10699.186</v>
      </c>
      <c r="E2892" s="85">
        <v>1069.9186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86</v>
      </c>
      <c r="C2893" s="79" t="s">
        <v>103</v>
      </c>
      <c r="D2893" s="85">
        <v>-105466.1154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86</v>
      </c>
      <c r="C2894" s="79" t="s">
        <v>88</v>
      </c>
      <c r="D2894" s="85">
        <v>-57763.572500000002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86</v>
      </c>
      <c r="C2895" s="79" t="s">
        <v>89</v>
      </c>
      <c r="D2895" s="85">
        <v>88402.692999999999</v>
      </c>
      <c r="E2895" s="85">
        <v>-8840.2692999999999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86</v>
      </c>
      <c r="C2896" s="79" t="s">
        <v>67</v>
      </c>
      <c r="D2896" s="85">
        <v>108455.82520000001</v>
      </c>
      <c r="E2896" s="85">
        <v>-10845.58252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86</v>
      </c>
      <c r="C2898" s="79" t="s">
        <v>46</v>
      </c>
      <c r="D2898" s="85">
        <v>-9425.8608000000004</v>
      </c>
      <c r="E2898" s="85">
        <v>942.58608000000004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86</v>
      </c>
      <c r="C2899" s="79" t="s">
        <v>103</v>
      </c>
      <c r="D2899" s="85">
        <v>-108455.82520000001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86</v>
      </c>
      <c r="C2900" s="79" t="s">
        <v>89</v>
      </c>
      <c r="D2900" s="85">
        <v>86955.803799999994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86</v>
      </c>
      <c r="C2901" s="79" t="s">
        <v>67</v>
      </c>
      <c r="D2901" s="85">
        <v>107913.2539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86</v>
      </c>
      <c r="C2903" s="79" t="s">
        <v>46</v>
      </c>
      <c r="D2903" s="85">
        <v>-10123.6556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86</v>
      </c>
      <c r="C2904" s="79" t="s">
        <v>103</v>
      </c>
      <c r="D2904" s="85">
        <v>-107913.254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86</v>
      </c>
      <c r="C2905" s="79" t="s">
        <v>89</v>
      </c>
      <c r="D2905" s="85">
        <v>87518.851299999995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86</v>
      </c>
      <c r="C2906" s="79" t="s">
        <v>67</v>
      </c>
      <c r="D2906" s="85">
        <v>96980.704500000007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86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86</v>
      </c>
      <c r="C2908" s="79" t="s">
        <v>46</v>
      </c>
      <c r="D2908" s="85">
        <v>-8799.6136000000006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86</v>
      </c>
      <c r="C2909" s="79" t="s">
        <v>103</v>
      </c>
      <c r="D2909" s="85">
        <v>-96980.704400000002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86</v>
      </c>
      <c r="C2910" s="79" t="s">
        <v>89</v>
      </c>
      <c r="D2910" s="85">
        <v>87120.574699999997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86</v>
      </c>
      <c r="C2911" s="79" t="s">
        <v>67</v>
      </c>
      <c r="D2911" s="85">
        <v>106882.8732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86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86</v>
      </c>
      <c r="C2913" s="79" t="s">
        <v>46</v>
      </c>
      <c r="D2913" s="85">
        <v>-13287.954600000001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86</v>
      </c>
      <c r="C2914" s="79" t="s">
        <v>103</v>
      </c>
      <c r="D2914" s="85">
        <v>-106882.8732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86</v>
      </c>
      <c r="C2915" s="79" t="s">
        <v>89</v>
      </c>
      <c r="D2915" s="85">
        <v>83709.543099999995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86</v>
      </c>
      <c r="C2916" s="79" t="s">
        <v>67</v>
      </c>
      <c r="D2916" s="85">
        <v>102912.2905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86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86</v>
      </c>
      <c r="C2918" s="79" t="s">
        <v>46</v>
      </c>
      <c r="D2918" s="85">
        <v>-10569.7783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86</v>
      </c>
      <c r="C2919" s="79" t="s">
        <v>103</v>
      </c>
      <c r="D2919" s="85">
        <v>-102912.2904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86</v>
      </c>
      <c r="C2920" s="79" t="s">
        <v>89</v>
      </c>
      <c r="D2920" s="85">
        <v>86254.847999999998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86</v>
      </c>
      <c r="C2921" s="79" t="s">
        <v>67</v>
      </c>
      <c r="D2921" s="85">
        <v>105820.76639999999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86</v>
      </c>
      <c r="C2923" s="79" t="s">
        <v>46</v>
      </c>
      <c r="D2923" s="85">
        <v>-11182.8655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86</v>
      </c>
      <c r="C2924" s="79" t="s">
        <v>103</v>
      </c>
      <c r="D2924" s="85">
        <v>-105820.76639999999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86</v>
      </c>
      <c r="C2925" s="79" t="s">
        <v>89</v>
      </c>
      <c r="D2925" s="85">
        <v>84835.790699999998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86</v>
      </c>
      <c r="C2926" s="79" t="s">
        <v>67</v>
      </c>
      <c r="D2926" s="85">
        <v>101886.088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86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86</v>
      </c>
      <c r="C2928" s="79" t="s">
        <v>46</v>
      </c>
      <c r="D2928" s="85">
        <v>-10125.4395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86</v>
      </c>
      <c r="C2929" s="79" t="s">
        <v>103</v>
      </c>
      <c r="D2929" s="85">
        <v>-101886.088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86</v>
      </c>
      <c r="C2930" s="79" t="s">
        <v>89</v>
      </c>
      <c r="D2930" s="85">
        <v>85391.866699999999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86</v>
      </c>
      <c r="C2931" s="79" t="s">
        <v>67</v>
      </c>
      <c r="D2931" s="85">
        <v>104762.02770000001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86</v>
      </c>
      <c r="C2933" s="79" t="s">
        <v>46</v>
      </c>
      <c r="D2933" s="85">
        <v>-10319.3976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86</v>
      </c>
      <c r="C2934" s="79" t="s">
        <v>103</v>
      </c>
      <c r="D2934" s="85">
        <v>-104762.0276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86</v>
      </c>
      <c r="C2935" s="79" t="s">
        <v>89</v>
      </c>
      <c r="D2935" s="85">
        <v>83984.079700000002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86</v>
      </c>
      <c r="C2936" s="79" t="s">
        <v>67</v>
      </c>
      <c r="D2936" s="85">
        <v>104225.30680000001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86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86</v>
      </c>
      <c r="C2938" s="79" t="s">
        <v>46</v>
      </c>
      <c r="D2938" s="85">
        <v>-14104.709800000001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86</v>
      </c>
      <c r="C2939" s="79" t="s">
        <v>103</v>
      </c>
      <c r="D2939" s="85">
        <v>-104225.30680000001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86</v>
      </c>
      <c r="C2940" s="79" t="s">
        <v>89</v>
      </c>
      <c r="D2940" s="85">
        <v>84517.645399999994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86</v>
      </c>
      <c r="C2941" s="79" t="s">
        <v>67</v>
      </c>
      <c r="D2941" s="85">
        <v>100344.67660000001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86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86</v>
      </c>
      <c r="C2943" s="79" t="s">
        <v>46</v>
      </c>
      <c r="D2943" s="85">
        <v>-10823.845799999999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86</v>
      </c>
      <c r="C2944" s="79" t="s">
        <v>103</v>
      </c>
      <c r="D2944" s="85">
        <v>-100344.67660000001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86</v>
      </c>
      <c r="C2945" s="79" t="s">
        <v>89</v>
      </c>
      <c r="D2945" s="85">
        <v>84095.714900000006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86</v>
      </c>
      <c r="C2946" s="79" t="s">
        <v>67</v>
      </c>
      <c r="D2946" s="85">
        <v>103171.8588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86</v>
      </c>
      <c r="C2947" s="79" t="s">
        <v>68</v>
      </c>
      <c r="D2947" s="85">
        <v>0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86</v>
      </c>
      <c r="C2948" s="79" t="s">
        <v>46</v>
      </c>
      <c r="D2948" s="85">
        <v>-10638.017100000001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86</v>
      </c>
      <c r="C2949" s="79" t="s">
        <v>103</v>
      </c>
      <c r="D2949" s="85">
        <v>-103171.8588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86</v>
      </c>
      <c r="C2950" s="79" t="s">
        <v>89</v>
      </c>
      <c r="D2950" s="85">
        <v>82704.949699999997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86</v>
      </c>
      <c r="C2951" s="79" t="s">
        <v>67</v>
      </c>
      <c r="D2951" s="85">
        <v>99326.9905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86</v>
      </c>
      <c r="C2952" s="79" t="s">
        <v>68</v>
      </c>
      <c r="D2952" s="85">
        <v>0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86</v>
      </c>
      <c r="C2953" s="79" t="s">
        <v>46</v>
      </c>
      <c r="D2953" s="85">
        <v>-10075.0677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86</v>
      </c>
      <c r="C2954" s="79" t="s">
        <v>103</v>
      </c>
      <c r="D2954" s="85">
        <v>-99326.990399999995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86</v>
      </c>
      <c r="C2955" s="79" t="s">
        <v>89</v>
      </c>
      <c r="D2955" s="85">
        <v>83240.017300000007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86</v>
      </c>
      <c r="C2956" s="79" t="s">
        <v>67</v>
      </c>
      <c r="D2956" s="85">
        <v>102122.056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86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86</v>
      </c>
      <c r="C2958" s="79" t="s">
        <v>46</v>
      </c>
      <c r="D2958" s="85">
        <v>-9663.3819000000003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86</v>
      </c>
      <c r="C2959" s="79" t="s">
        <v>103</v>
      </c>
      <c r="D2959" s="85">
        <v>-102122.056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86</v>
      </c>
      <c r="C2960" s="79" t="s">
        <v>89</v>
      </c>
      <c r="D2960" s="85">
        <v>81860.551200000002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86</v>
      </c>
      <c r="C2961" s="79" t="s">
        <v>68</v>
      </c>
      <c r="D2961" s="85">
        <v>0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86</v>
      </c>
      <c r="C2962" s="79" t="s">
        <v>46</v>
      </c>
      <c r="D2962" s="85">
        <v>-9442.6249000000007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86</v>
      </c>
      <c r="C2963" s="79" t="s">
        <v>103</v>
      </c>
      <c r="D2963" s="85">
        <v>-101589.981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86</v>
      </c>
      <c r="C2964" s="79" t="s">
        <v>89</v>
      </c>
      <c r="D2964" s="85">
        <v>82373.426500000001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86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86</v>
      </c>
      <c r="C2966" s="79" t="s">
        <v>46</v>
      </c>
      <c r="D2966" s="85">
        <v>-9367.8330000000005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86</v>
      </c>
      <c r="C2967" s="79" t="s">
        <v>103</v>
      </c>
      <c r="D2967" s="85">
        <v>-91278.996599999999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86</v>
      </c>
      <c r="C2968" s="79" t="s">
        <v>89</v>
      </c>
      <c r="D2968" s="85">
        <v>81983.122799999997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86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86</v>
      </c>
      <c r="C2970" s="79" t="s">
        <v>46</v>
      </c>
      <c r="D2970" s="85">
        <v>-11548.5363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86</v>
      </c>
      <c r="C2971" s="79" t="s">
        <v>103</v>
      </c>
      <c r="D2971" s="85">
        <v>-100580.0494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86</v>
      </c>
      <c r="C2972" s="79" t="s">
        <v>89</v>
      </c>
      <c r="D2972" s="85">
        <v>78756.814500000008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86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86</v>
      </c>
      <c r="C2974" s="79" t="s">
        <v>46</v>
      </c>
      <c r="D2974" s="85">
        <v>-7950.4937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86</v>
      </c>
      <c r="C2975" s="79" t="s">
        <v>103</v>
      </c>
      <c r="D2975" s="85">
        <v>-96823.418999999994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86</v>
      </c>
      <c r="C2976" s="79" t="s">
        <v>89</v>
      </c>
      <c r="D2976" s="85">
        <v>81135.152700000006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86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86</v>
      </c>
      <c r="C2978" s="79" t="s">
        <v>46</v>
      </c>
      <c r="D2978" s="85">
        <v>-8392.1622000000007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86</v>
      </c>
      <c r="C2979" s="79" t="s">
        <v>89</v>
      </c>
      <c r="D2979" s="85">
        <v>79783.689199999993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86</v>
      </c>
      <c r="C2980" s="79" t="s">
        <v>68</v>
      </c>
      <c r="D2980" s="85">
        <v>0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86</v>
      </c>
      <c r="C2981" s="79" t="s">
        <v>46</v>
      </c>
      <c r="D2981" s="85">
        <v>-7873.0962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86</v>
      </c>
      <c r="C2982" s="79" t="s">
        <v>89</v>
      </c>
      <c r="D2982" s="85">
        <v>80290.450700000001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86</v>
      </c>
      <c r="C2983" s="79" t="s">
        <v>68</v>
      </c>
      <c r="D2983" s="85">
        <v>0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86</v>
      </c>
      <c r="C2984" s="79" t="s">
        <v>46</v>
      </c>
      <c r="D2984" s="85">
        <v>-7776.6857</v>
      </c>
      <c r="E2984" s="85">
        <v>0</v>
      </c>
      <c r="F2984" s="210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86</v>
      </c>
      <c r="C2985" s="79" t="s">
        <v>68</v>
      </c>
      <c r="D2985" s="85">
        <v>0</v>
      </c>
      <c r="E2985" s="85">
        <v>0</v>
      </c>
      <c r="F2985" s="210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86</v>
      </c>
      <c r="C2986" s="79" t="s">
        <v>46</v>
      </c>
      <c r="D2986" s="85">
        <v>-7746.6094000000003</v>
      </c>
      <c r="E2986" s="85">
        <v>0</v>
      </c>
      <c r="F2986" s="210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86</v>
      </c>
      <c r="C2987" s="79" t="s">
        <v>68</v>
      </c>
      <c r="D2987" s="85">
        <v>0</v>
      </c>
      <c r="E2987" s="85">
        <v>0</v>
      </c>
      <c r="F2987" s="210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86</v>
      </c>
      <c r="C2988" s="79" t="s">
        <v>46</v>
      </c>
      <c r="D2988" s="85">
        <v>-547.00160000000005</v>
      </c>
      <c r="E2988" s="85">
        <v>0</v>
      </c>
      <c r="F2988" s="210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86</v>
      </c>
      <c r="C2989" s="79" t="s">
        <v>68</v>
      </c>
      <c r="D2989" s="85">
        <v>0</v>
      </c>
      <c r="E2989" s="85">
        <v>0</v>
      </c>
      <c r="F2989" s="210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86</v>
      </c>
      <c r="C2990" s="79" t="s">
        <v>46</v>
      </c>
      <c r="D2990" s="85">
        <v>-534.15359999999998</v>
      </c>
      <c r="E2990" s="85">
        <v>0</v>
      </c>
      <c r="F2990" s="210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86</v>
      </c>
      <c r="C2991" s="79" t="s">
        <v>68</v>
      </c>
      <c r="D2991" s="85">
        <v>0</v>
      </c>
      <c r="E2991" s="85">
        <v>0</v>
      </c>
      <c r="F2991" s="210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86</v>
      </c>
      <c r="C2992" s="79" t="s">
        <v>46</v>
      </c>
      <c r="D2992" s="85">
        <v>-577.93630000000007</v>
      </c>
      <c r="E2992" s="85">
        <v>0</v>
      </c>
      <c r="F2992" s="210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86</v>
      </c>
      <c r="C2993" s="79" t="s">
        <v>68</v>
      </c>
      <c r="D2993" s="85">
        <v>0</v>
      </c>
      <c r="E2993" s="85">
        <v>0</v>
      </c>
      <c r="F2993" s="210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86</v>
      </c>
      <c r="C2994" s="79" t="s">
        <v>46</v>
      </c>
      <c r="D2994" s="85">
        <v>-554.49360000000001</v>
      </c>
      <c r="E2994" s="85">
        <v>0</v>
      </c>
      <c r="F2994" s="210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86</v>
      </c>
      <c r="C2995" s="79" t="s">
        <v>68</v>
      </c>
      <c r="D2995" s="85">
        <v>0</v>
      </c>
      <c r="E2995" s="85">
        <v>0</v>
      </c>
      <c r="F2995" s="210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86</v>
      </c>
      <c r="C2996" s="79" t="s">
        <v>46</v>
      </c>
      <c r="D2996" s="85">
        <v>-258.51080000000002</v>
      </c>
      <c r="E2996" s="85">
        <v>0</v>
      </c>
      <c r="F2996" s="210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86</v>
      </c>
      <c r="C2997" s="79" t="s">
        <v>68</v>
      </c>
      <c r="D2997" s="85">
        <v>0</v>
      </c>
      <c r="E2997" s="85">
        <v>0</v>
      </c>
      <c r="F2997" s="210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86</v>
      </c>
      <c r="C2998" s="79" t="s">
        <v>46</v>
      </c>
      <c r="D2998" s="85">
        <v>-251.59630000000001</v>
      </c>
      <c r="E2998" s="85">
        <v>0</v>
      </c>
      <c r="F2998" s="210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86</v>
      </c>
      <c r="C2999" s="79" t="s">
        <v>68</v>
      </c>
      <c r="D2999" s="85">
        <v>0</v>
      </c>
      <c r="E2999" s="85">
        <v>0</v>
      </c>
      <c r="F2999" s="210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86</v>
      </c>
      <c r="C3000" s="79" t="s">
        <v>46</v>
      </c>
      <c r="D3000" s="85">
        <v>-264.97649999999999</v>
      </c>
      <c r="E3000" s="85">
        <v>0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86</v>
      </c>
      <c r="C3001" s="79" t="s">
        <v>68</v>
      </c>
      <c r="D3001" s="85">
        <v>0</v>
      </c>
      <c r="E3001" s="85">
        <v>0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86</v>
      </c>
      <c r="C3002" s="79" t="s">
        <v>46</v>
      </c>
      <c r="D3002" s="85">
        <v>-242.32410000000002</v>
      </c>
      <c r="E3002" s="85">
        <v>0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86</v>
      </c>
      <c r="C3003" s="79" t="s">
        <v>46</v>
      </c>
      <c r="D3003" s="85">
        <v>-271.76980000000003</v>
      </c>
      <c r="E3003" s="85">
        <v>0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165</v>
      </c>
      <c r="C3004" s="79" t="s">
        <v>121</v>
      </c>
      <c r="D3004" s="85">
        <v>0</v>
      </c>
      <c r="E3004" s="85">
        <v>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165</v>
      </c>
      <c r="C3005" s="79" t="s">
        <v>131</v>
      </c>
      <c r="D3005" s="85">
        <v>0</v>
      </c>
      <c r="E3005" s="85">
        <v>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165</v>
      </c>
      <c r="C3006" s="79" t="s">
        <v>135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165</v>
      </c>
      <c r="C3007" s="79" t="s">
        <v>171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165</v>
      </c>
      <c r="C3008" s="79" t="s">
        <v>121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165</v>
      </c>
      <c r="C3009" s="79" t="s">
        <v>131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165</v>
      </c>
      <c r="C3010" s="79" t="s">
        <v>135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165</v>
      </c>
      <c r="C3011" s="79" t="s">
        <v>171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165</v>
      </c>
      <c r="C3012" s="79" t="s">
        <v>121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165</v>
      </c>
      <c r="C3013" s="79" t="s">
        <v>131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165</v>
      </c>
      <c r="C3014" s="79" t="s">
        <v>135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165</v>
      </c>
      <c r="C3015" s="79" t="s">
        <v>171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165</v>
      </c>
      <c r="C3016" s="79" t="s">
        <v>121</v>
      </c>
      <c r="D3016" s="85">
        <v>-10000</v>
      </c>
      <c r="E3016" s="85">
        <v>-10000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165</v>
      </c>
      <c r="C3017" s="79" t="s">
        <v>131</v>
      </c>
      <c r="D3017" s="85">
        <v>5000</v>
      </c>
      <c r="E3017" s="85">
        <v>5000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165</v>
      </c>
      <c r="C3018" s="79" t="s">
        <v>135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165</v>
      </c>
      <c r="C3019" s="79" t="s">
        <v>171</v>
      </c>
      <c r="D3019" s="85">
        <v>-35000</v>
      </c>
      <c r="E3019" s="85">
        <v>-35000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165</v>
      </c>
      <c r="C3020" s="79" t="s">
        <v>121</v>
      </c>
      <c r="D3020" s="85">
        <v>-10000</v>
      </c>
      <c r="E3020" s="85">
        <v>-10000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165</v>
      </c>
      <c r="C3021" s="79" t="s">
        <v>131</v>
      </c>
      <c r="D3021" s="85">
        <v>5000</v>
      </c>
      <c r="E3021" s="85">
        <v>5000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165</v>
      </c>
      <c r="C3022" s="79" t="s">
        <v>135</v>
      </c>
      <c r="D3022" s="85">
        <v>0</v>
      </c>
      <c r="E3022" s="85">
        <v>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165</v>
      </c>
      <c r="C3023" s="79" t="s">
        <v>171</v>
      </c>
      <c r="D3023" s="85">
        <v>-35000</v>
      </c>
      <c r="E3023" s="85">
        <v>-35000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165</v>
      </c>
      <c r="C3024" s="79" t="s">
        <v>121</v>
      </c>
      <c r="D3024" s="85">
        <v>-10000</v>
      </c>
      <c r="E3024" s="85">
        <v>-10000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165</v>
      </c>
      <c r="C3025" s="79" t="s">
        <v>131</v>
      </c>
      <c r="D3025" s="85">
        <v>5000</v>
      </c>
      <c r="E3025" s="85">
        <v>5000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165</v>
      </c>
      <c r="C3026" s="79" t="s">
        <v>135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165</v>
      </c>
      <c r="C3027" s="79" t="s">
        <v>171</v>
      </c>
      <c r="D3027" s="85">
        <v>-35000</v>
      </c>
      <c r="E3027" s="85">
        <v>-35000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165</v>
      </c>
      <c r="C3028" s="79" t="s">
        <v>121</v>
      </c>
      <c r="D3028" s="85">
        <v>-10000</v>
      </c>
      <c r="E3028" s="85">
        <v>-10000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165</v>
      </c>
      <c r="C3029" s="79" t="s">
        <v>131</v>
      </c>
      <c r="D3029" s="85">
        <v>5000</v>
      </c>
      <c r="E3029" s="85">
        <v>5000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165</v>
      </c>
      <c r="C3030" s="79" t="s">
        <v>135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165</v>
      </c>
      <c r="C3031" s="79" t="s">
        <v>171</v>
      </c>
      <c r="D3031" s="85">
        <v>-35000</v>
      </c>
      <c r="E3031" s="85">
        <v>-35000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165</v>
      </c>
      <c r="C3032" s="79" t="s">
        <v>121</v>
      </c>
      <c r="D3032" s="85">
        <v>-10000</v>
      </c>
      <c r="E3032" s="85">
        <v>-10000</v>
      </c>
      <c r="F3032" s="210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165</v>
      </c>
      <c r="C3033" s="79" t="s">
        <v>131</v>
      </c>
      <c r="D3033" s="85">
        <v>5000</v>
      </c>
      <c r="E3033" s="85">
        <v>5000</v>
      </c>
      <c r="F3033" s="210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165</v>
      </c>
      <c r="C3034" s="79" t="s">
        <v>135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165</v>
      </c>
      <c r="C3035" s="79" t="s">
        <v>171</v>
      </c>
      <c r="D3035" s="85">
        <v>-35000</v>
      </c>
      <c r="E3035" s="85">
        <v>-35000</v>
      </c>
      <c r="F3035" s="210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165</v>
      </c>
      <c r="C3036" s="79" t="s">
        <v>171</v>
      </c>
      <c r="D3036" s="85">
        <v>-35000</v>
      </c>
      <c r="E3036" s="85">
        <v>-35000</v>
      </c>
      <c r="F3036" s="210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178</v>
      </c>
      <c r="C3037" s="79" t="s">
        <v>89</v>
      </c>
      <c r="D3037" s="85">
        <v>-30998.364300000001</v>
      </c>
      <c r="E3037" s="85">
        <v>-30998.364300000001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178</v>
      </c>
      <c r="C3038" s="79" t="s">
        <v>72</v>
      </c>
      <c r="D3038" s="85">
        <v>339171.37959999999</v>
      </c>
      <c r="E3038" s="85">
        <v>339171.37959999999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178</v>
      </c>
      <c r="C3039" s="79" t="s">
        <v>134</v>
      </c>
      <c r="D3039" s="85">
        <v>17229.5167</v>
      </c>
      <c r="E3039" s="85">
        <v>17229.5167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178</v>
      </c>
      <c r="C3040" s="79" t="s">
        <v>102</v>
      </c>
      <c r="D3040" s="85">
        <v>9975.9809000000005</v>
      </c>
      <c r="E3040" s="85">
        <v>9975.9809000000005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178</v>
      </c>
      <c r="C3041" s="79" t="s">
        <v>67</v>
      </c>
      <c r="D3041" s="85">
        <v>34915.933199999999</v>
      </c>
      <c r="E3041" s="85">
        <v>34915.933199999999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178</v>
      </c>
      <c r="C3042" s="79" t="s">
        <v>93</v>
      </c>
      <c r="D3042" s="85">
        <v>1E-4</v>
      </c>
      <c r="E3042" s="85">
        <v>1E-4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178</v>
      </c>
      <c r="C3043" s="79" t="s">
        <v>68</v>
      </c>
      <c r="D3043" s="85">
        <v>-102952.1241</v>
      </c>
      <c r="E3043" s="85">
        <v>-102952.1241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178</v>
      </c>
      <c r="C3044" s="79" t="s">
        <v>74</v>
      </c>
      <c r="D3044" s="85">
        <v>-47621.342700000001</v>
      </c>
      <c r="E3044" s="85">
        <v>-47621.342700000001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178</v>
      </c>
      <c r="C3045" s="79" t="s">
        <v>75</v>
      </c>
      <c r="D3045" s="85">
        <v>-21376.531999999999</v>
      </c>
      <c r="E3045" s="85">
        <v>-21376.531999999999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178</v>
      </c>
      <c r="C3046" s="79" t="s">
        <v>94</v>
      </c>
      <c r="D3046" s="85">
        <v>-27126.6872</v>
      </c>
      <c r="E3046" s="85">
        <v>-27126.6872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178</v>
      </c>
      <c r="C3047" s="79" t="s">
        <v>46</v>
      </c>
      <c r="D3047" s="85">
        <v>-43939.208899999998</v>
      </c>
      <c r="E3047" s="85">
        <v>-43939.208899999998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178</v>
      </c>
      <c r="C3048" s="79" t="s">
        <v>185</v>
      </c>
      <c r="D3048" s="85">
        <v>4987.9904999999999</v>
      </c>
      <c r="E3048" s="85">
        <v>4987.9904999999999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178</v>
      </c>
      <c r="C3049" s="79" t="s">
        <v>89</v>
      </c>
      <c r="D3049" s="85">
        <v>-30998.364300000001</v>
      </c>
      <c r="E3049" s="85">
        <v>-30998.364300000001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178</v>
      </c>
      <c r="C3050" s="79" t="s">
        <v>72</v>
      </c>
      <c r="D3050" s="85">
        <v>339171.37959999999</v>
      </c>
      <c r="E3050" s="85">
        <v>339171.37959999999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178</v>
      </c>
      <c r="C3051" s="79" t="s">
        <v>134</v>
      </c>
      <c r="D3051" s="85">
        <v>17229.5167</v>
      </c>
      <c r="E3051" s="85">
        <v>17229.5167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178</v>
      </c>
      <c r="C3052" s="79" t="s">
        <v>102</v>
      </c>
      <c r="D3052" s="85">
        <v>9975.9809000000005</v>
      </c>
      <c r="E3052" s="85">
        <v>9975.9809000000005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178</v>
      </c>
      <c r="C3053" s="79" t="s">
        <v>67</v>
      </c>
      <c r="D3053" s="85">
        <v>34915.933199999999</v>
      </c>
      <c r="E3053" s="85">
        <v>34915.933199999999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178</v>
      </c>
      <c r="C3054" s="79" t="s">
        <v>93</v>
      </c>
      <c r="D3054" s="85">
        <v>1E-4</v>
      </c>
      <c r="E3054" s="85">
        <v>1E-4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178</v>
      </c>
      <c r="C3055" s="79" t="s">
        <v>68</v>
      </c>
      <c r="D3055" s="85">
        <v>-102952.1241</v>
      </c>
      <c r="E3055" s="85">
        <v>-102952.1241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178</v>
      </c>
      <c r="C3056" s="79" t="s">
        <v>74</v>
      </c>
      <c r="D3056" s="85">
        <v>-47621.342700000001</v>
      </c>
      <c r="E3056" s="85">
        <v>-47621.342700000001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178</v>
      </c>
      <c r="C3057" s="79" t="s">
        <v>75</v>
      </c>
      <c r="D3057" s="85">
        <v>-21376.531999999999</v>
      </c>
      <c r="E3057" s="85">
        <v>-21376.531999999999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178</v>
      </c>
      <c r="C3058" s="79" t="s">
        <v>94</v>
      </c>
      <c r="D3058" s="85">
        <v>-27126.6872</v>
      </c>
      <c r="E3058" s="85">
        <v>-27126.6872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178</v>
      </c>
      <c r="C3059" s="79" t="s">
        <v>46</v>
      </c>
      <c r="D3059" s="85">
        <v>-43939.208899999998</v>
      </c>
      <c r="E3059" s="85">
        <v>-43939.208899999998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178</v>
      </c>
      <c r="C3060" s="79" t="s">
        <v>185</v>
      </c>
      <c r="D3060" s="85">
        <v>4987.9904999999999</v>
      </c>
      <c r="E3060" s="85">
        <v>4987.9904999999999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178</v>
      </c>
      <c r="C3061" s="79" t="s">
        <v>89</v>
      </c>
      <c r="D3061" s="85">
        <v>-30998.364300000001</v>
      </c>
      <c r="E3061" s="85">
        <v>-30998.364300000001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178</v>
      </c>
      <c r="C3062" s="79" t="s">
        <v>72</v>
      </c>
      <c r="D3062" s="85">
        <v>339171.37959999999</v>
      </c>
      <c r="E3062" s="85">
        <v>339171.37959999999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178</v>
      </c>
      <c r="C3063" s="79" t="s">
        <v>134</v>
      </c>
      <c r="D3063" s="85">
        <v>17229.5167</v>
      </c>
      <c r="E3063" s="85">
        <v>17229.5167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178</v>
      </c>
      <c r="C3064" s="79" t="s">
        <v>102</v>
      </c>
      <c r="D3064" s="85">
        <v>9975.9809000000005</v>
      </c>
      <c r="E3064" s="85">
        <v>9975.9809000000005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178</v>
      </c>
      <c r="C3065" s="79" t="s">
        <v>67</v>
      </c>
      <c r="D3065" s="85">
        <v>34915.933199999999</v>
      </c>
      <c r="E3065" s="85">
        <v>34915.933199999999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178</v>
      </c>
      <c r="C3066" s="79" t="s">
        <v>93</v>
      </c>
      <c r="D3066" s="85">
        <v>1E-4</v>
      </c>
      <c r="E3066" s="85">
        <v>1E-4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178</v>
      </c>
      <c r="C3067" s="79" t="s">
        <v>68</v>
      </c>
      <c r="D3067" s="85">
        <v>-102952.1241</v>
      </c>
      <c r="E3067" s="85">
        <v>-102952.1241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178</v>
      </c>
      <c r="C3068" s="79" t="s">
        <v>74</v>
      </c>
      <c r="D3068" s="85">
        <v>-47621.342700000001</v>
      </c>
      <c r="E3068" s="85">
        <v>-47621.342700000001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178</v>
      </c>
      <c r="C3069" s="79" t="s">
        <v>75</v>
      </c>
      <c r="D3069" s="85">
        <v>-21376.531999999999</v>
      </c>
      <c r="E3069" s="85">
        <v>-21376.531999999999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178</v>
      </c>
      <c r="C3070" s="79" t="s">
        <v>94</v>
      </c>
      <c r="D3070" s="85">
        <v>-27126.6872</v>
      </c>
      <c r="E3070" s="85">
        <v>-27126.6872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178</v>
      </c>
      <c r="C3071" s="79" t="s">
        <v>46</v>
      </c>
      <c r="D3071" s="85">
        <v>-43939.208899999998</v>
      </c>
      <c r="E3071" s="85">
        <v>-43939.208899999998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178</v>
      </c>
      <c r="C3072" s="79" t="s">
        <v>185</v>
      </c>
      <c r="D3072" s="85">
        <v>4987.9904999999999</v>
      </c>
      <c r="E3072" s="85">
        <v>4987.9904999999999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178</v>
      </c>
      <c r="C3073" s="79" t="s">
        <v>89</v>
      </c>
      <c r="D3073" s="85">
        <v>-30998.364300000001</v>
      </c>
      <c r="E3073" s="85">
        <v>-30998.364300000001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178</v>
      </c>
      <c r="C3074" s="79" t="s">
        <v>72</v>
      </c>
      <c r="D3074" s="85">
        <v>339171.37959999999</v>
      </c>
      <c r="E3074" s="85">
        <v>339171.37959999999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178</v>
      </c>
      <c r="C3075" s="79" t="s">
        <v>134</v>
      </c>
      <c r="D3075" s="85">
        <v>17229.5167</v>
      </c>
      <c r="E3075" s="85">
        <v>17229.5167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178</v>
      </c>
      <c r="C3076" s="79" t="s">
        <v>102</v>
      </c>
      <c r="D3076" s="85">
        <v>9975.9809000000005</v>
      </c>
      <c r="E3076" s="85">
        <v>9975.9809000000005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178</v>
      </c>
      <c r="C3077" s="79" t="s">
        <v>67</v>
      </c>
      <c r="D3077" s="85">
        <v>34915.933199999999</v>
      </c>
      <c r="E3077" s="85">
        <v>34915.933199999999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178</v>
      </c>
      <c r="C3078" s="79" t="s">
        <v>93</v>
      </c>
      <c r="D3078" s="85">
        <v>1E-4</v>
      </c>
      <c r="E3078" s="85">
        <v>1E-4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178</v>
      </c>
      <c r="C3079" s="79" t="s">
        <v>68</v>
      </c>
      <c r="D3079" s="85">
        <v>-102952.1241</v>
      </c>
      <c r="E3079" s="85">
        <v>-102952.1241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178</v>
      </c>
      <c r="C3080" s="79" t="s">
        <v>74</v>
      </c>
      <c r="D3080" s="85">
        <v>-47621.342700000001</v>
      </c>
      <c r="E3080" s="85">
        <v>-47621.342700000001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178</v>
      </c>
      <c r="C3081" s="79" t="s">
        <v>75</v>
      </c>
      <c r="D3081" s="85">
        <v>-21376.531999999999</v>
      </c>
      <c r="E3081" s="85">
        <v>-21376.531999999999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178</v>
      </c>
      <c r="C3082" s="79" t="s">
        <v>94</v>
      </c>
      <c r="D3082" s="85">
        <v>-27126.6872</v>
      </c>
      <c r="E3082" s="85">
        <v>-27126.6872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178</v>
      </c>
      <c r="C3083" s="79" t="s">
        <v>46</v>
      </c>
      <c r="D3083" s="85">
        <v>-43939.208899999998</v>
      </c>
      <c r="E3083" s="85">
        <v>-43939.208899999998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178</v>
      </c>
      <c r="C3084" s="79" t="s">
        <v>185</v>
      </c>
      <c r="D3084" s="85">
        <v>4987.9904999999999</v>
      </c>
      <c r="E3084" s="85">
        <v>4987.9904999999999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178</v>
      </c>
      <c r="C3085" s="79" t="s">
        <v>89</v>
      </c>
      <c r="D3085" s="85">
        <v>-30998.364300000001</v>
      </c>
      <c r="E3085" s="85">
        <v>-30998.364300000001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178</v>
      </c>
      <c r="C3086" s="79" t="s">
        <v>72</v>
      </c>
      <c r="D3086" s="85">
        <v>339171.37959999999</v>
      </c>
      <c r="E3086" s="85">
        <v>339171.37959999999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178</v>
      </c>
      <c r="C3087" s="79" t="s">
        <v>134</v>
      </c>
      <c r="D3087" s="85">
        <v>17229.5167</v>
      </c>
      <c r="E3087" s="85">
        <v>17229.5167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178</v>
      </c>
      <c r="C3088" s="79" t="s">
        <v>102</v>
      </c>
      <c r="D3088" s="85">
        <v>9975.9809000000005</v>
      </c>
      <c r="E3088" s="85">
        <v>9975.9809000000005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178</v>
      </c>
      <c r="C3089" s="79" t="s">
        <v>67</v>
      </c>
      <c r="D3089" s="85">
        <v>34915.933199999999</v>
      </c>
      <c r="E3089" s="85">
        <v>34915.933199999999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178</v>
      </c>
      <c r="C3090" s="79" t="s">
        <v>93</v>
      </c>
      <c r="D3090" s="85">
        <v>1E-4</v>
      </c>
      <c r="E3090" s="85">
        <v>1E-4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178</v>
      </c>
      <c r="C3091" s="79" t="s">
        <v>68</v>
      </c>
      <c r="D3091" s="85">
        <v>-102952.1241</v>
      </c>
      <c r="E3091" s="85">
        <v>-102952.1241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178</v>
      </c>
      <c r="C3092" s="79" t="s">
        <v>74</v>
      </c>
      <c r="D3092" s="85">
        <v>-47621.342799999999</v>
      </c>
      <c r="E3092" s="85">
        <v>-47621.342799999999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178</v>
      </c>
      <c r="C3093" s="79" t="s">
        <v>75</v>
      </c>
      <c r="D3093" s="85">
        <v>-21376.531999999999</v>
      </c>
      <c r="E3093" s="85">
        <v>-21376.531999999999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178</v>
      </c>
      <c r="C3094" s="79" t="s">
        <v>94</v>
      </c>
      <c r="D3094" s="85">
        <v>-27126.6872</v>
      </c>
      <c r="E3094" s="85">
        <v>-27126.6872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178</v>
      </c>
      <c r="C3095" s="79" t="s">
        <v>46</v>
      </c>
      <c r="D3095" s="85">
        <v>-43939.208899999998</v>
      </c>
      <c r="E3095" s="85">
        <v>-43939.208899999998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178</v>
      </c>
      <c r="C3096" s="79" t="s">
        <v>185</v>
      </c>
      <c r="D3096" s="85">
        <v>4987.9904999999999</v>
      </c>
      <c r="E3096" s="85">
        <v>4987.9904999999999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178</v>
      </c>
      <c r="C3097" s="79" t="s">
        <v>89</v>
      </c>
      <c r="D3097" s="85">
        <v>-30998.364300000001</v>
      </c>
      <c r="E3097" s="85">
        <v>-30998.364300000001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178</v>
      </c>
      <c r="C3098" s="79" t="s">
        <v>72</v>
      </c>
      <c r="D3098" s="85">
        <v>339171.37959999999</v>
      </c>
      <c r="E3098" s="85">
        <v>339171.37959999999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178</v>
      </c>
      <c r="C3099" s="79" t="s">
        <v>134</v>
      </c>
      <c r="D3099" s="85">
        <v>17229.5167</v>
      </c>
      <c r="E3099" s="85">
        <v>17229.5167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178</v>
      </c>
      <c r="C3100" s="79" t="s">
        <v>102</v>
      </c>
      <c r="D3100" s="85">
        <v>9975.9809000000005</v>
      </c>
      <c r="E3100" s="85">
        <v>9975.9809000000005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178</v>
      </c>
      <c r="C3101" s="79" t="s">
        <v>67</v>
      </c>
      <c r="D3101" s="85">
        <v>34915.933199999999</v>
      </c>
      <c r="E3101" s="85">
        <v>34915.933199999999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178</v>
      </c>
      <c r="C3102" s="79" t="s">
        <v>93</v>
      </c>
      <c r="D3102" s="85">
        <v>1E-4</v>
      </c>
      <c r="E3102" s="85">
        <v>1E-4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178</v>
      </c>
      <c r="C3103" s="79" t="s">
        <v>68</v>
      </c>
      <c r="D3103" s="85">
        <v>-102952.1241</v>
      </c>
      <c r="E3103" s="85">
        <v>-102952.1241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178</v>
      </c>
      <c r="C3104" s="79" t="s">
        <v>74</v>
      </c>
      <c r="D3104" s="85">
        <v>-47621.342700000001</v>
      </c>
      <c r="E3104" s="85">
        <v>-47621.342700000001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178</v>
      </c>
      <c r="C3105" s="79" t="s">
        <v>75</v>
      </c>
      <c r="D3105" s="85">
        <v>-21376.531999999999</v>
      </c>
      <c r="E3105" s="85">
        <v>-21376.531999999999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178</v>
      </c>
      <c r="C3106" s="79" t="s">
        <v>94</v>
      </c>
      <c r="D3106" s="85">
        <v>-27126.6872</v>
      </c>
      <c r="E3106" s="85">
        <v>-27126.6872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178</v>
      </c>
      <c r="C3107" s="79" t="s">
        <v>46</v>
      </c>
      <c r="D3107" s="85">
        <v>-43939.208899999998</v>
      </c>
      <c r="E3107" s="85">
        <v>-43939.208899999998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178</v>
      </c>
      <c r="C3108" s="79" t="s">
        <v>185</v>
      </c>
      <c r="D3108" s="85">
        <v>4987.9904999999999</v>
      </c>
      <c r="E3108" s="85">
        <v>4987.9904999999999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178</v>
      </c>
      <c r="C3109" s="79" t="s">
        <v>89</v>
      </c>
      <c r="D3109" s="85">
        <v>-30998.364300000001</v>
      </c>
      <c r="E3109" s="85">
        <v>-30998.364300000001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178</v>
      </c>
      <c r="C3110" s="79" t="s">
        <v>72</v>
      </c>
      <c r="D3110" s="85">
        <v>339171.37959999999</v>
      </c>
      <c r="E3110" s="85">
        <v>339171.37959999999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178</v>
      </c>
      <c r="C3111" s="79" t="s">
        <v>134</v>
      </c>
      <c r="D3111" s="85">
        <v>17229.5167</v>
      </c>
      <c r="E3111" s="85">
        <v>17229.5167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178</v>
      </c>
      <c r="C3112" s="79" t="s">
        <v>102</v>
      </c>
      <c r="D3112" s="85">
        <v>9975.9809000000005</v>
      </c>
      <c r="E3112" s="85">
        <v>9975.9809000000005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178</v>
      </c>
      <c r="C3113" s="79" t="s">
        <v>67</v>
      </c>
      <c r="D3113" s="85">
        <v>34915.933199999999</v>
      </c>
      <c r="E3113" s="85">
        <v>34915.933199999999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178</v>
      </c>
      <c r="C3114" s="79" t="s">
        <v>93</v>
      </c>
      <c r="D3114" s="85">
        <v>1E-4</v>
      </c>
      <c r="E3114" s="85">
        <v>1E-4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178</v>
      </c>
      <c r="C3115" s="79" t="s">
        <v>68</v>
      </c>
      <c r="D3115" s="85">
        <v>-102952.1241</v>
      </c>
      <c r="E3115" s="85">
        <v>-102952.1241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178</v>
      </c>
      <c r="C3116" s="79" t="s">
        <v>74</v>
      </c>
      <c r="D3116" s="85">
        <v>-47621.342700000001</v>
      </c>
      <c r="E3116" s="85">
        <v>-47621.342700000001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178</v>
      </c>
      <c r="C3117" s="79" t="s">
        <v>75</v>
      </c>
      <c r="D3117" s="85">
        <v>-21376.531999999999</v>
      </c>
      <c r="E3117" s="85">
        <v>-21376.531999999999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178</v>
      </c>
      <c r="C3118" s="79" t="s">
        <v>94</v>
      </c>
      <c r="D3118" s="85">
        <v>-27126.6872</v>
      </c>
      <c r="E3118" s="85">
        <v>-27126.6872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178</v>
      </c>
      <c r="C3119" s="79" t="s">
        <v>46</v>
      </c>
      <c r="D3119" s="85">
        <v>-43939.208899999998</v>
      </c>
      <c r="E3119" s="85">
        <v>-43939.208899999998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178</v>
      </c>
      <c r="C3120" s="79" t="s">
        <v>185</v>
      </c>
      <c r="D3120" s="85">
        <v>4987.9904999999999</v>
      </c>
      <c r="E3120" s="85">
        <v>4987.9904999999999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178</v>
      </c>
      <c r="C3121" s="79" t="s">
        <v>89</v>
      </c>
      <c r="D3121" s="85">
        <v>-30998.364300000001</v>
      </c>
      <c r="E3121" s="85">
        <v>-30998.364300000001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178</v>
      </c>
      <c r="C3122" s="79" t="s">
        <v>72</v>
      </c>
      <c r="D3122" s="85">
        <v>339171.37959999999</v>
      </c>
      <c r="E3122" s="85">
        <v>339171.37959999999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178</v>
      </c>
      <c r="C3123" s="79" t="s">
        <v>134</v>
      </c>
      <c r="D3123" s="85">
        <v>17229.5167</v>
      </c>
      <c r="E3123" s="85">
        <v>17229.5167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178</v>
      </c>
      <c r="C3124" s="79" t="s">
        <v>102</v>
      </c>
      <c r="D3124" s="85">
        <v>9975.9809000000005</v>
      </c>
      <c r="E3124" s="85">
        <v>9975.9809000000005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178</v>
      </c>
      <c r="C3125" s="79" t="s">
        <v>67</v>
      </c>
      <c r="D3125" s="85">
        <v>34915.933199999999</v>
      </c>
      <c r="E3125" s="85">
        <v>34915.933199999999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178</v>
      </c>
      <c r="C3126" s="79" t="s">
        <v>93</v>
      </c>
      <c r="D3126" s="85">
        <v>1E-4</v>
      </c>
      <c r="E3126" s="85">
        <v>1E-4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178</v>
      </c>
      <c r="C3127" s="79" t="s">
        <v>68</v>
      </c>
      <c r="D3127" s="85">
        <v>-102952.1241</v>
      </c>
      <c r="E3127" s="85">
        <v>-102952.1241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178</v>
      </c>
      <c r="C3128" s="79" t="s">
        <v>74</v>
      </c>
      <c r="D3128" s="85">
        <v>-47622.340300000003</v>
      </c>
      <c r="E3128" s="85">
        <v>-47622.340300000003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178</v>
      </c>
      <c r="C3129" s="79" t="s">
        <v>75</v>
      </c>
      <c r="D3129" s="85">
        <v>-21376.531999999999</v>
      </c>
      <c r="E3129" s="85">
        <v>-21376.531999999999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178</v>
      </c>
      <c r="C3130" s="79" t="s">
        <v>94</v>
      </c>
      <c r="D3130" s="85">
        <v>-27126.6872</v>
      </c>
      <c r="E3130" s="85">
        <v>-27126.6872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178</v>
      </c>
      <c r="C3131" s="79" t="s">
        <v>46</v>
      </c>
      <c r="D3131" s="85">
        <v>-198566.9136</v>
      </c>
      <c r="E3131" s="85">
        <v>-198566.9136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178</v>
      </c>
      <c r="C3132" s="79" t="s">
        <v>185</v>
      </c>
      <c r="D3132" s="85">
        <v>4987.9904999999999</v>
      </c>
      <c r="E3132" s="85">
        <v>4987.9904999999999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182</v>
      </c>
      <c r="C3133" s="79" t="s">
        <v>72</v>
      </c>
      <c r="D3133" s="85">
        <v>-58264.715400000001</v>
      </c>
      <c r="E3133" s="85">
        <v>-58264.715400000001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182</v>
      </c>
      <c r="C3134" s="79" t="s">
        <v>134</v>
      </c>
      <c r="D3134" s="85">
        <v>69156.492499999993</v>
      </c>
      <c r="E3134" s="85">
        <v>69156.492499999993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182</v>
      </c>
      <c r="C3135" s="79" t="s">
        <v>136</v>
      </c>
      <c r="D3135" s="85">
        <v>12703.414199999999</v>
      </c>
      <c r="E3135" s="85">
        <v>12703.414199999999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182</v>
      </c>
      <c r="C3136" s="79" t="s">
        <v>46</v>
      </c>
      <c r="D3136" s="85">
        <v>-29504.961199999998</v>
      </c>
      <c r="E3136" s="85">
        <v>-29504.961199999998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182</v>
      </c>
      <c r="C3137" s="79" t="s">
        <v>140</v>
      </c>
      <c r="D3137" s="85">
        <v>-9975.9809000000005</v>
      </c>
      <c r="E3137" s="85">
        <v>-9975.9809000000005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182</v>
      </c>
      <c r="C3138" s="79" t="s">
        <v>72</v>
      </c>
      <c r="D3138" s="85">
        <v>-58264.715299999996</v>
      </c>
      <c r="E3138" s="85">
        <v>-58264.715299999996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182</v>
      </c>
      <c r="C3139" s="79" t="s">
        <v>134</v>
      </c>
      <c r="D3139" s="85">
        <v>69156.492499999993</v>
      </c>
      <c r="E3139" s="85">
        <v>69156.492499999993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182</v>
      </c>
      <c r="C3140" s="79" t="s">
        <v>136</v>
      </c>
      <c r="D3140" s="85">
        <v>12703.414199999999</v>
      </c>
      <c r="E3140" s="85">
        <v>12703.414199999999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182</v>
      </c>
      <c r="C3141" s="79" t="s">
        <v>46</v>
      </c>
      <c r="D3141" s="85">
        <v>-29504.961199999998</v>
      </c>
      <c r="E3141" s="85">
        <v>-29504.961199999998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182</v>
      </c>
      <c r="C3142" s="79" t="s">
        <v>140</v>
      </c>
      <c r="D3142" s="85">
        <v>-9975.9809000000005</v>
      </c>
      <c r="E3142" s="85">
        <v>-9975.9809000000005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182</v>
      </c>
      <c r="C3143" s="79" t="s">
        <v>72</v>
      </c>
      <c r="D3143" s="85">
        <v>-58264.715400000001</v>
      </c>
      <c r="E3143" s="85">
        <v>-58264.715400000001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182</v>
      </c>
      <c r="C3144" s="79" t="s">
        <v>134</v>
      </c>
      <c r="D3144" s="85">
        <v>69156.492499999993</v>
      </c>
      <c r="E3144" s="85">
        <v>69156.492499999993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182</v>
      </c>
      <c r="C3145" s="79" t="s">
        <v>136</v>
      </c>
      <c r="D3145" s="85">
        <v>12703.414199999999</v>
      </c>
      <c r="E3145" s="85">
        <v>12703.414199999999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182</v>
      </c>
      <c r="C3146" s="79" t="s">
        <v>46</v>
      </c>
      <c r="D3146" s="85">
        <v>-29504.961199999998</v>
      </c>
      <c r="E3146" s="85">
        <v>-29504.961199999998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182</v>
      </c>
      <c r="C3147" s="79" t="s">
        <v>140</v>
      </c>
      <c r="D3147" s="85">
        <v>-9975.9809000000005</v>
      </c>
      <c r="E3147" s="85">
        <v>-9975.9809000000005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182</v>
      </c>
      <c r="C3148" s="79" t="s">
        <v>72</v>
      </c>
      <c r="D3148" s="85">
        <v>-58264.715400000001</v>
      </c>
      <c r="E3148" s="85">
        <v>-58264.715400000001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182</v>
      </c>
      <c r="C3149" s="79" t="s">
        <v>134</v>
      </c>
      <c r="D3149" s="85">
        <v>69156.492499999993</v>
      </c>
      <c r="E3149" s="85">
        <v>69156.492499999993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182</v>
      </c>
      <c r="C3150" s="79" t="s">
        <v>136</v>
      </c>
      <c r="D3150" s="85">
        <v>12703.414199999999</v>
      </c>
      <c r="E3150" s="85">
        <v>12703.414199999999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182</v>
      </c>
      <c r="C3151" s="79" t="s">
        <v>46</v>
      </c>
      <c r="D3151" s="85">
        <v>-29504.961199999998</v>
      </c>
      <c r="E3151" s="85">
        <v>-29504.961199999998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182</v>
      </c>
      <c r="C3152" s="79" t="s">
        <v>140</v>
      </c>
      <c r="D3152" s="85">
        <v>-9975.9809000000005</v>
      </c>
      <c r="E3152" s="85">
        <v>-9975.9809000000005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182</v>
      </c>
      <c r="C3153" s="79" t="s">
        <v>72</v>
      </c>
      <c r="D3153" s="85">
        <v>-58264.715400000001</v>
      </c>
      <c r="E3153" s="85">
        <v>-58264.715400000001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182</v>
      </c>
      <c r="C3154" s="79" t="s">
        <v>134</v>
      </c>
      <c r="D3154" s="85">
        <v>69156.492499999993</v>
      </c>
      <c r="E3154" s="85">
        <v>69156.492499999993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182</v>
      </c>
      <c r="C3155" s="79" t="s">
        <v>136</v>
      </c>
      <c r="D3155" s="85">
        <v>12703.414199999999</v>
      </c>
      <c r="E3155" s="85">
        <v>12703.414199999999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182</v>
      </c>
      <c r="C3156" s="79" t="s">
        <v>46</v>
      </c>
      <c r="D3156" s="85">
        <v>-29504.961199999998</v>
      </c>
      <c r="E3156" s="85">
        <v>-29504.961199999998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182</v>
      </c>
      <c r="C3157" s="79" t="s">
        <v>140</v>
      </c>
      <c r="D3157" s="85">
        <v>-9975.9809000000005</v>
      </c>
      <c r="E3157" s="85">
        <v>-9975.9809000000005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182</v>
      </c>
      <c r="C3158" s="79" t="s">
        <v>72</v>
      </c>
      <c r="D3158" s="85">
        <v>-58264.715499999998</v>
      </c>
      <c r="E3158" s="85">
        <v>-58264.715499999998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182</v>
      </c>
      <c r="C3159" s="79" t="s">
        <v>134</v>
      </c>
      <c r="D3159" s="85">
        <v>69156.492499999993</v>
      </c>
      <c r="E3159" s="85">
        <v>69156.492499999993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182</v>
      </c>
      <c r="C3160" s="79" t="s">
        <v>136</v>
      </c>
      <c r="D3160" s="85">
        <v>12703.414199999999</v>
      </c>
      <c r="E3160" s="85">
        <v>12703.414199999999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182</v>
      </c>
      <c r="C3161" s="79" t="s">
        <v>46</v>
      </c>
      <c r="D3161" s="85">
        <v>-29504.961199999998</v>
      </c>
      <c r="E3161" s="85">
        <v>-29504.961199999998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182</v>
      </c>
      <c r="C3162" s="79" t="s">
        <v>140</v>
      </c>
      <c r="D3162" s="85">
        <v>-9975.9809000000005</v>
      </c>
      <c r="E3162" s="85">
        <v>-9975.9809000000005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182</v>
      </c>
      <c r="C3163" s="79" t="s">
        <v>72</v>
      </c>
      <c r="D3163" s="85">
        <v>-58264.715400000001</v>
      </c>
      <c r="E3163" s="85">
        <v>-58264.715400000001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182</v>
      </c>
      <c r="C3164" s="79" t="s">
        <v>134</v>
      </c>
      <c r="D3164" s="85">
        <v>69156.492499999993</v>
      </c>
      <c r="E3164" s="85">
        <v>69156.492499999993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182</v>
      </c>
      <c r="C3165" s="79" t="s">
        <v>136</v>
      </c>
      <c r="D3165" s="85">
        <v>12703.4143</v>
      </c>
      <c r="E3165" s="85">
        <v>12703.4143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182</v>
      </c>
      <c r="C3166" s="79" t="s">
        <v>46</v>
      </c>
      <c r="D3166" s="85">
        <v>-29504.961199999998</v>
      </c>
      <c r="E3166" s="85">
        <v>-29504.961199999998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182</v>
      </c>
      <c r="C3167" s="79" t="s">
        <v>140</v>
      </c>
      <c r="D3167" s="85">
        <v>-9975.9809000000005</v>
      </c>
      <c r="E3167" s="85">
        <v>-9975.9809000000005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182</v>
      </c>
      <c r="C3168" s="79" t="s">
        <v>72</v>
      </c>
      <c r="D3168" s="85">
        <v>-58264.715400000001</v>
      </c>
      <c r="E3168" s="85">
        <v>-58264.715400000001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182</v>
      </c>
      <c r="C3169" s="79" t="s">
        <v>134</v>
      </c>
      <c r="D3169" s="85">
        <v>69156.492499999993</v>
      </c>
      <c r="E3169" s="85">
        <v>69156.492499999993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182</v>
      </c>
      <c r="C3170" s="79" t="s">
        <v>136</v>
      </c>
      <c r="D3170" s="85">
        <v>12703.414199999999</v>
      </c>
      <c r="E3170" s="85">
        <v>12703.414199999999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182</v>
      </c>
      <c r="C3171" s="79" t="s">
        <v>46</v>
      </c>
      <c r="D3171" s="85">
        <v>-29504.961199999998</v>
      </c>
      <c r="E3171" s="85">
        <v>-29504.961199999998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182</v>
      </c>
      <c r="C3172" s="79" t="s">
        <v>140</v>
      </c>
      <c r="D3172" s="85">
        <v>-9975.9809000000005</v>
      </c>
      <c r="E3172" s="85">
        <v>-9975.9809000000005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179</v>
      </c>
      <c r="C3173" s="79" t="s">
        <v>88</v>
      </c>
      <c r="D3173" s="85">
        <v>9975.9809000000005</v>
      </c>
      <c r="E3173" s="85">
        <v>9975.9809000000005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179</v>
      </c>
      <c r="C3174" s="79" t="s">
        <v>105</v>
      </c>
      <c r="D3174" s="85">
        <v>4987.9904999999999</v>
      </c>
      <c r="E3174" s="85">
        <v>4987.9904999999999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179</v>
      </c>
      <c r="C3175" s="79" t="s">
        <v>90</v>
      </c>
      <c r="D3175" s="85">
        <v>0</v>
      </c>
      <c r="E3175" s="85">
        <v>0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179</v>
      </c>
      <c r="C3176" s="79" t="s">
        <v>102</v>
      </c>
      <c r="D3176" s="85">
        <v>12548.786400000001</v>
      </c>
      <c r="E3176" s="85">
        <v>12548.786400000001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179</v>
      </c>
      <c r="C3177" s="79" t="s">
        <v>67</v>
      </c>
      <c r="D3177" s="85">
        <v>135548.64060000001</v>
      </c>
      <c r="E3177" s="85">
        <v>135548.64060000001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179</v>
      </c>
      <c r="C3178" s="79" t="s">
        <v>98</v>
      </c>
      <c r="D3178" s="85">
        <v>1810.6405</v>
      </c>
      <c r="E3178" s="85">
        <v>1810.6405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179</v>
      </c>
      <c r="C3179" s="79" t="s">
        <v>68</v>
      </c>
      <c r="D3179" s="85">
        <v>31004.351200000001</v>
      </c>
      <c r="E3179" s="85">
        <v>31004.351200000001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179</v>
      </c>
      <c r="C3180" s="79" t="s">
        <v>74</v>
      </c>
      <c r="D3180" s="85">
        <v>-9975.9809000000005</v>
      </c>
      <c r="E3180" s="85">
        <v>-9975.9809000000005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179</v>
      </c>
      <c r="C3181" s="79" t="s">
        <v>94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179</v>
      </c>
      <c r="C3182" s="79" t="s">
        <v>46</v>
      </c>
      <c r="D3182" s="85">
        <v>-26160.014800000001</v>
      </c>
      <c r="E3182" s="85">
        <v>-26160.014800000001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179</v>
      </c>
      <c r="C3183" s="79" t="s">
        <v>185</v>
      </c>
      <c r="D3183" s="85">
        <v>0</v>
      </c>
      <c r="E3183" s="85">
        <v>0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179</v>
      </c>
      <c r="C3184" s="79" t="s">
        <v>186</v>
      </c>
      <c r="D3184" s="85">
        <v>1012.5621000000001</v>
      </c>
      <c r="E3184" s="85">
        <v>1012.5621000000001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179</v>
      </c>
      <c r="C3185" s="79" t="s">
        <v>88</v>
      </c>
      <c r="D3185" s="85">
        <v>9975.9809000000005</v>
      </c>
      <c r="E3185" s="85">
        <v>9975.9809000000005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179</v>
      </c>
      <c r="C3186" s="79" t="s">
        <v>105</v>
      </c>
      <c r="D3186" s="85">
        <v>4987.9904999999999</v>
      </c>
      <c r="E3186" s="85">
        <v>4987.9904999999999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179</v>
      </c>
      <c r="C3187" s="79" t="s">
        <v>90</v>
      </c>
      <c r="D3187" s="85">
        <v>0</v>
      </c>
      <c r="E3187" s="85">
        <v>0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179</v>
      </c>
      <c r="C3188" s="79" t="s">
        <v>102</v>
      </c>
      <c r="D3188" s="85">
        <v>12548.786400000001</v>
      </c>
      <c r="E3188" s="85">
        <v>12548.786400000001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179</v>
      </c>
      <c r="C3189" s="79" t="s">
        <v>67</v>
      </c>
      <c r="D3189" s="85">
        <v>135548.64060000001</v>
      </c>
      <c r="E3189" s="85">
        <v>135548.64060000001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179</v>
      </c>
      <c r="C3190" s="79" t="s">
        <v>98</v>
      </c>
      <c r="D3190" s="85">
        <v>1810.6405</v>
      </c>
      <c r="E3190" s="85">
        <v>1810.6405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179</v>
      </c>
      <c r="C3191" s="79" t="s">
        <v>68</v>
      </c>
      <c r="D3191" s="85">
        <v>31004.351200000001</v>
      </c>
      <c r="E3191" s="85">
        <v>31004.351200000001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179</v>
      </c>
      <c r="C3192" s="79" t="s">
        <v>74</v>
      </c>
      <c r="D3192" s="85">
        <v>-9975.9809000000005</v>
      </c>
      <c r="E3192" s="85">
        <v>-9975.9809000000005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179</v>
      </c>
      <c r="C3193" s="79" t="s">
        <v>94</v>
      </c>
      <c r="D3193" s="85">
        <v>0</v>
      </c>
      <c r="E3193" s="85">
        <v>0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179</v>
      </c>
      <c r="C3194" s="79" t="s">
        <v>46</v>
      </c>
      <c r="D3194" s="85">
        <v>-26160.014800000001</v>
      </c>
      <c r="E3194" s="85">
        <v>-26160.014800000001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179</v>
      </c>
      <c r="C3195" s="79" t="s">
        <v>185</v>
      </c>
      <c r="D3195" s="85">
        <v>0</v>
      </c>
      <c r="E3195" s="85">
        <v>0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179</v>
      </c>
      <c r="C3196" s="79" t="s">
        <v>186</v>
      </c>
      <c r="D3196" s="85">
        <v>1012.5621000000001</v>
      </c>
      <c r="E3196" s="85">
        <v>1012.5621000000001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179</v>
      </c>
      <c r="C3197" s="79" t="s">
        <v>88</v>
      </c>
      <c r="D3197" s="85">
        <v>9975.9809000000005</v>
      </c>
      <c r="E3197" s="85">
        <v>9975.9809000000005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179</v>
      </c>
      <c r="C3198" s="79" t="s">
        <v>105</v>
      </c>
      <c r="D3198" s="85">
        <v>4987.9904999999999</v>
      </c>
      <c r="E3198" s="85">
        <v>4987.9904999999999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179</v>
      </c>
      <c r="C3199" s="79" t="s">
        <v>90</v>
      </c>
      <c r="D3199" s="85">
        <v>0</v>
      </c>
      <c r="E3199" s="85">
        <v>0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179</v>
      </c>
      <c r="C3200" s="79" t="s">
        <v>102</v>
      </c>
      <c r="D3200" s="85">
        <v>12548.786400000001</v>
      </c>
      <c r="E3200" s="85">
        <v>12548.786400000001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179</v>
      </c>
      <c r="C3201" s="79" t="s">
        <v>67</v>
      </c>
      <c r="D3201" s="85">
        <v>135548.64060000001</v>
      </c>
      <c r="E3201" s="85">
        <v>135548.64060000001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179</v>
      </c>
      <c r="C3202" s="79" t="s">
        <v>98</v>
      </c>
      <c r="D3202" s="85">
        <v>1810.6405</v>
      </c>
      <c r="E3202" s="85">
        <v>1810.6405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179</v>
      </c>
      <c r="C3203" s="79" t="s">
        <v>68</v>
      </c>
      <c r="D3203" s="85">
        <v>31004.351200000001</v>
      </c>
      <c r="E3203" s="85">
        <v>31004.351200000001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179</v>
      </c>
      <c r="C3204" s="79" t="s">
        <v>74</v>
      </c>
      <c r="D3204" s="85">
        <v>-9975.9809000000005</v>
      </c>
      <c r="E3204" s="85">
        <v>-9975.9809000000005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179</v>
      </c>
      <c r="C3205" s="79" t="s">
        <v>94</v>
      </c>
      <c r="D3205" s="85">
        <v>0</v>
      </c>
      <c r="E3205" s="85">
        <v>0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179</v>
      </c>
      <c r="C3206" s="79" t="s">
        <v>46</v>
      </c>
      <c r="D3206" s="85">
        <v>-26160.014800000001</v>
      </c>
      <c r="E3206" s="85">
        <v>-26160.014800000001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179</v>
      </c>
      <c r="C3207" s="79" t="s">
        <v>185</v>
      </c>
      <c r="D3207" s="85">
        <v>0</v>
      </c>
      <c r="E3207" s="85">
        <v>0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179</v>
      </c>
      <c r="C3208" s="79" t="s">
        <v>186</v>
      </c>
      <c r="D3208" s="85">
        <v>1012.5621000000001</v>
      </c>
      <c r="E3208" s="85">
        <v>1012.5621000000001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179</v>
      </c>
      <c r="C3209" s="79" t="s">
        <v>88</v>
      </c>
      <c r="D3209" s="85">
        <v>9975.9809000000005</v>
      </c>
      <c r="E3209" s="85">
        <v>9975.9809000000005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179</v>
      </c>
      <c r="C3210" s="79" t="s">
        <v>105</v>
      </c>
      <c r="D3210" s="85">
        <v>4987.9904999999999</v>
      </c>
      <c r="E3210" s="85">
        <v>4987.9904999999999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179</v>
      </c>
      <c r="C3211" s="79" t="s">
        <v>90</v>
      </c>
      <c r="D3211" s="85">
        <v>0</v>
      </c>
      <c r="E3211" s="85">
        <v>0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179</v>
      </c>
      <c r="C3212" s="79" t="s">
        <v>102</v>
      </c>
      <c r="D3212" s="85">
        <v>12548.786400000001</v>
      </c>
      <c r="E3212" s="85">
        <v>12548.786400000001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179</v>
      </c>
      <c r="C3213" s="79" t="s">
        <v>67</v>
      </c>
      <c r="D3213" s="85">
        <v>135548.64060000001</v>
      </c>
      <c r="E3213" s="85">
        <v>135548.64060000001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179</v>
      </c>
      <c r="C3214" s="79" t="s">
        <v>98</v>
      </c>
      <c r="D3214" s="85">
        <v>1810.6405</v>
      </c>
      <c r="E3214" s="85">
        <v>1810.6405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179</v>
      </c>
      <c r="C3215" s="79" t="s">
        <v>68</v>
      </c>
      <c r="D3215" s="85">
        <v>31004.351200000001</v>
      </c>
      <c r="E3215" s="85">
        <v>31004.351200000001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179</v>
      </c>
      <c r="C3216" s="79" t="s">
        <v>74</v>
      </c>
      <c r="D3216" s="85">
        <v>-9975.9809000000005</v>
      </c>
      <c r="E3216" s="85">
        <v>-9975.9809000000005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179</v>
      </c>
      <c r="C3217" s="79" t="s">
        <v>94</v>
      </c>
      <c r="D3217" s="85">
        <v>0</v>
      </c>
      <c r="E3217" s="85">
        <v>0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179</v>
      </c>
      <c r="C3218" s="79" t="s">
        <v>46</v>
      </c>
      <c r="D3218" s="85">
        <v>-26160.014800000001</v>
      </c>
      <c r="E3218" s="85">
        <v>-26160.014800000001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179</v>
      </c>
      <c r="C3219" s="79" t="s">
        <v>185</v>
      </c>
      <c r="D3219" s="85">
        <v>0</v>
      </c>
      <c r="E3219" s="85">
        <v>0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179</v>
      </c>
      <c r="C3220" s="79" t="s">
        <v>186</v>
      </c>
      <c r="D3220" s="85">
        <v>1012.5621000000001</v>
      </c>
      <c r="E3220" s="85">
        <v>1012.5621000000001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179</v>
      </c>
      <c r="C3221" s="79" t="s">
        <v>88</v>
      </c>
      <c r="D3221" s="85">
        <v>9975.9809000000005</v>
      </c>
      <c r="E3221" s="85">
        <v>9975.9809000000005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179</v>
      </c>
      <c r="C3222" s="79" t="s">
        <v>105</v>
      </c>
      <c r="D3222" s="85">
        <v>4987.9904999999999</v>
      </c>
      <c r="E3222" s="85">
        <v>4987.9904999999999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179</v>
      </c>
      <c r="C3223" s="79" t="s">
        <v>90</v>
      </c>
      <c r="D3223" s="85">
        <v>0</v>
      </c>
      <c r="E3223" s="85">
        <v>0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179</v>
      </c>
      <c r="C3224" s="79" t="s">
        <v>102</v>
      </c>
      <c r="D3224" s="85">
        <v>12548.786400000001</v>
      </c>
      <c r="E3224" s="85">
        <v>12548.786400000001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179</v>
      </c>
      <c r="C3225" s="79" t="s">
        <v>67</v>
      </c>
      <c r="D3225" s="85">
        <v>135548.64069999999</v>
      </c>
      <c r="E3225" s="85">
        <v>135548.64069999999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179</v>
      </c>
      <c r="C3226" s="79" t="s">
        <v>98</v>
      </c>
      <c r="D3226" s="85">
        <v>1810.6405</v>
      </c>
      <c r="E3226" s="85">
        <v>1810.6405</v>
      </c>
      <c r="F3226" s="210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179</v>
      </c>
      <c r="C3227" s="79" t="s">
        <v>68</v>
      </c>
      <c r="D3227" s="85">
        <v>31004.351200000001</v>
      </c>
      <c r="E3227" s="85">
        <v>31004.351200000001</v>
      </c>
      <c r="F3227" s="210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179</v>
      </c>
      <c r="C3228" s="79" t="s">
        <v>74</v>
      </c>
      <c r="D3228" s="85">
        <v>-9975.9809000000005</v>
      </c>
      <c r="E3228" s="85">
        <v>-9975.9809000000005</v>
      </c>
      <c r="F3228" s="210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179</v>
      </c>
      <c r="C3229" s="79" t="s">
        <v>94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179</v>
      </c>
      <c r="C3230" s="79" t="s">
        <v>46</v>
      </c>
      <c r="D3230" s="85">
        <v>-26160.014800000001</v>
      </c>
      <c r="E3230" s="85">
        <v>-26160.014800000001</v>
      </c>
      <c r="F3230" s="210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179</v>
      </c>
      <c r="C3231" s="79" t="s">
        <v>185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179</v>
      </c>
      <c r="C3232" s="79" t="s">
        <v>186</v>
      </c>
      <c r="D3232" s="85">
        <v>1012.5621000000001</v>
      </c>
      <c r="E3232" s="85">
        <v>1012.5621000000001</v>
      </c>
      <c r="F3232" s="210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179</v>
      </c>
      <c r="C3233" s="79" t="s">
        <v>88</v>
      </c>
      <c r="D3233" s="85">
        <v>9975.9809000000005</v>
      </c>
      <c r="E3233" s="85">
        <v>9975.9809000000005</v>
      </c>
      <c r="F3233" s="210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179</v>
      </c>
      <c r="C3234" s="79" t="s">
        <v>105</v>
      </c>
      <c r="D3234" s="85">
        <v>4987.9904999999999</v>
      </c>
      <c r="E3234" s="85">
        <v>4987.9904999999999</v>
      </c>
      <c r="F3234" s="210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179</v>
      </c>
      <c r="C3235" s="79" t="s">
        <v>90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179</v>
      </c>
      <c r="C3236" s="79" t="s">
        <v>102</v>
      </c>
      <c r="D3236" s="85">
        <v>12548.786400000001</v>
      </c>
      <c r="E3236" s="85">
        <v>12548.786400000001</v>
      </c>
      <c r="F3236" s="210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179</v>
      </c>
      <c r="C3237" s="79" t="s">
        <v>67</v>
      </c>
      <c r="D3237" s="85">
        <v>135548.64060000001</v>
      </c>
      <c r="E3237" s="85">
        <v>135548.64060000001</v>
      </c>
      <c r="F3237" s="210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179</v>
      </c>
      <c r="C3238" s="79" t="s">
        <v>98</v>
      </c>
      <c r="D3238" s="85">
        <v>1810.6405</v>
      </c>
      <c r="E3238" s="85">
        <v>1810.6405</v>
      </c>
      <c r="F3238" s="210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179</v>
      </c>
      <c r="C3239" s="79" t="s">
        <v>68</v>
      </c>
      <c r="D3239" s="85">
        <v>31004.351200000001</v>
      </c>
      <c r="E3239" s="85">
        <v>31004.351200000001</v>
      </c>
      <c r="F3239" s="210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179</v>
      </c>
      <c r="C3240" s="79" t="s">
        <v>74</v>
      </c>
      <c r="D3240" s="85">
        <v>-9975.9809000000005</v>
      </c>
      <c r="E3240" s="85">
        <v>-9975.9809000000005</v>
      </c>
      <c r="F3240" s="210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179</v>
      </c>
      <c r="C3241" s="79" t="s">
        <v>94</v>
      </c>
      <c r="D3241" s="85">
        <v>0</v>
      </c>
      <c r="E3241" s="85">
        <v>0</v>
      </c>
      <c r="F3241" s="210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179</v>
      </c>
      <c r="C3242" s="79" t="s">
        <v>46</v>
      </c>
      <c r="D3242" s="85">
        <v>-26160.014800000001</v>
      </c>
      <c r="E3242" s="85">
        <v>-26160.014800000001</v>
      </c>
      <c r="F3242" s="210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179</v>
      </c>
      <c r="C3243" s="79" t="s">
        <v>185</v>
      </c>
      <c r="D3243" s="85">
        <v>0</v>
      </c>
      <c r="E3243" s="85">
        <v>0</v>
      </c>
      <c r="F3243" s="210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179</v>
      </c>
      <c r="C3244" s="79" t="s">
        <v>186</v>
      </c>
      <c r="D3244" s="85">
        <v>1012.5621000000001</v>
      </c>
      <c r="E3244" s="85">
        <v>1012.5621000000001</v>
      </c>
      <c r="F3244" s="210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179</v>
      </c>
      <c r="C3245" s="79" t="s">
        <v>88</v>
      </c>
      <c r="D3245" s="85">
        <v>9975.9809000000005</v>
      </c>
      <c r="E3245" s="85">
        <v>9975.9809000000005</v>
      </c>
      <c r="F3245" s="210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179</v>
      </c>
      <c r="C3246" s="79" t="s">
        <v>105</v>
      </c>
      <c r="D3246" s="85">
        <v>4987.9904999999999</v>
      </c>
      <c r="E3246" s="85">
        <v>4987.9904999999999</v>
      </c>
      <c r="F3246" s="210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179</v>
      </c>
      <c r="C3247" s="79" t="s">
        <v>90</v>
      </c>
      <c r="D3247" s="85">
        <v>0</v>
      </c>
      <c r="E3247" s="85">
        <v>0</v>
      </c>
      <c r="F3247" s="210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179</v>
      </c>
      <c r="C3248" s="79" t="s">
        <v>102</v>
      </c>
      <c r="D3248" s="85">
        <v>12548.786400000001</v>
      </c>
      <c r="E3248" s="85">
        <v>12548.786400000001</v>
      </c>
      <c r="F3248" s="210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179</v>
      </c>
      <c r="C3249" s="79" t="s">
        <v>67</v>
      </c>
      <c r="D3249" s="85">
        <v>135548.64060000001</v>
      </c>
      <c r="E3249" s="85">
        <v>135548.64060000001</v>
      </c>
      <c r="F3249" s="210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179</v>
      </c>
      <c r="C3250" s="79" t="s">
        <v>98</v>
      </c>
      <c r="D3250" s="85">
        <v>1810.6405</v>
      </c>
      <c r="E3250" s="85">
        <v>1810.6405</v>
      </c>
      <c r="F3250" s="210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179</v>
      </c>
      <c r="C3251" s="79" t="s">
        <v>68</v>
      </c>
      <c r="D3251" s="85">
        <v>31004.351200000001</v>
      </c>
      <c r="E3251" s="85">
        <v>31004.351200000001</v>
      </c>
      <c r="F3251" s="210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179</v>
      </c>
      <c r="C3252" s="79" t="s">
        <v>74</v>
      </c>
      <c r="D3252" s="85">
        <v>-9975.9809000000005</v>
      </c>
      <c r="E3252" s="85">
        <v>-9975.9809000000005</v>
      </c>
      <c r="F3252" s="210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179</v>
      </c>
      <c r="C3253" s="79" t="s">
        <v>94</v>
      </c>
      <c r="D3253" s="85">
        <v>0</v>
      </c>
      <c r="E3253" s="85">
        <v>0</v>
      </c>
      <c r="F3253" s="210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179</v>
      </c>
      <c r="C3254" s="79" t="s">
        <v>46</v>
      </c>
      <c r="D3254" s="85">
        <v>-26160.014800000001</v>
      </c>
      <c r="E3254" s="85">
        <v>-26160.014800000001</v>
      </c>
      <c r="F3254" s="210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179</v>
      </c>
      <c r="C3255" s="79" t="s">
        <v>185</v>
      </c>
      <c r="D3255" s="85">
        <v>0</v>
      </c>
      <c r="E3255" s="85">
        <v>0</v>
      </c>
      <c r="F3255" s="210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179</v>
      </c>
      <c r="C3256" s="79" t="s">
        <v>186</v>
      </c>
      <c r="D3256" s="85">
        <v>1012.5621000000001</v>
      </c>
      <c r="E3256" s="85">
        <v>1012.5621000000001</v>
      </c>
      <c r="F3256" s="210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179</v>
      </c>
      <c r="C3257" s="79" t="s">
        <v>88</v>
      </c>
      <c r="D3257" s="85">
        <v>9975.9809000000005</v>
      </c>
      <c r="E3257" s="85">
        <v>9975.9809000000005</v>
      </c>
      <c r="F3257" s="210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179</v>
      </c>
      <c r="C3258" s="79" t="s">
        <v>105</v>
      </c>
      <c r="D3258" s="85">
        <v>4987.9904999999999</v>
      </c>
      <c r="E3258" s="85">
        <v>4987.9904999999999</v>
      </c>
      <c r="F3258" s="210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179</v>
      </c>
      <c r="C3259" s="79" t="s">
        <v>90</v>
      </c>
      <c r="D3259" s="85">
        <v>0</v>
      </c>
      <c r="E3259" s="85">
        <v>0</v>
      </c>
      <c r="F3259" s="210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179</v>
      </c>
      <c r="C3260" s="79" t="s">
        <v>102</v>
      </c>
      <c r="D3260" s="85">
        <v>12548.786400000001</v>
      </c>
      <c r="E3260" s="85">
        <v>12548.786400000001</v>
      </c>
      <c r="F3260" s="210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179</v>
      </c>
      <c r="C3261" s="79" t="s">
        <v>67</v>
      </c>
      <c r="D3261" s="85">
        <v>135548.64060000001</v>
      </c>
      <c r="E3261" s="85">
        <v>135548.64060000001</v>
      </c>
      <c r="F3261" s="210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179</v>
      </c>
      <c r="C3262" s="79" t="s">
        <v>98</v>
      </c>
      <c r="D3262" s="85">
        <v>1810.6405</v>
      </c>
      <c r="E3262" s="85">
        <v>1810.6405</v>
      </c>
      <c r="F3262" s="210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179</v>
      </c>
      <c r="C3263" s="79" t="s">
        <v>68</v>
      </c>
      <c r="D3263" s="85">
        <v>31004.351200000001</v>
      </c>
      <c r="E3263" s="85">
        <v>31004.351200000001</v>
      </c>
      <c r="F3263" s="210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179</v>
      </c>
      <c r="C3264" s="79" t="s">
        <v>74</v>
      </c>
      <c r="D3264" s="85">
        <v>-9975.9809000000005</v>
      </c>
      <c r="E3264" s="85">
        <v>-9975.9809000000005</v>
      </c>
      <c r="F3264" s="210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179</v>
      </c>
      <c r="C3265" s="79" t="s">
        <v>94</v>
      </c>
      <c r="D3265" s="85">
        <v>0</v>
      </c>
      <c r="E3265" s="85">
        <v>0</v>
      </c>
      <c r="F3265" s="210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179</v>
      </c>
      <c r="C3266" s="79" t="s">
        <v>46</v>
      </c>
      <c r="D3266" s="85">
        <v>-26160.014800000001</v>
      </c>
      <c r="E3266" s="85">
        <v>-26160.014800000001</v>
      </c>
      <c r="F3266" s="210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179</v>
      </c>
      <c r="C3267" s="79" t="s">
        <v>185</v>
      </c>
      <c r="D3267" s="85">
        <v>0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179</v>
      </c>
      <c r="C3268" s="79" t="s">
        <v>186</v>
      </c>
      <c r="D3268" s="85">
        <v>1012.5621000000001</v>
      </c>
      <c r="E3268" s="85">
        <v>1012.5621000000001</v>
      </c>
      <c r="F3268" s="210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84</v>
      </c>
      <c r="C3269" s="79" t="s">
        <v>100</v>
      </c>
      <c r="D3269" s="85">
        <v>0</v>
      </c>
      <c r="E3269" s="85">
        <v>0</v>
      </c>
      <c r="F3269" s="210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84</v>
      </c>
      <c r="C3270" s="79" t="s">
        <v>97</v>
      </c>
      <c r="D3270" s="85">
        <v>0</v>
      </c>
      <c r="E3270" s="85">
        <v>0</v>
      </c>
      <c r="F3270" s="210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84</v>
      </c>
      <c r="C3271" s="79" t="s">
        <v>88</v>
      </c>
      <c r="D3271" s="85">
        <v>0</v>
      </c>
      <c r="E3271" s="85">
        <v>0</v>
      </c>
      <c r="F3271" s="210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84</v>
      </c>
      <c r="C3272" s="79" t="s">
        <v>105</v>
      </c>
      <c r="D3272" s="85">
        <v>0</v>
      </c>
      <c r="E3272" s="85">
        <v>0</v>
      </c>
      <c r="F3272" s="210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84</v>
      </c>
      <c r="C3273" s="79" t="s">
        <v>106</v>
      </c>
      <c r="D3273" s="85">
        <v>0</v>
      </c>
      <c r="E3273" s="85">
        <v>0</v>
      </c>
      <c r="F3273" s="210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84</v>
      </c>
      <c r="C3274" s="79" t="s">
        <v>101</v>
      </c>
      <c r="D3274" s="85">
        <v>0</v>
      </c>
      <c r="E3274" s="85">
        <v>0</v>
      </c>
      <c r="F3274" s="210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84</v>
      </c>
      <c r="C3275" s="79" t="s">
        <v>107</v>
      </c>
      <c r="D3275" s="85">
        <v>0</v>
      </c>
      <c r="E3275" s="85">
        <v>0</v>
      </c>
      <c r="F3275" s="210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84</v>
      </c>
      <c r="C3276" s="79" t="s">
        <v>72</v>
      </c>
      <c r="D3276" s="85">
        <v>0</v>
      </c>
      <c r="E3276" s="85">
        <v>0</v>
      </c>
      <c r="F3276" s="210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84</v>
      </c>
      <c r="C3277" s="79" t="s">
        <v>96</v>
      </c>
      <c r="D3277" s="85">
        <v>0</v>
      </c>
      <c r="E3277" s="85">
        <v>0</v>
      </c>
      <c r="F3277" s="210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84</v>
      </c>
      <c r="C3278" s="79" t="s">
        <v>108</v>
      </c>
      <c r="D3278" s="85">
        <v>0</v>
      </c>
      <c r="E3278" s="85">
        <v>0</v>
      </c>
      <c r="F3278" s="210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84</v>
      </c>
      <c r="C3279" s="79" t="s">
        <v>67</v>
      </c>
      <c r="D3279" s="85">
        <v>0</v>
      </c>
      <c r="E3279" s="85">
        <v>0</v>
      </c>
      <c r="F3279" s="210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84</v>
      </c>
      <c r="C3280" s="79" t="s">
        <v>99</v>
      </c>
      <c r="D3280" s="85">
        <v>0</v>
      </c>
      <c r="E3280" s="85">
        <v>0</v>
      </c>
      <c r="F3280" s="210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84</v>
      </c>
      <c r="C3281" s="79" t="s">
        <v>46</v>
      </c>
      <c r="D3281" s="85">
        <v>0</v>
      </c>
      <c r="E3281" s="85">
        <v>0</v>
      </c>
      <c r="F3281" s="210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84</v>
      </c>
      <c r="C3282" s="79" t="s">
        <v>100</v>
      </c>
      <c r="D3282" s="85">
        <v>-7494.6972000000005</v>
      </c>
      <c r="E3282" s="85">
        <v>74.946972000000002</v>
      </c>
      <c r="F3282" s="210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84</v>
      </c>
      <c r="C3283" s="79" t="s">
        <v>97</v>
      </c>
      <c r="D3283" s="85">
        <v>-26980.909899999999</v>
      </c>
      <c r="E3283" s="85">
        <v>2698.0909900000001</v>
      </c>
      <c r="F3283" s="210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84</v>
      </c>
      <c r="C3284" s="79" t="s">
        <v>88</v>
      </c>
      <c r="D3284" s="85">
        <v>-174153.77850000001</v>
      </c>
      <c r="E3284" s="85">
        <v>1741.537785</v>
      </c>
      <c r="F3284" s="210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84</v>
      </c>
      <c r="C3285" s="79" t="s">
        <v>106</v>
      </c>
      <c r="D3285" s="85">
        <v>203805.79870000001</v>
      </c>
      <c r="E3285" s="85">
        <v>-20380.579870000001</v>
      </c>
      <c r="F3285" s="210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84</v>
      </c>
      <c r="C3286" s="79" t="s">
        <v>107</v>
      </c>
      <c r="D3286" s="85">
        <v>-59957.577499999999</v>
      </c>
      <c r="E3286" s="85">
        <v>599.57577500000002</v>
      </c>
      <c r="F3286" s="210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84</v>
      </c>
      <c r="C3287" s="79" t="s">
        <v>72</v>
      </c>
      <c r="D3287" s="85">
        <v>-26980.909800000001</v>
      </c>
      <c r="E3287" s="85">
        <v>2698.0909799999999</v>
      </c>
      <c r="F3287" s="210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84</v>
      </c>
      <c r="C3288" s="79" t="s">
        <v>96</v>
      </c>
      <c r="D3288" s="85">
        <v>95792.222899999993</v>
      </c>
      <c r="E3288" s="85">
        <v>-2394.8055724999999</v>
      </c>
      <c r="F3288" s="210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84</v>
      </c>
      <c r="C3289" s="79" t="s">
        <v>108</v>
      </c>
      <c r="D3289" s="85">
        <v>0</v>
      </c>
      <c r="E3289" s="85">
        <v>0</v>
      </c>
      <c r="F3289" s="210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84</v>
      </c>
      <c r="C3290" s="79" t="s">
        <v>67</v>
      </c>
      <c r="D3290" s="85">
        <v>-425698.79989999998</v>
      </c>
      <c r="E3290" s="85">
        <v>42569.879990000001</v>
      </c>
      <c r="F3290" s="210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84</v>
      </c>
      <c r="C3291" s="79" t="s">
        <v>99</v>
      </c>
      <c r="D3291" s="85">
        <v>-299787.8873</v>
      </c>
      <c r="E3291" s="85">
        <v>7494.6971825000001</v>
      </c>
      <c r="F3291" s="210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84</v>
      </c>
      <c r="C3292" s="79" t="s">
        <v>46</v>
      </c>
      <c r="D3292" s="85">
        <v>0</v>
      </c>
      <c r="E3292" s="85">
        <v>0</v>
      </c>
      <c r="F3292" s="210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84</v>
      </c>
      <c r="C3293" s="79" t="s">
        <v>100</v>
      </c>
      <c r="D3293" s="85">
        <v>-7729.1932000000006</v>
      </c>
      <c r="E3293" s="85">
        <v>77.291932000000003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84</v>
      </c>
      <c r="C3294" s="79" t="s">
        <v>97</v>
      </c>
      <c r="D3294" s="85">
        <v>-27825.095600000001</v>
      </c>
      <c r="E3294" s="85">
        <v>2782.50956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84</v>
      </c>
      <c r="C3295" s="79" t="s">
        <v>190</v>
      </c>
      <c r="D3295" s="85">
        <v>463751.59379999997</v>
      </c>
      <c r="E3295" s="85">
        <v>0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84</v>
      </c>
      <c r="C3296" s="79" t="s">
        <v>88</v>
      </c>
      <c r="D3296" s="85">
        <v>-314737.73489999998</v>
      </c>
      <c r="E3296" s="85">
        <v>3147.3773489999999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84</v>
      </c>
      <c r="C3297" s="79" t="s">
        <v>106</v>
      </c>
      <c r="D3297" s="85">
        <v>190188.01920000001</v>
      </c>
      <c r="E3297" s="85">
        <v>-19018.801920000002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84</v>
      </c>
      <c r="C3298" s="79" t="s">
        <v>107</v>
      </c>
      <c r="D3298" s="85">
        <v>-61833.5458</v>
      </c>
      <c r="E3298" s="85">
        <v>618.33545800000002</v>
      </c>
      <c r="F3298" s="210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84</v>
      </c>
      <c r="C3299" s="79" t="s">
        <v>72</v>
      </c>
      <c r="D3299" s="85">
        <v>-30916.7729</v>
      </c>
      <c r="E3299" s="85">
        <v>3091.6772900000001</v>
      </c>
      <c r="F3299" s="210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84</v>
      </c>
      <c r="C3300" s="79" t="s">
        <v>96</v>
      </c>
      <c r="D3300" s="85">
        <v>63750.385800000004</v>
      </c>
      <c r="E3300" s="85">
        <v>-1593.7596450000001</v>
      </c>
      <c r="F3300" s="210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84</v>
      </c>
      <c r="C3301" s="79" t="s">
        <v>108</v>
      </c>
      <c r="D3301" s="85">
        <v>0</v>
      </c>
      <c r="E3301" s="85">
        <v>0</v>
      </c>
      <c r="F3301" s="210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84</v>
      </c>
      <c r="C3302" s="79" t="s">
        <v>67</v>
      </c>
      <c r="D3302" s="85">
        <v>-439018.17550000001</v>
      </c>
      <c r="E3302" s="85">
        <v>43901.81755</v>
      </c>
      <c r="F3302" s="210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84</v>
      </c>
      <c r="C3303" s="79" t="s">
        <v>99</v>
      </c>
      <c r="D3303" s="85">
        <v>-309167.7292</v>
      </c>
      <c r="E3303" s="85">
        <v>7729.1932299999999</v>
      </c>
      <c r="F3303" s="210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84</v>
      </c>
      <c r="C3304" s="79" t="s">
        <v>46</v>
      </c>
      <c r="D3304" s="85">
        <v>0</v>
      </c>
      <c r="E3304" s="85">
        <v>0</v>
      </c>
      <c r="F3304" s="210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84</v>
      </c>
      <c r="C3305" s="79" t="s">
        <v>100</v>
      </c>
      <c r="D3305" s="85">
        <v>-7713.9275000000007</v>
      </c>
      <c r="E3305" s="85">
        <v>77.139274999999998</v>
      </c>
      <c r="F3305" s="210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84</v>
      </c>
      <c r="C3306" s="79" t="s">
        <v>97</v>
      </c>
      <c r="D3306" s="85">
        <v>-27770.1391</v>
      </c>
      <c r="E3306" s="85">
        <v>2777.0139100000001</v>
      </c>
      <c r="F3306" s="210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84</v>
      </c>
      <c r="C3307" s="79" t="s">
        <v>190</v>
      </c>
      <c r="D3307" s="85">
        <v>462835.65120000002</v>
      </c>
      <c r="E3307" s="85">
        <v>0</v>
      </c>
      <c r="F3307" s="210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84</v>
      </c>
      <c r="C3308" s="79" t="s">
        <v>88</v>
      </c>
      <c r="D3308" s="85">
        <v>-249672.46179999999</v>
      </c>
      <c r="E3308" s="85">
        <v>2496.7246180000002</v>
      </c>
      <c r="F3308" s="210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84</v>
      </c>
      <c r="C3309" s="79" t="s">
        <v>106</v>
      </c>
      <c r="D3309" s="85">
        <v>196282.1299</v>
      </c>
      <c r="E3309" s="85">
        <v>-19628.21299</v>
      </c>
      <c r="F3309" s="210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84</v>
      </c>
      <c r="C3310" s="79" t="s">
        <v>107</v>
      </c>
      <c r="D3310" s="85">
        <v>-61711.4202</v>
      </c>
      <c r="E3310" s="85">
        <v>617.11420199999998</v>
      </c>
      <c r="F3310" s="210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84</v>
      </c>
      <c r="C3311" s="79" t="s">
        <v>72</v>
      </c>
      <c r="D3311" s="85">
        <v>-33941.2811</v>
      </c>
      <c r="E3311" s="85">
        <v>3394.1281100000001</v>
      </c>
      <c r="F3311" s="210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84</v>
      </c>
      <c r="C3312" s="79" t="s">
        <v>96</v>
      </c>
      <c r="D3312" s="85">
        <v>-2090.2254000000003</v>
      </c>
      <c r="E3312" s="85">
        <v>52.255634999999998</v>
      </c>
      <c r="F3312" s="210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84</v>
      </c>
      <c r="C3313" s="79" t="s">
        <v>108</v>
      </c>
      <c r="D3313" s="85">
        <v>0</v>
      </c>
      <c r="E3313" s="85">
        <v>0</v>
      </c>
      <c r="F3313" s="210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84</v>
      </c>
      <c r="C3314" s="79" t="s">
        <v>67</v>
      </c>
      <c r="D3314" s="85">
        <v>-2752329.3391999998</v>
      </c>
      <c r="E3314" s="85">
        <v>275232.93391999998</v>
      </c>
      <c r="F3314" s="210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84</v>
      </c>
      <c r="C3315" s="79" t="s">
        <v>99</v>
      </c>
      <c r="D3315" s="85">
        <v>-308557.10080000001</v>
      </c>
      <c r="E3315" s="85">
        <v>7713.9275200000002</v>
      </c>
      <c r="F3315" s="210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84</v>
      </c>
      <c r="C3316" s="79" t="s">
        <v>46</v>
      </c>
      <c r="D3316" s="85">
        <v>0</v>
      </c>
      <c r="E3316" s="85">
        <v>0</v>
      </c>
      <c r="F3316" s="210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84</v>
      </c>
      <c r="C3317" s="79" t="s">
        <v>100</v>
      </c>
      <c r="D3317" s="85">
        <v>-6953.6985000000004</v>
      </c>
      <c r="E3317" s="85">
        <v>69.536985000000001</v>
      </c>
      <c r="F3317" s="210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84</v>
      </c>
      <c r="C3318" s="79" t="s">
        <v>97</v>
      </c>
      <c r="D3318" s="85">
        <v>-25033.314699999999</v>
      </c>
      <c r="E3318" s="85">
        <v>2503.3314700000001</v>
      </c>
      <c r="F3318" s="210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84</v>
      </c>
      <c r="C3319" s="79" t="s">
        <v>190</v>
      </c>
      <c r="D3319" s="85">
        <v>417221.90909999999</v>
      </c>
      <c r="E3319" s="85">
        <v>0</v>
      </c>
      <c r="F3319" s="210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84</v>
      </c>
      <c r="C3320" s="79" t="s">
        <v>88</v>
      </c>
      <c r="D3320" s="85">
        <v>-350075.0097</v>
      </c>
      <c r="E3320" s="85">
        <v>3500.7500970000001</v>
      </c>
      <c r="F3320" s="210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84</v>
      </c>
      <c r="C3321" s="79" t="s">
        <v>106</v>
      </c>
      <c r="D3321" s="85">
        <v>187948.5362</v>
      </c>
      <c r="E3321" s="85">
        <v>-18794.853620000002</v>
      </c>
      <c r="F3321" s="210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84</v>
      </c>
      <c r="C3322" s="79" t="s">
        <v>107</v>
      </c>
      <c r="D3322" s="85">
        <v>-55629.587899999999</v>
      </c>
      <c r="E3322" s="85">
        <v>556.29587900000001</v>
      </c>
      <c r="F3322" s="210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84</v>
      </c>
      <c r="C3323" s="79" t="s">
        <v>72</v>
      </c>
      <c r="D3323" s="85">
        <v>-25033.3145</v>
      </c>
      <c r="E3323" s="85">
        <v>2503.3314500000001</v>
      </c>
      <c r="F3323" s="210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84</v>
      </c>
      <c r="C3324" s="79" t="s">
        <v>96</v>
      </c>
      <c r="D3324" s="85">
        <v>122897.6804</v>
      </c>
      <c r="E3324" s="85">
        <v>-3072.4420100000002</v>
      </c>
      <c r="F3324" s="210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84</v>
      </c>
      <c r="C3325" s="79" t="s">
        <v>108</v>
      </c>
      <c r="D3325" s="85">
        <v>0</v>
      </c>
      <c r="E3325" s="85">
        <v>0</v>
      </c>
      <c r="F3325" s="210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84</v>
      </c>
      <c r="C3326" s="79" t="s">
        <v>67</v>
      </c>
      <c r="D3326" s="85">
        <v>-2481079.6195999999</v>
      </c>
      <c r="E3326" s="85">
        <v>248107.96195999999</v>
      </c>
      <c r="F3326" s="210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84</v>
      </c>
      <c r="C3327" s="79" t="s">
        <v>99</v>
      </c>
      <c r="D3327" s="85">
        <v>-278147.93939999997</v>
      </c>
      <c r="E3327" s="85">
        <v>6953.6984849999999</v>
      </c>
      <c r="F3327" s="210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84</v>
      </c>
      <c r="C3328" s="79" t="s">
        <v>46</v>
      </c>
      <c r="D3328" s="85">
        <v>0</v>
      </c>
      <c r="E3328" s="85">
        <v>0</v>
      </c>
      <c r="F3328" s="210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84</v>
      </c>
      <c r="C3329" s="79" t="s">
        <v>100</v>
      </c>
      <c r="D3329" s="85">
        <v>-7685.4504999999999</v>
      </c>
      <c r="E3329" s="85">
        <v>76.854505000000003</v>
      </c>
      <c r="F3329" s="210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84</v>
      </c>
      <c r="C3330" s="79" t="s">
        <v>97</v>
      </c>
      <c r="D3330" s="85">
        <v>-27667.6217</v>
      </c>
      <c r="E3330" s="85">
        <v>2766.76217</v>
      </c>
      <c r="F3330" s="210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84</v>
      </c>
      <c r="C3331" s="79" t="s">
        <v>190</v>
      </c>
      <c r="D3331" s="85">
        <v>461127.02759999997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84</v>
      </c>
      <c r="C3332" s="79" t="s">
        <v>88</v>
      </c>
      <c r="D3332" s="85">
        <v>-182907.7709</v>
      </c>
      <c r="E3332" s="85">
        <v>1829.0777089999999</v>
      </c>
      <c r="F3332" s="210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84</v>
      </c>
      <c r="C3333" s="79" t="s">
        <v>106</v>
      </c>
      <c r="D3333" s="85">
        <v>227588.5007</v>
      </c>
      <c r="E3333" s="85">
        <v>-22758.85007</v>
      </c>
      <c r="F3333" s="210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84</v>
      </c>
      <c r="C3334" s="79" t="s">
        <v>107</v>
      </c>
      <c r="D3334" s="85">
        <v>-61483.6037</v>
      </c>
      <c r="E3334" s="85">
        <v>614.83603700000003</v>
      </c>
      <c r="F3334" s="210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84</v>
      </c>
      <c r="C3335" s="79" t="s">
        <v>72</v>
      </c>
      <c r="D3335" s="85">
        <v>-24593.441500000001</v>
      </c>
      <c r="E3335" s="85">
        <v>2459.3441499999999</v>
      </c>
      <c r="F3335" s="210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84</v>
      </c>
      <c r="C3336" s="79" t="s">
        <v>96</v>
      </c>
      <c r="D3336" s="85">
        <v>41545.066099999996</v>
      </c>
      <c r="E3336" s="85">
        <v>-1038.6266525000001</v>
      </c>
      <c r="F3336" s="210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84</v>
      </c>
      <c r="C3337" s="79" t="s">
        <v>108</v>
      </c>
      <c r="D3337" s="85">
        <v>0</v>
      </c>
      <c r="E3337" s="85">
        <v>0</v>
      </c>
      <c r="F3337" s="210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84</v>
      </c>
      <c r="C3338" s="79" t="s">
        <v>67</v>
      </c>
      <c r="D3338" s="85">
        <v>-2742168.7241000002</v>
      </c>
      <c r="E3338" s="85">
        <v>274216.87241000001</v>
      </c>
      <c r="F3338" s="210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84</v>
      </c>
      <c r="C3339" s="79" t="s">
        <v>99</v>
      </c>
      <c r="D3339" s="85">
        <v>-307418.0184</v>
      </c>
      <c r="E3339" s="85">
        <v>7685.45046</v>
      </c>
      <c r="F3339" s="210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84</v>
      </c>
      <c r="C3340" s="79" t="s">
        <v>46</v>
      </c>
      <c r="D3340" s="85">
        <v>0</v>
      </c>
      <c r="E3340" s="85">
        <v>0</v>
      </c>
      <c r="F3340" s="210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84</v>
      </c>
      <c r="C3341" s="79" t="s">
        <v>97</v>
      </c>
      <c r="D3341" s="85">
        <v>-26723.4365</v>
      </c>
      <c r="E3341" s="85">
        <v>2672.3436499999998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84</v>
      </c>
      <c r="C3342" s="79" t="s">
        <v>190</v>
      </c>
      <c r="D3342" s="85">
        <v>445390.60720000003</v>
      </c>
      <c r="E3342" s="85">
        <v>0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84</v>
      </c>
      <c r="C3343" s="79" t="s">
        <v>88</v>
      </c>
      <c r="D3343" s="85">
        <v>-2314084.3056000001</v>
      </c>
      <c r="E3343" s="85">
        <v>23140.843056000002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84</v>
      </c>
      <c r="C3344" s="79" t="s">
        <v>106</v>
      </c>
      <c r="D3344" s="85">
        <v>258326.55220000001</v>
      </c>
      <c r="E3344" s="85">
        <v>-25832.655220000001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84</v>
      </c>
      <c r="C3345" s="79" t="s">
        <v>72</v>
      </c>
      <c r="D3345" s="85">
        <v>-17815.624299999999</v>
      </c>
      <c r="E3345" s="85">
        <v>1781.5624299999999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84</v>
      </c>
      <c r="C3346" s="79" t="s">
        <v>96</v>
      </c>
      <c r="D3346" s="85">
        <v>83001.013999999996</v>
      </c>
      <c r="E3346" s="85">
        <v>-2075.0253499999999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84</v>
      </c>
      <c r="C3347" s="79" t="s">
        <v>108</v>
      </c>
      <c r="D3347" s="85">
        <v>0</v>
      </c>
      <c r="E3347" s="85">
        <v>0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84</v>
      </c>
      <c r="C3348" s="79" t="s">
        <v>67</v>
      </c>
      <c r="D3348" s="85">
        <v>-1309448.3842</v>
      </c>
      <c r="E3348" s="85">
        <v>130944.83842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84</v>
      </c>
      <c r="C3349" s="79" t="s">
        <v>99</v>
      </c>
      <c r="D3349" s="85">
        <v>-296927.07150000002</v>
      </c>
      <c r="E3349" s="85">
        <v>7423.1767874999996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84</v>
      </c>
      <c r="C3350" s="79" t="s">
        <v>97</v>
      </c>
      <c r="D3350" s="85">
        <v>-27560.3861</v>
      </c>
      <c r="E3350" s="85">
        <v>2756.0386100000001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84</v>
      </c>
      <c r="C3351" s="79" t="s">
        <v>190</v>
      </c>
      <c r="D3351" s="85">
        <v>459339.7683</v>
      </c>
      <c r="E3351" s="85">
        <v>0</v>
      </c>
      <c r="F3351" s="210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84</v>
      </c>
      <c r="C3352" s="79" t="s">
        <v>88</v>
      </c>
      <c r="D3352" s="85">
        <v>-2341641.0391000002</v>
      </c>
      <c r="E3352" s="85">
        <v>23416.410391000001</v>
      </c>
      <c r="F3352" s="210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84</v>
      </c>
      <c r="C3353" s="79" t="s">
        <v>106</v>
      </c>
      <c r="D3353" s="85">
        <v>0</v>
      </c>
      <c r="E3353" s="85">
        <v>0</v>
      </c>
      <c r="F3353" s="210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84</v>
      </c>
      <c r="C3354" s="79" t="s">
        <v>96</v>
      </c>
      <c r="D3354" s="85">
        <v>41384.0435</v>
      </c>
      <c r="E3354" s="85">
        <v>-1034.6010874999999</v>
      </c>
      <c r="F3354" s="210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84</v>
      </c>
      <c r="C3355" s="79" t="s">
        <v>108</v>
      </c>
      <c r="D3355" s="85">
        <v>0</v>
      </c>
      <c r="E3355" s="85">
        <v>0</v>
      </c>
      <c r="F3355" s="210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84</v>
      </c>
      <c r="C3356" s="79" t="s">
        <v>67</v>
      </c>
      <c r="D3356" s="85">
        <v>-1395780.4428999999</v>
      </c>
      <c r="E3356" s="85">
        <v>139578.04428999999</v>
      </c>
      <c r="F3356" s="210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84</v>
      </c>
      <c r="C3358" s="79" t="s">
        <v>97</v>
      </c>
      <c r="D3358" s="85">
        <v>-26617.328300000001</v>
      </c>
      <c r="E3358" s="85">
        <v>2661.7328299999999</v>
      </c>
      <c r="F3358" s="210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84</v>
      </c>
      <c r="C3359" s="79" t="s">
        <v>190</v>
      </c>
      <c r="D3359" s="85">
        <v>443622.13699999999</v>
      </c>
      <c r="E3359" s="85">
        <v>0</v>
      </c>
      <c r="F3359" s="210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84</v>
      </c>
      <c r="C3360" s="79" t="s">
        <v>88</v>
      </c>
      <c r="D3360" s="85">
        <v>-2305061.6099</v>
      </c>
      <c r="E3360" s="85">
        <v>23050.616098999999</v>
      </c>
      <c r="F3360" s="210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84</v>
      </c>
      <c r="C3361" s="79" t="s">
        <v>106</v>
      </c>
      <c r="D3361" s="85">
        <v>0</v>
      </c>
      <c r="E3361" s="85">
        <v>0</v>
      </c>
      <c r="F3361" s="210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84</v>
      </c>
      <c r="C3362" s="79" t="s">
        <v>96</v>
      </c>
      <c r="D3362" s="85">
        <v>82671.449699999997</v>
      </c>
      <c r="E3362" s="85">
        <v>-2066.7862424999998</v>
      </c>
      <c r="F3362" s="210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84</v>
      </c>
      <c r="C3363" s="79" t="s">
        <v>108</v>
      </c>
      <c r="D3363" s="85">
        <v>0</v>
      </c>
      <c r="E3363" s="85">
        <v>0</v>
      </c>
      <c r="F3363" s="210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84</v>
      </c>
      <c r="C3364" s="79" t="s">
        <v>67</v>
      </c>
      <c r="D3364" s="85">
        <v>-1348019.8011</v>
      </c>
      <c r="E3364" s="85">
        <v>134801.98011</v>
      </c>
      <c r="F3364" s="210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84</v>
      </c>
      <c r="C3365" s="79" t="s">
        <v>99</v>
      </c>
      <c r="D3365" s="85">
        <v>0</v>
      </c>
      <c r="E3365" s="85">
        <v>0</v>
      </c>
      <c r="F3365" s="210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84</v>
      </c>
      <c r="C3366" s="79" t="s">
        <v>190</v>
      </c>
      <c r="D3366" s="85">
        <v>457475.23379999999</v>
      </c>
      <c r="E3366" s="85">
        <v>0</v>
      </c>
      <c r="F3366" s="210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84</v>
      </c>
      <c r="C3367" s="79" t="s">
        <v>88</v>
      </c>
      <c r="D3367" s="85">
        <v>-2340638.0918000001</v>
      </c>
      <c r="E3367" s="85">
        <v>23406.380917999999</v>
      </c>
      <c r="F3367" s="210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84</v>
      </c>
      <c r="C3368" s="79" t="s">
        <v>106</v>
      </c>
      <c r="D3368" s="85">
        <v>0</v>
      </c>
      <c r="E3368" s="85">
        <v>0</v>
      </c>
      <c r="F3368" s="210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84</v>
      </c>
      <c r="C3369" s="79" t="s">
        <v>96</v>
      </c>
      <c r="D3369" s="85">
        <v>62887.595399999998</v>
      </c>
      <c r="E3369" s="85">
        <v>-1572.189885</v>
      </c>
      <c r="F3369" s="210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84</v>
      </c>
      <c r="C3370" s="79" t="s">
        <v>108</v>
      </c>
      <c r="D3370" s="85">
        <v>0</v>
      </c>
      <c r="E3370" s="85">
        <v>0</v>
      </c>
      <c r="F3370" s="210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84</v>
      </c>
      <c r="C3371" s="79" t="s">
        <v>67</v>
      </c>
      <c r="D3371" s="85">
        <v>-932639.51020000002</v>
      </c>
      <c r="E3371" s="85">
        <v>93263.951019999993</v>
      </c>
      <c r="F3371" s="210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84</v>
      </c>
      <c r="C3373" s="79" t="s">
        <v>190</v>
      </c>
      <c r="D3373" s="85">
        <v>456442.7415</v>
      </c>
      <c r="E3373" s="85">
        <v>0</v>
      </c>
      <c r="F3373" s="210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84</v>
      </c>
      <c r="C3374" s="79" t="s">
        <v>88</v>
      </c>
      <c r="D3374" s="85">
        <v>-2313029.9726999998</v>
      </c>
      <c r="E3374" s="85">
        <v>23130.299727000001</v>
      </c>
      <c r="F3374" s="210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84</v>
      </c>
      <c r="C3375" s="79" t="s">
        <v>106</v>
      </c>
      <c r="D3375" s="85">
        <v>0</v>
      </c>
      <c r="E3375" s="85">
        <v>0</v>
      </c>
      <c r="F3375" s="210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84</v>
      </c>
      <c r="C3376" s="79" t="s">
        <v>96</v>
      </c>
      <c r="D3376" s="85">
        <v>41123.036899999999</v>
      </c>
      <c r="E3376" s="85">
        <v>-1028.0759224999999</v>
      </c>
      <c r="F3376" s="210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84</v>
      </c>
      <c r="C3377" s="79" t="s">
        <v>108</v>
      </c>
      <c r="D3377" s="85">
        <v>0</v>
      </c>
      <c r="E3377" s="85">
        <v>0</v>
      </c>
      <c r="F3377" s="210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84</v>
      </c>
      <c r="C3378" s="79" t="s">
        <v>67</v>
      </c>
      <c r="D3378" s="85">
        <v>-930534.60239999997</v>
      </c>
      <c r="E3378" s="85">
        <v>93053.46024</v>
      </c>
      <c r="F3378" s="210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84</v>
      </c>
      <c r="C3379" s="79" t="s">
        <v>99</v>
      </c>
      <c r="D3379" s="85">
        <v>0</v>
      </c>
      <c r="E3379" s="85">
        <v>0</v>
      </c>
      <c r="F3379" s="210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84</v>
      </c>
      <c r="C3380" s="79" t="s">
        <v>190</v>
      </c>
      <c r="D3380" s="85">
        <v>440697.48959999997</v>
      </c>
      <c r="E3380" s="85">
        <v>0</v>
      </c>
      <c r="F3380" s="210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84</v>
      </c>
      <c r="C3381" s="79" t="s">
        <v>88</v>
      </c>
      <c r="D3381" s="85">
        <v>-2273372.2766</v>
      </c>
      <c r="E3381" s="85">
        <v>22733.722765999999</v>
      </c>
      <c r="F3381" s="210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84</v>
      </c>
      <c r="C3382" s="79" t="s">
        <v>106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84</v>
      </c>
      <c r="C3383" s="79" t="s">
        <v>96</v>
      </c>
      <c r="D3383" s="85">
        <v>82126.425499999998</v>
      </c>
      <c r="E3383" s="85">
        <v>-2053.1606375000001</v>
      </c>
      <c r="F3383" s="210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84</v>
      </c>
      <c r="C3384" s="79" t="s">
        <v>108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84</v>
      </c>
      <c r="C3385" s="79" t="s">
        <v>67</v>
      </c>
      <c r="D3385" s="85">
        <v>-898435.28209999995</v>
      </c>
      <c r="E3385" s="85">
        <v>89843.528210000004</v>
      </c>
      <c r="F3385" s="210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84</v>
      </c>
      <c r="C3386" s="79" t="s">
        <v>99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84</v>
      </c>
      <c r="C3387" s="79" t="s">
        <v>190</v>
      </c>
      <c r="D3387" s="85">
        <v>454312.10729999997</v>
      </c>
      <c r="E3387" s="85">
        <v>0</v>
      </c>
      <c r="F3387" s="210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84</v>
      </c>
      <c r="C3388" s="79" t="s">
        <v>88</v>
      </c>
      <c r="D3388" s="85">
        <v>-2297347.8777999999</v>
      </c>
      <c r="E3388" s="85">
        <v>22973.478778000001</v>
      </c>
      <c r="F3388" s="210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84</v>
      </c>
      <c r="C3389" s="79" t="s">
        <v>106</v>
      </c>
      <c r="D3389" s="85">
        <v>0</v>
      </c>
      <c r="E3389" s="85">
        <v>0</v>
      </c>
      <c r="F3389" s="210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84</v>
      </c>
      <c r="C3390" s="79" t="s">
        <v>96</v>
      </c>
      <c r="D3390" s="85">
        <v>40931.078399999999</v>
      </c>
      <c r="E3390" s="85">
        <v>-1023.27696</v>
      </c>
      <c r="F3390" s="210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84</v>
      </c>
      <c r="C3391" s="79" t="s">
        <v>108</v>
      </c>
      <c r="D3391" s="85">
        <v>0</v>
      </c>
      <c r="E3391" s="85">
        <v>0</v>
      </c>
      <c r="F3391" s="210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84</v>
      </c>
      <c r="C3392" s="79" t="s">
        <v>67</v>
      </c>
      <c r="D3392" s="85">
        <v>-1077628.3185000001</v>
      </c>
      <c r="E3392" s="85">
        <v>107762.83185</v>
      </c>
      <c r="F3392" s="210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84</v>
      </c>
      <c r="C3393" s="79" t="s">
        <v>99</v>
      </c>
      <c r="D3393" s="85">
        <v>0</v>
      </c>
      <c r="E3393" s="85">
        <v>0</v>
      </c>
      <c r="F3393" s="210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84</v>
      </c>
      <c r="C3394" s="79" t="s">
        <v>190</v>
      </c>
      <c r="D3394" s="85">
        <v>438506.16840000002</v>
      </c>
      <c r="E3394" s="85">
        <v>0</v>
      </c>
      <c r="F3394" s="210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84</v>
      </c>
      <c r="C3395" s="79" t="s">
        <v>88</v>
      </c>
      <c r="D3395" s="85">
        <v>-81718.060700000002</v>
      </c>
      <c r="E3395" s="85">
        <v>817.18060700000001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84</v>
      </c>
      <c r="C3396" s="79" t="s">
        <v>96</v>
      </c>
      <c r="D3396" s="85">
        <v>81718.060700000002</v>
      </c>
      <c r="E3396" s="85">
        <v>-2042.9515174999999</v>
      </c>
      <c r="F3396" s="210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84</v>
      </c>
      <c r="C3397" s="79" t="s">
        <v>108</v>
      </c>
      <c r="D3397" s="85">
        <v>0</v>
      </c>
      <c r="E3397" s="85">
        <v>0</v>
      </c>
      <c r="F3397" s="210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84</v>
      </c>
      <c r="C3398" s="79" t="s">
        <v>67</v>
      </c>
      <c r="D3398" s="85">
        <v>-2315312.5691999998</v>
      </c>
      <c r="E3398" s="85">
        <v>231531.25692000001</v>
      </c>
      <c r="F3398" s="210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84</v>
      </c>
      <c r="C3399" s="79" t="s">
        <v>99</v>
      </c>
      <c r="D3399" s="85">
        <v>0</v>
      </c>
      <c r="E3399" s="85">
        <v>0</v>
      </c>
      <c r="F3399" s="210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84</v>
      </c>
      <c r="C3400" s="79" t="s">
        <v>190</v>
      </c>
      <c r="D3400" s="85">
        <v>451937.98700000002</v>
      </c>
      <c r="E3400" s="85">
        <v>0</v>
      </c>
      <c r="F3400" s="210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84</v>
      </c>
      <c r="C3401" s="79" t="s">
        <v>88</v>
      </c>
      <c r="D3401" s="85">
        <v>0</v>
      </c>
      <c r="E3401" s="85">
        <v>0</v>
      </c>
      <c r="F3401" s="210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84</v>
      </c>
      <c r="C3402" s="79" t="s">
        <v>96</v>
      </c>
      <c r="D3402" s="85">
        <v>0</v>
      </c>
      <c r="E3402" s="85">
        <v>0</v>
      </c>
      <c r="F3402" s="210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84</v>
      </c>
      <c r="C3403" s="79" t="s">
        <v>108</v>
      </c>
      <c r="D3403" s="85">
        <v>0</v>
      </c>
      <c r="E3403" s="85">
        <v>0</v>
      </c>
      <c r="F3403" s="210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84</v>
      </c>
      <c r="C3404" s="79" t="s">
        <v>67</v>
      </c>
      <c r="D3404" s="85">
        <v>-2386232.5720000002</v>
      </c>
      <c r="E3404" s="85">
        <v>238623.25719999999</v>
      </c>
      <c r="F3404" s="210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84</v>
      </c>
      <c r="C3405" s="79" t="s">
        <v>99</v>
      </c>
      <c r="D3405" s="85">
        <v>0</v>
      </c>
      <c r="E3405" s="85">
        <v>0</v>
      </c>
      <c r="F3405" s="210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84</v>
      </c>
      <c r="C3406" s="79" t="s">
        <v>190</v>
      </c>
      <c r="D3406" s="85">
        <v>450649.35840000003</v>
      </c>
      <c r="E3406" s="85">
        <v>0</v>
      </c>
      <c r="F3406" s="210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84</v>
      </c>
      <c r="C3407" s="79" t="s">
        <v>88</v>
      </c>
      <c r="D3407" s="85">
        <v>272482.95409999997</v>
      </c>
      <c r="E3407" s="85">
        <v>-2724.8295410000001</v>
      </c>
      <c r="F3407" s="210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84</v>
      </c>
      <c r="C3408" s="79" t="s">
        <v>96</v>
      </c>
      <c r="D3408" s="85">
        <v>-29074.1522</v>
      </c>
      <c r="E3408" s="85">
        <v>726.85380499999997</v>
      </c>
      <c r="F3408" s="210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84</v>
      </c>
      <c r="C3409" s="79" t="s">
        <v>108</v>
      </c>
      <c r="D3409" s="85">
        <v>0</v>
      </c>
      <c r="E3409" s="85">
        <v>0</v>
      </c>
      <c r="F3409" s="210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84</v>
      </c>
      <c r="C3410" s="79" t="s">
        <v>67</v>
      </c>
      <c r="D3410" s="85">
        <v>249359.31169999999</v>
      </c>
      <c r="E3410" s="85">
        <v>-24935.93117</v>
      </c>
      <c r="F3410" s="210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84</v>
      </c>
      <c r="C3411" s="79" t="s">
        <v>99</v>
      </c>
      <c r="D3411" s="85">
        <v>0</v>
      </c>
      <c r="E3411" s="85">
        <v>0</v>
      </c>
      <c r="F3411" s="210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84</v>
      </c>
      <c r="C3412" s="79" t="s">
        <v>190</v>
      </c>
      <c r="D3412" s="85">
        <v>405804.84299999999</v>
      </c>
      <c r="E3412" s="85">
        <v>0</v>
      </c>
      <c r="F3412" s="210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84</v>
      </c>
      <c r="C3413" s="79" t="s">
        <v>88</v>
      </c>
      <c r="D3413" s="85">
        <v>141220.0852</v>
      </c>
      <c r="E3413" s="85">
        <v>-1412.2008519999999</v>
      </c>
      <c r="F3413" s="210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84</v>
      </c>
      <c r="C3414" s="79" t="s">
        <v>96</v>
      </c>
      <c r="D3414" s="85">
        <v>28986.060300000001</v>
      </c>
      <c r="E3414" s="85">
        <v>-724.65150749999998</v>
      </c>
      <c r="F3414" s="210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84</v>
      </c>
      <c r="C3415" s="79" t="s">
        <v>108</v>
      </c>
      <c r="D3415" s="85">
        <v>0</v>
      </c>
      <c r="E3415" s="85">
        <v>0</v>
      </c>
      <c r="F3415" s="210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84</v>
      </c>
      <c r="C3416" s="79" t="s">
        <v>67</v>
      </c>
      <c r="D3416" s="85">
        <v>224545.34640000001</v>
      </c>
      <c r="E3416" s="85">
        <v>-22454.534640000002</v>
      </c>
      <c r="F3416" s="210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84</v>
      </c>
      <c r="C3417" s="79" t="s">
        <v>99</v>
      </c>
      <c r="D3417" s="85">
        <v>0</v>
      </c>
      <c r="E3417" s="85">
        <v>0</v>
      </c>
      <c r="F3417" s="210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84</v>
      </c>
      <c r="C3418" s="79" t="s">
        <v>190</v>
      </c>
      <c r="D3418" s="85">
        <v>448013.11680000002</v>
      </c>
      <c r="E3418" s="85">
        <v>0</v>
      </c>
      <c r="F3418" s="210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84</v>
      </c>
      <c r="C3419" s="79" t="s">
        <v>88</v>
      </c>
      <c r="D3419" s="85">
        <v>251619.58199999999</v>
      </c>
      <c r="E3419" s="85">
        <v>-2516.1958199999999</v>
      </c>
      <c r="F3419" s="210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84</v>
      </c>
      <c r="C3420" s="79" t="s">
        <v>96</v>
      </c>
      <c r="D3420" s="85">
        <v>-9634.690700000001</v>
      </c>
      <c r="E3420" s="85">
        <v>240.8672675</v>
      </c>
      <c r="F3420" s="210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84</v>
      </c>
      <c r="C3421" s="79" t="s">
        <v>108</v>
      </c>
      <c r="D3421" s="85">
        <v>0</v>
      </c>
      <c r="E3421" s="85">
        <v>0</v>
      </c>
      <c r="F3421" s="210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84</v>
      </c>
      <c r="C3422" s="79" t="s">
        <v>67</v>
      </c>
      <c r="D3422" s="85">
        <v>247900.5913</v>
      </c>
      <c r="E3422" s="85">
        <v>-24790.059130000001</v>
      </c>
      <c r="F3422" s="210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84</v>
      </c>
      <c r="C3423" s="79" t="s">
        <v>99</v>
      </c>
      <c r="D3423" s="85">
        <v>0</v>
      </c>
      <c r="E3423" s="85">
        <v>0</v>
      </c>
      <c r="F3423" s="210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84</v>
      </c>
      <c r="C3424" s="79" t="s">
        <v>190</v>
      </c>
      <c r="D3424" s="85">
        <v>432161.53950000001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84</v>
      </c>
      <c r="C3425" s="79" t="s">
        <v>88</v>
      </c>
      <c r="D3425" s="85">
        <v>207591.19640000002</v>
      </c>
      <c r="E3425" s="85">
        <v>-2075.9119639999999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84</v>
      </c>
      <c r="C3426" s="79" t="s">
        <v>96</v>
      </c>
      <c r="D3426" s="85">
        <v>9603.5897999999997</v>
      </c>
      <c r="E3426" s="85">
        <v>-24.008974500000001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84</v>
      </c>
      <c r="C3427" s="79" t="s">
        <v>108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84</v>
      </c>
      <c r="C3428" s="79" t="s">
        <v>67</v>
      </c>
      <c r="D3428" s="85">
        <v>-193032.1544</v>
      </c>
      <c r="E3428" s="85">
        <v>19303.21544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84</v>
      </c>
      <c r="C3429" s="79" t="s">
        <v>99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84</v>
      </c>
      <c r="C3430" s="79" t="s">
        <v>190</v>
      </c>
      <c r="D3430" s="85">
        <v>445134.93540000002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84</v>
      </c>
      <c r="C3431" s="79" t="s">
        <v>88</v>
      </c>
      <c r="D3431" s="85">
        <v>250003.0961</v>
      </c>
      <c r="E3431" s="85">
        <v>-2500.0309609999999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84</v>
      </c>
      <c r="C3432" s="79" t="s">
        <v>96</v>
      </c>
      <c r="D3432" s="85">
        <v>-9572.7942000000003</v>
      </c>
      <c r="E3432" s="85">
        <v>23.9319855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84</v>
      </c>
      <c r="C3433" s="79" t="s">
        <v>108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84</v>
      </c>
      <c r="C3434" s="79" t="s">
        <v>67</v>
      </c>
      <c r="D3434" s="85">
        <v>-198826.93780000001</v>
      </c>
      <c r="E3434" s="85">
        <v>19882.693780000001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84</v>
      </c>
      <c r="C3436" s="79" t="s">
        <v>190</v>
      </c>
      <c r="D3436" s="85">
        <v>429304.5085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84</v>
      </c>
      <c r="C3437" s="79" t="s">
        <v>88</v>
      </c>
      <c r="D3437" s="85">
        <v>206218.80549999999</v>
      </c>
      <c r="E3437" s="85">
        <v>-2062.1880550000001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84</v>
      </c>
      <c r="C3438" s="79" t="s">
        <v>96</v>
      </c>
      <c r="D3438" s="85">
        <v>9540.1002000000008</v>
      </c>
      <c r="E3438" s="85">
        <v>-23.850250500000001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84</v>
      </c>
      <c r="C3439" s="79" t="s">
        <v>108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84</v>
      </c>
      <c r="C3440" s="79" t="s">
        <v>67</v>
      </c>
      <c r="D3440" s="85">
        <v>-191756.01370000001</v>
      </c>
      <c r="E3440" s="85">
        <v>19175.60137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84</v>
      </c>
      <c r="C3442" s="79" t="s">
        <v>190</v>
      </c>
      <c r="D3442" s="85">
        <v>442104.84509999998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84</v>
      </c>
      <c r="C3443" s="79" t="s">
        <v>88</v>
      </c>
      <c r="D3443" s="85">
        <v>238793.66209999999</v>
      </c>
      <c r="E3443" s="85">
        <v>-2387.9366209999998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84</v>
      </c>
      <c r="C3444" s="79" t="s">
        <v>96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84</v>
      </c>
      <c r="C3445" s="79" t="s">
        <v>108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84</v>
      </c>
      <c r="C3446" s="79" t="s">
        <v>67</v>
      </c>
      <c r="D3446" s="85">
        <v>-197473.4975</v>
      </c>
      <c r="E3446" s="85">
        <v>19747.349750000001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84</v>
      </c>
      <c r="C3448" s="79" t="s">
        <v>190</v>
      </c>
      <c r="D3448" s="85">
        <v>440505.43310000002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84</v>
      </c>
      <c r="C3449" s="79" t="s">
        <v>88</v>
      </c>
      <c r="D3449" s="85">
        <v>247403.0086</v>
      </c>
      <c r="E3449" s="85">
        <v>-2474.0300860000002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84</v>
      </c>
      <c r="C3450" s="79" t="s">
        <v>96</v>
      </c>
      <c r="D3450" s="85">
        <v>-9473.2350999999999</v>
      </c>
      <c r="E3450" s="85">
        <v>23.683087749999999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84</v>
      </c>
      <c r="C3451" s="79" t="s">
        <v>108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84</v>
      </c>
      <c r="C3452" s="79" t="s">
        <v>67</v>
      </c>
      <c r="D3452" s="85">
        <v>-196759.09359999999</v>
      </c>
      <c r="E3452" s="85">
        <v>19675.909360000001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84</v>
      </c>
      <c r="C3454" s="79" t="s">
        <v>190</v>
      </c>
      <c r="D3454" s="85">
        <v>424709.31680000003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84</v>
      </c>
      <c r="C3455" s="79" t="s">
        <v>88</v>
      </c>
      <c r="D3455" s="85">
        <v>204011.48</v>
      </c>
      <c r="E3455" s="85">
        <v>-2040.1148000000001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84</v>
      </c>
      <c r="C3456" s="79" t="s">
        <v>96</v>
      </c>
      <c r="D3456" s="85">
        <v>9437.9848000000002</v>
      </c>
      <c r="E3456" s="85">
        <v>-23.594961999999999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84</v>
      </c>
      <c r="C3457" s="79" t="s">
        <v>108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84</v>
      </c>
      <c r="C3458" s="79" t="s">
        <v>67</v>
      </c>
      <c r="D3458" s="85">
        <v>-189703.495</v>
      </c>
      <c r="E3458" s="85">
        <v>18970.3495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84</v>
      </c>
      <c r="C3460" s="79" t="s">
        <v>190</v>
      </c>
      <c r="D3460" s="85">
        <v>437250.1164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84</v>
      </c>
      <c r="C3461" s="79" t="s">
        <v>88</v>
      </c>
      <c r="D3461" s="85">
        <v>245574.71059999999</v>
      </c>
      <c r="E3461" s="85">
        <v>-2455.7471059999998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84</v>
      </c>
      <c r="C3462" s="79" t="s">
        <v>96</v>
      </c>
      <c r="D3462" s="85">
        <v>-9403.2284</v>
      </c>
      <c r="E3462" s="85">
        <v>23.508070999999997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84</v>
      </c>
      <c r="C3463" s="79" t="s">
        <v>108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84</v>
      </c>
      <c r="C3464" s="79" t="s">
        <v>67</v>
      </c>
      <c r="D3464" s="85">
        <v>-195305.052</v>
      </c>
      <c r="E3464" s="85">
        <v>19530.5052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84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84</v>
      </c>
      <c r="C3466" s="79" t="s">
        <v>88</v>
      </c>
      <c r="D3466" s="85">
        <v>196682.27929999999</v>
      </c>
      <c r="E3466" s="85">
        <v>-1966.822793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84</v>
      </c>
      <c r="C3467" s="79" t="s">
        <v>96</v>
      </c>
      <c r="D3467" s="85">
        <v>15155.344799999999</v>
      </c>
      <c r="E3467" s="85">
        <v>-75.776724000000002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84</v>
      </c>
      <c r="C3468" s="79" t="s">
        <v>108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84</v>
      </c>
      <c r="C3469" s="79" t="s">
        <v>67</v>
      </c>
      <c r="D3469" s="85">
        <v>-70250.361699999994</v>
      </c>
      <c r="E3469" s="85">
        <v>7025.0361700000003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84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84</v>
      </c>
      <c r="C3471" s="79" t="s">
        <v>88</v>
      </c>
      <c r="D3471" s="85">
        <v>234347.95730000001</v>
      </c>
      <c r="E3471" s="85">
        <v>-2343.4795730000001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84</v>
      </c>
      <c r="C3472" s="79" t="s">
        <v>96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84</v>
      </c>
      <c r="C3473" s="79" t="s">
        <v>108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84</v>
      </c>
      <c r="C3474" s="79" t="s">
        <v>67</v>
      </c>
      <c r="D3474" s="85">
        <v>-72312.337499999994</v>
      </c>
      <c r="E3474" s="85">
        <v>7231.2337500000003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84</v>
      </c>
      <c r="C3475" s="79" t="s">
        <v>99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84</v>
      </c>
      <c r="C3476" s="79" t="s">
        <v>88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84</v>
      </c>
      <c r="C3477" s="79" t="s">
        <v>96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84</v>
      </c>
      <c r="C3478" s="79" t="s">
        <v>99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84</v>
      </c>
      <c r="C3479" s="79" t="s">
        <v>88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84</v>
      </c>
      <c r="C3480" s="79" t="s">
        <v>96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84</v>
      </c>
      <c r="C3481" s="79" t="s">
        <v>99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84</v>
      </c>
      <c r="C3482" s="79" t="s">
        <v>88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84</v>
      </c>
      <c r="C3483" s="79" t="s">
        <v>96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84</v>
      </c>
      <c r="C3484" s="79" t="s">
        <v>99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84</v>
      </c>
      <c r="C3485" s="79" t="s">
        <v>88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84</v>
      </c>
      <c r="C3486" s="79" t="s">
        <v>96</v>
      </c>
      <c r="D3486" s="85">
        <v>1E-4</v>
      </c>
      <c r="E3486" s="85">
        <v>-4.9999999999999998E-7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84</v>
      </c>
      <c r="C3487" s="79" t="s">
        <v>99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84</v>
      </c>
      <c r="C3488" s="79" t="s">
        <v>88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84</v>
      </c>
      <c r="C3489" s="79" t="s">
        <v>96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84</v>
      </c>
      <c r="C3490" s="79" t="s">
        <v>99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84</v>
      </c>
      <c r="C3491" s="79" t="s">
        <v>88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84</v>
      </c>
      <c r="C3492" s="79" t="s">
        <v>96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84</v>
      </c>
      <c r="C3493" s="79" t="s">
        <v>99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84</v>
      </c>
      <c r="C3494" s="79" t="s">
        <v>88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84</v>
      </c>
      <c r="C3495" s="79" t="s">
        <v>96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84</v>
      </c>
      <c r="C3496" s="79" t="s">
        <v>99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84</v>
      </c>
      <c r="C3497" s="79" t="s">
        <v>88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84</v>
      </c>
      <c r="C3498" s="79" t="s">
        <v>96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84</v>
      </c>
      <c r="C3499" s="79" t="s">
        <v>99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84</v>
      </c>
      <c r="C3500" s="79" t="s">
        <v>88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84</v>
      </c>
      <c r="C3501" s="79" t="s">
        <v>96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84</v>
      </c>
      <c r="C3502" s="79" t="s">
        <v>99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84</v>
      </c>
      <c r="C3503" s="79" t="s">
        <v>88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84</v>
      </c>
      <c r="C3504" s="79" t="s">
        <v>96</v>
      </c>
      <c r="D3504" s="85">
        <v>1E-4</v>
      </c>
      <c r="E3504" s="85">
        <v>-4.9999999999999998E-7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84</v>
      </c>
      <c r="C3505" s="79" t="s">
        <v>99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84</v>
      </c>
      <c r="C3506" s="79" t="s">
        <v>88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84</v>
      </c>
      <c r="C3507" s="79" t="s">
        <v>96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84</v>
      </c>
      <c r="C3508" s="79" t="s">
        <v>99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84</v>
      </c>
      <c r="C3509" s="79" t="s">
        <v>88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84</v>
      </c>
      <c r="C3510" s="79" t="s">
        <v>96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84</v>
      </c>
      <c r="C3511" s="79" t="s">
        <v>99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84</v>
      </c>
      <c r="C3512" s="79" t="s">
        <v>88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84</v>
      </c>
      <c r="C3513" s="79" t="s">
        <v>96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84</v>
      </c>
      <c r="C3514" s="79" t="s">
        <v>99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84</v>
      </c>
      <c r="C3515" s="79" t="s">
        <v>88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84</v>
      </c>
      <c r="C3516" s="79" t="s">
        <v>96</v>
      </c>
      <c r="D3516" s="85">
        <v>1E-4</v>
      </c>
      <c r="E3516" s="85">
        <v>-4.9999999999999998E-7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84</v>
      </c>
      <c r="C3517" s="79" t="s">
        <v>99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84</v>
      </c>
      <c r="C3518" s="79" t="s">
        <v>88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84</v>
      </c>
      <c r="C3519" s="79" t="s">
        <v>96</v>
      </c>
      <c r="D3519" s="85">
        <v>-1E-4</v>
      </c>
      <c r="E3519" s="85">
        <v>4.9999999999999998E-7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84</v>
      </c>
      <c r="C3520" s="79" t="s">
        <v>99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84</v>
      </c>
      <c r="C3521" s="79" t="s">
        <v>88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84</v>
      </c>
      <c r="C3522" s="79" t="s">
        <v>96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84</v>
      </c>
      <c r="C3523" s="79" t="s">
        <v>99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84</v>
      </c>
      <c r="C3524" s="79" t="s">
        <v>88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84</v>
      </c>
      <c r="C3525" s="79" t="s">
        <v>96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84</v>
      </c>
      <c r="C3526" s="79" t="s">
        <v>99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84</v>
      </c>
      <c r="C3527" s="79" t="s">
        <v>88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84</v>
      </c>
      <c r="C3528" s="79" t="s">
        <v>96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84</v>
      </c>
      <c r="C3529" s="79" t="s">
        <v>99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84</v>
      </c>
      <c r="C3530" s="79" t="s">
        <v>88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84</v>
      </c>
      <c r="C3531" s="79" t="s">
        <v>96</v>
      </c>
      <c r="D3531" s="85">
        <v>-1E-4</v>
      </c>
      <c r="E3531" s="85">
        <v>4.9999999999999998E-7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84</v>
      </c>
      <c r="C3532" s="79" t="s">
        <v>99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84</v>
      </c>
      <c r="C3533" s="79" t="s">
        <v>88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84</v>
      </c>
      <c r="C3534" s="79" t="s">
        <v>96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84</v>
      </c>
      <c r="C3535" s="79" t="s">
        <v>99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84</v>
      </c>
      <c r="C3536" s="79" t="s">
        <v>88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84</v>
      </c>
      <c r="C3537" s="79" t="s">
        <v>96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84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84</v>
      </c>
      <c r="C3541" s="79" t="s">
        <v>99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84</v>
      </c>
      <c r="C3542" s="79" t="s">
        <v>88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84</v>
      </c>
      <c r="C3543" s="79" t="s">
        <v>96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84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84</v>
      </c>
      <c r="C3547" s="79" t="s">
        <v>99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84</v>
      </c>
      <c r="C3548" s="79" t="s">
        <v>88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84</v>
      </c>
      <c r="C3549" s="79" t="s">
        <v>96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84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84</v>
      </c>
      <c r="C3553" s="79" t="s">
        <v>99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84</v>
      </c>
      <c r="C3554" s="79" t="s">
        <v>88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84</v>
      </c>
      <c r="C3555" s="79" t="s">
        <v>96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84</v>
      </c>
      <c r="C3556" s="79" t="s">
        <v>99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84</v>
      </c>
      <c r="C3557" s="79" t="s">
        <v>88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84</v>
      </c>
      <c r="C3558" s="79" t="s">
        <v>96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84</v>
      </c>
      <c r="C3559" s="79" t="s">
        <v>99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84</v>
      </c>
      <c r="C3560" s="79" t="s">
        <v>88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84</v>
      </c>
      <c r="C3561" s="79" t="s">
        <v>96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84</v>
      </c>
      <c r="C3562" s="79" t="s">
        <v>99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84</v>
      </c>
      <c r="C3563" s="79" t="s">
        <v>88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84</v>
      </c>
      <c r="C3564" s="79" t="s">
        <v>96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84</v>
      </c>
      <c r="C3565" s="79" t="s">
        <v>99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84</v>
      </c>
      <c r="C3566" s="79" t="s">
        <v>88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84</v>
      </c>
      <c r="C3567" s="79" t="s">
        <v>96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84</v>
      </c>
      <c r="C3568" s="79" t="s">
        <v>99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84</v>
      </c>
      <c r="C3569" s="79" t="s">
        <v>88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84</v>
      </c>
      <c r="C3570" s="79" t="s">
        <v>96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84</v>
      </c>
      <c r="C3571" s="79" t="s">
        <v>99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84</v>
      </c>
      <c r="C3572" s="79" t="s">
        <v>88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84</v>
      </c>
      <c r="C3573" s="79" t="s">
        <v>96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84</v>
      </c>
      <c r="C3574" s="79" t="s">
        <v>99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84</v>
      </c>
      <c r="C3575" s="79" t="s">
        <v>88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84</v>
      </c>
      <c r="C3576" s="79" t="s">
        <v>96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84</v>
      </c>
      <c r="C3577" s="79" t="s">
        <v>99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84</v>
      </c>
      <c r="C3578" s="79" t="s">
        <v>88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84</v>
      </c>
      <c r="C3579" s="79" t="s">
        <v>96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84</v>
      </c>
      <c r="C3580" s="79" t="s">
        <v>88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84</v>
      </c>
      <c r="C3581" s="79" t="s">
        <v>96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84</v>
      </c>
      <c r="C3582" s="79" t="s">
        <v>88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84</v>
      </c>
      <c r="C3583" s="79" t="s">
        <v>96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84</v>
      </c>
      <c r="C3584" s="79" t="s">
        <v>88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84</v>
      </c>
      <c r="C3585" s="79" t="s">
        <v>96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84</v>
      </c>
      <c r="C3586" s="79" t="s">
        <v>88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84</v>
      </c>
      <c r="C3587" s="79" t="s">
        <v>96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84</v>
      </c>
      <c r="C3588" s="79" t="s">
        <v>88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84</v>
      </c>
      <c r="C3589" s="79" t="s">
        <v>96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84</v>
      </c>
      <c r="C3590" s="79" t="s">
        <v>88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84</v>
      </c>
      <c r="C3591" s="79" t="s">
        <v>96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84</v>
      </c>
      <c r="C3592" s="79" t="s">
        <v>88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84</v>
      </c>
      <c r="C3593" s="79" t="s">
        <v>96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84</v>
      </c>
      <c r="C3594" s="79" t="s">
        <v>88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84</v>
      </c>
      <c r="C3595" s="79" t="s">
        <v>96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84</v>
      </c>
      <c r="C3596" s="79" t="s">
        <v>88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84</v>
      </c>
      <c r="C3597" s="79" t="s">
        <v>96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84</v>
      </c>
      <c r="C3598" s="79" t="s">
        <v>88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84</v>
      </c>
      <c r="C3599" s="79" t="s">
        <v>96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84</v>
      </c>
      <c r="C3600" s="79" t="s">
        <v>88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84</v>
      </c>
      <c r="C3601" s="79" t="s">
        <v>96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84</v>
      </c>
      <c r="C3602" s="79" t="s">
        <v>88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84</v>
      </c>
      <c r="C3603" s="79" t="s">
        <v>96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84</v>
      </c>
      <c r="C3604" s="79" t="s">
        <v>88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84</v>
      </c>
      <c r="C3605" s="79" t="s">
        <v>96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84</v>
      </c>
      <c r="C3606" s="79" t="s">
        <v>88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84</v>
      </c>
      <c r="C3607" s="79" t="s">
        <v>96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84</v>
      </c>
      <c r="C3608" s="79" t="s">
        <v>88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84</v>
      </c>
      <c r="C3609" s="79" t="s">
        <v>96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84</v>
      </c>
      <c r="C3610" s="79" t="s">
        <v>88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84</v>
      </c>
      <c r="C3611" s="79" t="s">
        <v>96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84</v>
      </c>
      <c r="C3612" s="79" t="s">
        <v>88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84</v>
      </c>
      <c r="C3613" s="79" t="s">
        <v>96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84</v>
      </c>
      <c r="C3614" s="79" t="s">
        <v>88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84</v>
      </c>
      <c r="C3615" s="79" t="s">
        <v>96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84</v>
      </c>
      <c r="C3616" s="79" t="s">
        <v>88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84</v>
      </c>
      <c r="C3617" s="79" t="s">
        <v>96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84</v>
      </c>
      <c r="C3618" s="79" t="s">
        <v>88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84</v>
      </c>
      <c r="C3619" s="79" t="s">
        <v>96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84</v>
      </c>
      <c r="C3620" s="79" t="s">
        <v>88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84</v>
      </c>
      <c r="C3621" s="79" t="s">
        <v>96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84</v>
      </c>
      <c r="C3622" s="79" t="s">
        <v>88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84</v>
      </c>
      <c r="C3623" s="79" t="s">
        <v>96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84</v>
      </c>
      <c r="C3624" s="79" t="s">
        <v>88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84</v>
      </c>
      <c r="C3625" s="79" t="s">
        <v>96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84</v>
      </c>
      <c r="C3626" s="79" t="s">
        <v>88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84</v>
      </c>
      <c r="C3627" s="79" t="s">
        <v>96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84</v>
      </c>
      <c r="C3628" s="79" t="s">
        <v>88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84</v>
      </c>
      <c r="C3629" s="79" t="s">
        <v>96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84</v>
      </c>
      <c r="C3630" s="79" t="s">
        <v>88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84</v>
      </c>
      <c r="C3631" s="79" t="s">
        <v>96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84</v>
      </c>
      <c r="C3632" s="79" t="s">
        <v>88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84</v>
      </c>
      <c r="C3633" s="79" t="s">
        <v>96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84</v>
      </c>
      <c r="C3634" s="79" t="s">
        <v>88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84</v>
      </c>
      <c r="C3635" s="79" t="s">
        <v>96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84</v>
      </c>
      <c r="C3636" s="79" t="s">
        <v>88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84</v>
      </c>
      <c r="C3637" s="79" t="s">
        <v>96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84</v>
      </c>
      <c r="C3638" s="79" t="s">
        <v>88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84</v>
      </c>
      <c r="C3639" s="79" t="s">
        <v>96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84</v>
      </c>
      <c r="C3640" s="79" t="s">
        <v>88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84</v>
      </c>
      <c r="C3641" s="79" t="s">
        <v>96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84</v>
      </c>
      <c r="C3642" s="79" t="s">
        <v>88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84</v>
      </c>
      <c r="C3643" s="79" t="s">
        <v>96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84</v>
      </c>
      <c r="C3644" s="79" t="s">
        <v>88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84</v>
      </c>
      <c r="C3645" s="79" t="s">
        <v>96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84</v>
      </c>
      <c r="C3646" s="79" t="s">
        <v>88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84</v>
      </c>
      <c r="C3647" s="79" t="s">
        <v>96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84</v>
      </c>
      <c r="C3648" s="79" t="s">
        <v>88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84</v>
      </c>
      <c r="C3649" s="79" t="s">
        <v>96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84</v>
      </c>
      <c r="C3650" s="79" t="s">
        <v>88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84</v>
      </c>
      <c r="C3651" s="79" t="s">
        <v>96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84</v>
      </c>
      <c r="C3652" s="79" t="s">
        <v>88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84</v>
      </c>
      <c r="C3653" s="79" t="s">
        <v>96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84</v>
      </c>
      <c r="C3654" s="79" t="s">
        <v>88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84</v>
      </c>
      <c r="C3655" s="79" t="s">
        <v>96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84</v>
      </c>
      <c r="C3656" s="79" t="s">
        <v>88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84</v>
      </c>
      <c r="C3657" s="79" t="s">
        <v>96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84</v>
      </c>
      <c r="C3658" s="79" t="s">
        <v>88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84</v>
      </c>
      <c r="C3659" s="79" t="s">
        <v>96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84</v>
      </c>
      <c r="C3660" s="79" t="s">
        <v>88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84</v>
      </c>
      <c r="C3661" s="79" t="s">
        <v>96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84</v>
      </c>
      <c r="C3662" s="79" t="s">
        <v>88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84</v>
      </c>
      <c r="C3663" s="79" t="s">
        <v>96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84</v>
      </c>
      <c r="C3664" s="79" t="s">
        <v>88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84</v>
      </c>
      <c r="C3665" s="79" t="s">
        <v>96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84</v>
      </c>
      <c r="C3666" s="79" t="s">
        <v>88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84</v>
      </c>
      <c r="C3667" s="79" t="s">
        <v>96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84</v>
      </c>
      <c r="C3668" s="79" t="s">
        <v>88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84</v>
      </c>
      <c r="C3669" s="79" t="s">
        <v>96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84</v>
      </c>
      <c r="C3670" s="79" t="s">
        <v>88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84</v>
      </c>
      <c r="C3671" s="79" t="s">
        <v>96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84</v>
      </c>
      <c r="C3672" s="79" t="s">
        <v>88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84</v>
      </c>
      <c r="C3673" s="79" t="s">
        <v>96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84</v>
      </c>
      <c r="C3674" s="79" t="s">
        <v>88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84</v>
      </c>
      <c r="C3675" s="79" t="s">
        <v>96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84</v>
      </c>
      <c r="C3676" s="79" t="s">
        <v>88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84</v>
      </c>
      <c r="C3677" s="79" t="s">
        <v>96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84</v>
      </c>
      <c r="C3678" s="79" t="s">
        <v>88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84</v>
      </c>
      <c r="C3679" s="79" t="s">
        <v>96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84</v>
      </c>
      <c r="C3680" s="79" t="s">
        <v>88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84</v>
      </c>
      <c r="C3681" s="79" t="s">
        <v>96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84</v>
      </c>
      <c r="C3682" s="79" t="s">
        <v>88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84</v>
      </c>
      <c r="C3683" s="79" t="s">
        <v>96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84</v>
      </c>
      <c r="C3684" s="79" t="s">
        <v>88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84</v>
      </c>
      <c r="C3685" s="79" t="s">
        <v>96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84</v>
      </c>
      <c r="C3686" s="79" t="s">
        <v>88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84</v>
      </c>
      <c r="C3687" s="79" t="s">
        <v>96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84</v>
      </c>
      <c r="C3688" s="79" t="s">
        <v>88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84</v>
      </c>
      <c r="C3689" s="79" t="s">
        <v>96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84</v>
      </c>
      <c r="C3690" s="79" t="s">
        <v>88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84</v>
      </c>
      <c r="C3691" s="79" t="s">
        <v>96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84</v>
      </c>
      <c r="C3692" s="79" t="s">
        <v>88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84</v>
      </c>
      <c r="C3693" s="79" t="s">
        <v>96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84</v>
      </c>
      <c r="C3694" s="79" t="s">
        <v>88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84</v>
      </c>
      <c r="C3695" s="79" t="s">
        <v>96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84</v>
      </c>
      <c r="C3696" s="79" t="s">
        <v>88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84</v>
      </c>
      <c r="C3697" s="79" t="s">
        <v>96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84</v>
      </c>
      <c r="C3698" s="79" t="s">
        <v>88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84</v>
      </c>
      <c r="C3699" s="79" t="s">
        <v>96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84</v>
      </c>
      <c r="C3700" s="79" t="s">
        <v>88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84</v>
      </c>
      <c r="C3701" s="79" t="s">
        <v>96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84</v>
      </c>
      <c r="C3702" s="79" t="s">
        <v>88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84</v>
      </c>
      <c r="C3703" s="79" t="s">
        <v>96</v>
      </c>
      <c r="D3703" s="85">
        <v>0</v>
      </c>
      <c r="E3703" s="85">
        <v>0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84</v>
      </c>
      <c r="C3704" s="79" t="s">
        <v>88</v>
      </c>
      <c r="D3704" s="85">
        <v>0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84</v>
      </c>
      <c r="C3705" s="79" t="s">
        <v>96</v>
      </c>
      <c r="D3705" s="85">
        <v>0</v>
      </c>
      <c r="E3705" s="85">
        <v>0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84</v>
      </c>
      <c r="C3706" s="79" t="s">
        <v>88</v>
      </c>
      <c r="D3706" s="85">
        <v>0</v>
      </c>
      <c r="E3706" s="85">
        <v>0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84</v>
      </c>
      <c r="C3707" s="79" t="s">
        <v>96</v>
      </c>
      <c r="D3707" s="85">
        <v>0</v>
      </c>
      <c r="E3707" s="85">
        <v>0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84</v>
      </c>
      <c r="C3708" s="79" t="s">
        <v>88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84</v>
      </c>
      <c r="C3709" s="79" t="s">
        <v>96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84</v>
      </c>
      <c r="C3710" s="79" t="s">
        <v>88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84</v>
      </c>
      <c r="C3711" s="79" t="s">
        <v>96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84</v>
      </c>
      <c r="C3712" s="79" t="s">
        <v>88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84</v>
      </c>
      <c r="C3713" s="79" t="s">
        <v>96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84</v>
      </c>
      <c r="C3714" s="79" t="s">
        <v>88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84</v>
      </c>
      <c r="C3715" s="79" t="s">
        <v>96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84</v>
      </c>
      <c r="C3716" s="79" t="s">
        <v>88</v>
      </c>
      <c r="D3716" s="85">
        <v>0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84</v>
      </c>
      <c r="C3717" s="79" t="s">
        <v>96</v>
      </c>
      <c r="D3717" s="85">
        <v>0</v>
      </c>
      <c r="E3717" s="85">
        <v>0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84</v>
      </c>
      <c r="C3718" s="79" t="s">
        <v>88</v>
      </c>
      <c r="D3718" s="85">
        <v>0</v>
      </c>
      <c r="E3718" s="85">
        <v>0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84</v>
      </c>
      <c r="C3719" s="79" t="s">
        <v>96</v>
      </c>
      <c r="D3719" s="85">
        <v>0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84</v>
      </c>
      <c r="C3720" s="79" t="s">
        <v>88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84</v>
      </c>
      <c r="C3721" s="79" t="s">
        <v>96</v>
      </c>
      <c r="D3721" s="85">
        <v>0</v>
      </c>
      <c r="E3721" s="85">
        <v>0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84</v>
      </c>
      <c r="C3722" s="79" t="s">
        <v>88</v>
      </c>
      <c r="D3722" s="85">
        <v>0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84</v>
      </c>
      <c r="C3723" s="79" t="s">
        <v>96</v>
      </c>
      <c r="D3723" s="85">
        <v>0</v>
      </c>
      <c r="E3723" s="85">
        <v>0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84</v>
      </c>
      <c r="C3724" s="79" t="s">
        <v>88</v>
      </c>
      <c r="D3724" s="85">
        <v>0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84</v>
      </c>
      <c r="C3725" s="79" t="s">
        <v>96</v>
      </c>
      <c r="D3725" s="85">
        <v>0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84</v>
      </c>
      <c r="C3726" s="79" t="s">
        <v>88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84</v>
      </c>
      <c r="C3727" s="79" t="s">
        <v>96</v>
      </c>
      <c r="D3727" s="85">
        <v>0</v>
      </c>
      <c r="E3727" s="85">
        <v>0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84</v>
      </c>
      <c r="C3728" s="79" t="s">
        <v>88</v>
      </c>
      <c r="D3728" s="85">
        <v>0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84</v>
      </c>
      <c r="C3729" s="79" t="s">
        <v>96</v>
      </c>
      <c r="D3729" s="85">
        <v>0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84</v>
      </c>
      <c r="C3730" s="79" t="s">
        <v>88</v>
      </c>
      <c r="D3730" s="85">
        <v>0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84</v>
      </c>
      <c r="C3731" s="79" t="s">
        <v>96</v>
      </c>
      <c r="D3731" s="85">
        <v>0</v>
      </c>
      <c r="E3731" s="85">
        <v>0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84</v>
      </c>
      <c r="C3732" s="79" t="s">
        <v>88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84</v>
      </c>
      <c r="C3733" s="79" t="s">
        <v>96</v>
      </c>
      <c r="D3733" s="85">
        <v>0</v>
      </c>
      <c r="E3733" s="85">
        <v>0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84</v>
      </c>
      <c r="C3734" s="79" t="s">
        <v>88</v>
      </c>
      <c r="D3734" s="85">
        <v>0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84</v>
      </c>
      <c r="C3735" s="79" t="s">
        <v>96</v>
      </c>
      <c r="D3735" s="85">
        <v>0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84</v>
      </c>
      <c r="C3736" s="79" t="s">
        <v>88</v>
      </c>
      <c r="D3736" s="85">
        <v>0</v>
      </c>
      <c r="E3736" s="85">
        <v>0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84</v>
      </c>
      <c r="C3737" s="79" t="s">
        <v>96</v>
      </c>
      <c r="D3737" s="85">
        <v>0</v>
      </c>
      <c r="E3737" s="85">
        <v>0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84</v>
      </c>
      <c r="C3738" s="79" t="s">
        <v>88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84</v>
      </c>
      <c r="C3739" s="79" t="s">
        <v>96</v>
      </c>
      <c r="D3739" s="85">
        <v>0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84</v>
      </c>
      <c r="C3740" s="79" t="s">
        <v>88</v>
      </c>
      <c r="D3740" s="85">
        <v>0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84</v>
      </c>
      <c r="C3741" s="79" t="s">
        <v>96</v>
      </c>
      <c r="D3741" s="85">
        <v>0</v>
      </c>
      <c r="E3741" s="85">
        <v>0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84</v>
      </c>
      <c r="C3742" s="79" t="s">
        <v>88</v>
      </c>
      <c r="D3742" s="85">
        <v>0</v>
      </c>
      <c r="E3742" s="85">
        <v>0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84</v>
      </c>
      <c r="C3743" s="79" t="s">
        <v>96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84</v>
      </c>
      <c r="C3744" s="79" t="s">
        <v>88</v>
      </c>
      <c r="D3744" s="85">
        <v>0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84</v>
      </c>
      <c r="C3745" s="79" t="s">
        <v>96</v>
      </c>
      <c r="D3745" s="85">
        <v>0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163</v>
      </c>
      <c r="C3746" s="79" t="s">
        <v>175</v>
      </c>
      <c r="D3746" s="85">
        <v>0</v>
      </c>
      <c r="E3746" s="85">
        <v>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163</v>
      </c>
      <c r="C3747" s="79" t="s">
        <v>170</v>
      </c>
      <c r="D3747" s="85">
        <v>0</v>
      </c>
      <c r="E3747" s="85">
        <v>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163</v>
      </c>
      <c r="C3748" s="79" t="s">
        <v>128</v>
      </c>
      <c r="D3748" s="85">
        <v>0</v>
      </c>
      <c r="E3748" s="85">
        <v>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163</v>
      </c>
      <c r="C3749" s="79" t="s">
        <v>135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163</v>
      </c>
      <c r="C3750" s="79" t="s">
        <v>171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163</v>
      </c>
      <c r="C3751" s="79" t="s">
        <v>125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163</v>
      </c>
      <c r="C3752" s="79" t="s">
        <v>176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163</v>
      </c>
      <c r="C3753" s="79" t="s">
        <v>175</v>
      </c>
      <c r="D3753" s="85">
        <v>0</v>
      </c>
      <c r="E3753" s="85">
        <v>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163</v>
      </c>
      <c r="C3754" s="79" t="s">
        <v>170</v>
      </c>
      <c r="D3754" s="85">
        <v>67500</v>
      </c>
      <c r="E3754" s="85">
        <v>67500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163</v>
      </c>
      <c r="C3755" s="79" t="s">
        <v>128</v>
      </c>
      <c r="D3755" s="85">
        <v>-42500</v>
      </c>
      <c r="E3755" s="85">
        <v>-42500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163</v>
      </c>
      <c r="C3756" s="79" t="s">
        <v>135</v>
      </c>
      <c r="D3756" s="85">
        <v>-40000</v>
      </c>
      <c r="E3756" s="85">
        <v>-40000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163</v>
      </c>
      <c r="C3757" s="79" t="s">
        <v>171</v>
      </c>
      <c r="D3757" s="85">
        <v>0</v>
      </c>
      <c r="E3757" s="85">
        <v>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163</v>
      </c>
      <c r="C3758" s="79" t="s">
        <v>125</v>
      </c>
      <c r="D3758" s="85">
        <v>-40000</v>
      </c>
      <c r="E3758" s="85">
        <v>-40000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163</v>
      </c>
      <c r="C3759" s="79" t="s">
        <v>176</v>
      </c>
      <c r="D3759" s="85">
        <v>0</v>
      </c>
      <c r="E3759" s="85">
        <v>0</v>
      </c>
      <c r="F3759" s="210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163</v>
      </c>
      <c r="C3760" s="79" t="s">
        <v>175</v>
      </c>
      <c r="D3760" s="85">
        <v>0</v>
      </c>
      <c r="E3760" s="85">
        <v>0</v>
      </c>
      <c r="F3760" s="210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163</v>
      </c>
      <c r="C3761" s="79" t="s">
        <v>170</v>
      </c>
      <c r="D3761" s="85">
        <v>67500</v>
      </c>
      <c r="E3761" s="85">
        <v>67500</v>
      </c>
      <c r="F3761" s="210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163</v>
      </c>
      <c r="C3762" s="79" t="s">
        <v>128</v>
      </c>
      <c r="D3762" s="85">
        <v>-42500</v>
      </c>
      <c r="E3762" s="85">
        <v>-42500</v>
      </c>
      <c r="F3762" s="210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163</v>
      </c>
      <c r="C3763" s="79" t="s">
        <v>135</v>
      </c>
      <c r="D3763" s="85">
        <v>-40000</v>
      </c>
      <c r="E3763" s="85">
        <v>-40000</v>
      </c>
      <c r="F3763" s="210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163</v>
      </c>
      <c r="C3764" s="79" t="s">
        <v>171</v>
      </c>
      <c r="D3764" s="85">
        <v>0</v>
      </c>
      <c r="E3764" s="85">
        <v>0</v>
      </c>
      <c r="F3764" s="210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163</v>
      </c>
      <c r="C3765" s="79" t="s">
        <v>125</v>
      </c>
      <c r="D3765" s="85">
        <v>-40000</v>
      </c>
      <c r="E3765" s="85">
        <v>-40000</v>
      </c>
      <c r="F3765" s="210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163</v>
      </c>
      <c r="C3766" s="79" t="s">
        <v>176</v>
      </c>
      <c r="D3766" s="85">
        <v>0</v>
      </c>
      <c r="E3766" s="85">
        <v>0</v>
      </c>
      <c r="F3766" s="210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163</v>
      </c>
      <c r="C3767" s="79" t="s">
        <v>175</v>
      </c>
      <c r="D3767" s="85">
        <v>0</v>
      </c>
      <c r="E3767" s="85">
        <v>0</v>
      </c>
      <c r="F3767" s="210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163</v>
      </c>
      <c r="C3768" s="79" t="s">
        <v>170</v>
      </c>
      <c r="D3768" s="85">
        <v>67500</v>
      </c>
      <c r="E3768" s="85">
        <v>67500</v>
      </c>
      <c r="F3768" s="210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163</v>
      </c>
      <c r="C3769" s="79" t="s">
        <v>128</v>
      </c>
      <c r="D3769" s="85">
        <v>-42500</v>
      </c>
      <c r="E3769" s="85">
        <v>-42500</v>
      </c>
      <c r="F3769" s="210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163</v>
      </c>
      <c r="C3770" s="79" t="s">
        <v>135</v>
      </c>
      <c r="D3770" s="85">
        <v>-40000</v>
      </c>
      <c r="E3770" s="85">
        <v>-40000</v>
      </c>
      <c r="F3770" s="210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163</v>
      </c>
      <c r="C3771" s="79" t="s">
        <v>171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163</v>
      </c>
      <c r="C3772" s="79" t="s">
        <v>125</v>
      </c>
      <c r="D3772" s="85">
        <v>-40000</v>
      </c>
      <c r="E3772" s="85">
        <v>-40000</v>
      </c>
      <c r="F3772" s="210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163</v>
      </c>
      <c r="C3773" s="79" t="s">
        <v>176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163</v>
      </c>
      <c r="C3774" s="79" t="s">
        <v>175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163</v>
      </c>
      <c r="C3775" s="79" t="s">
        <v>170</v>
      </c>
      <c r="D3775" s="85">
        <v>67500</v>
      </c>
      <c r="E3775" s="85">
        <v>67500</v>
      </c>
      <c r="F3775" s="210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163</v>
      </c>
      <c r="C3776" s="79" t="s">
        <v>128</v>
      </c>
      <c r="D3776" s="85">
        <v>-42500</v>
      </c>
      <c r="E3776" s="85">
        <v>-42500</v>
      </c>
      <c r="F3776" s="210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163</v>
      </c>
      <c r="C3777" s="79" t="s">
        <v>135</v>
      </c>
      <c r="D3777" s="85">
        <v>-40000</v>
      </c>
      <c r="E3777" s="85">
        <v>-40000</v>
      </c>
      <c r="F3777" s="210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163</v>
      </c>
      <c r="C3778" s="79" t="s">
        <v>171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163</v>
      </c>
      <c r="C3779" s="79" t="s">
        <v>125</v>
      </c>
      <c r="D3779" s="85">
        <v>-40000</v>
      </c>
      <c r="E3779" s="85">
        <v>-40000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163</v>
      </c>
      <c r="C3780" s="79" t="s">
        <v>176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163</v>
      </c>
      <c r="C3781" s="79" t="s">
        <v>175</v>
      </c>
      <c r="D3781" s="85">
        <v>0</v>
      </c>
      <c r="E3781" s="85">
        <v>0</v>
      </c>
      <c r="F3781" s="210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163</v>
      </c>
      <c r="C3782" s="79" t="s">
        <v>170</v>
      </c>
      <c r="D3782" s="85">
        <v>67500</v>
      </c>
      <c r="E3782" s="85">
        <v>67500</v>
      </c>
      <c r="F3782" s="210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163</v>
      </c>
      <c r="C3783" s="79" t="s">
        <v>128</v>
      </c>
      <c r="D3783" s="85">
        <v>-42500</v>
      </c>
      <c r="E3783" s="85">
        <v>-42500</v>
      </c>
      <c r="F3783" s="210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163</v>
      </c>
      <c r="C3784" s="79" t="s">
        <v>135</v>
      </c>
      <c r="D3784" s="85">
        <v>-40000</v>
      </c>
      <c r="E3784" s="85">
        <v>-40000</v>
      </c>
      <c r="F3784" s="210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163</v>
      </c>
      <c r="C3785" s="79" t="s">
        <v>171</v>
      </c>
      <c r="D3785" s="85">
        <v>0</v>
      </c>
      <c r="E3785" s="85">
        <v>0</v>
      </c>
      <c r="F3785" s="210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163</v>
      </c>
      <c r="C3786" s="79" t="s">
        <v>125</v>
      </c>
      <c r="D3786" s="85">
        <v>-40000</v>
      </c>
      <c r="E3786" s="85">
        <v>-40000</v>
      </c>
      <c r="F3786" s="210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163</v>
      </c>
      <c r="C3787" s="79" t="s">
        <v>176</v>
      </c>
      <c r="D3787" s="85">
        <v>0</v>
      </c>
      <c r="E3787" s="85">
        <v>0</v>
      </c>
      <c r="F3787" s="210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163</v>
      </c>
      <c r="C3788" s="79" t="s">
        <v>175</v>
      </c>
      <c r="D3788" s="85">
        <v>0</v>
      </c>
      <c r="E3788" s="85">
        <v>0</v>
      </c>
      <c r="F3788" s="210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163</v>
      </c>
      <c r="C3789" s="79" t="s">
        <v>170</v>
      </c>
      <c r="D3789" s="85">
        <v>67500</v>
      </c>
      <c r="E3789" s="85">
        <v>67500</v>
      </c>
      <c r="F3789" s="210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163</v>
      </c>
      <c r="C3790" s="79" t="s">
        <v>128</v>
      </c>
      <c r="D3790" s="85">
        <v>-42500</v>
      </c>
      <c r="E3790" s="85">
        <v>-42500</v>
      </c>
      <c r="F3790" s="210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163</v>
      </c>
      <c r="C3791" s="79" t="s">
        <v>135</v>
      </c>
      <c r="D3791" s="85">
        <v>-40000</v>
      </c>
      <c r="E3791" s="85">
        <v>-40000</v>
      </c>
      <c r="F3791" s="210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163</v>
      </c>
      <c r="C3792" s="79" t="s">
        <v>171</v>
      </c>
      <c r="D3792" s="85">
        <v>0</v>
      </c>
      <c r="E3792" s="85">
        <v>0</v>
      </c>
      <c r="F3792" s="210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163</v>
      </c>
      <c r="C3793" s="79" t="s">
        <v>125</v>
      </c>
      <c r="D3793" s="85">
        <v>-40000</v>
      </c>
      <c r="E3793" s="85">
        <v>-40000</v>
      </c>
      <c r="F3793" s="210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163</v>
      </c>
      <c r="C3794" s="79" t="s">
        <v>176</v>
      </c>
      <c r="D3794" s="85">
        <v>0</v>
      </c>
      <c r="E3794" s="85">
        <v>0</v>
      </c>
      <c r="F3794" s="210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163</v>
      </c>
      <c r="C3795" s="79" t="s">
        <v>175</v>
      </c>
      <c r="D3795" s="85">
        <v>0</v>
      </c>
      <c r="E3795" s="85">
        <v>0</v>
      </c>
      <c r="F3795" s="210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163</v>
      </c>
      <c r="C3796" s="79" t="s">
        <v>170</v>
      </c>
      <c r="D3796" s="85">
        <v>67500</v>
      </c>
      <c r="E3796" s="85">
        <v>67500</v>
      </c>
      <c r="F3796" s="210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163</v>
      </c>
      <c r="C3797" s="79" t="s">
        <v>128</v>
      </c>
      <c r="D3797" s="85">
        <v>-42500</v>
      </c>
      <c r="E3797" s="85">
        <v>-42500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163</v>
      </c>
      <c r="C3798" s="79" t="s">
        <v>135</v>
      </c>
      <c r="D3798" s="85">
        <v>-40000</v>
      </c>
      <c r="E3798" s="85">
        <v>-40000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163</v>
      </c>
      <c r="C3799" s="79" t="s">
        <v>171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163</v>
      </c>
      <c r="C3800" s="79" t="s">
        <v>125</v>
      </c>
      <c r="D3800" s="85">
        <v>-40000</v>
      </c>
      <c r="E3800" s="85">
        <v>-40000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163</v>
      </c>
      <c r="C3801" s="79" t="s">
        <v>176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163</v>
      </c>
      <c r="C3802" s="79" t="s">
        <v>175</v>
      </c>
      <c r="D3802" s="85">
        <v>0</v>
      </c>
      <c r="E3802" s="85">
        <v>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163</v>
      </c>
      <c r="C3803" s="79" t="s">
        <v>171</v>
      </c>
      <c r="D3803" s="85">
        <v>0</v>
      </c>
      <c r="E3803" s="85">
        <v>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163</v>
      </c>
      <c r="C3804" s="79" t="s">
        <v>176</v>
      </c>
      <c r="D3804" s="85">
        <v>0</v>
      </c>
      <c r="E3804" s="85">
        <v>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154</v>
      </c>
      <c r="C3805" s="79" t="s">
        <v>46</v>
      </c>
      <c r="D3805" s="85">
        <v>-9.1094365486018589E-14</v>
      </c>
      <c r="E3805" s="85">
        <v>9.1094365486018614E-15</v>
      </c>
      <c r="F3805" s="210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154</v>
      </c>
      <c r="C3806" s="79" t="s">
        <v>46</v>
      </c>
      <c r="D3806" s="85">
        <v>-0.59572242789501006</v>
      </c>
      <c r="E3806" s="85">
        <v>5.9572242789500997E-2</v>
      </c>
      <c r="F3806" s="210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154</v>
      </c>
      <c r="C3807" s="79" t="s">
        <v>46</v>
      </c>
      <c r="D3807" s="85">
        <v>-166.325678509754</v>
      </c>
      <c r="E3807" s="85">
        <v>16.632567850975398</v>
      </c>
      <c r="F3807" s="210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154</v>
      </c>
      <c r="C3808" s="79" t="s">
        <v>46</v>
      </c>
      <c r="D3808" s="85">
        <v>-580.21148383561308</v>
      </c>
      <c r="E3808" s="85">
        <v>58.021148383561297</v>
      </c>
      <c r="F3808" s="210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154</v>
      </c>
      <c r="C3809" s="79" t="s">
        <v>46</v>
      </c>
      <c r="D3809" s="85">
        <v>-687.69656436049502</v>
      </c>
      <c r="E3809" s="85">
        <v>68.769656436049502</v>
      </c>
      <c r="F3809" s="210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154</v>
      </c>
      <c r="C3810" s="79" t="s">
        <v>46</v>
      </c>
      <c r="D3810" s="85">
        <v>-1564.5484245426601</v>
      </c>
      <c r="E3810" s="85">
        <v>156.45484245426601</v>
      </c>
      <c r="F3810" s="210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154</v>
      </c>
      <c r="C3811" s="79" t="s">
        <v>46</v>
      </c>
      <c r="D3811" s="85">
        <v>-1644.9229309708501</v>
      </c>
      <c r="E3811" s="85">
        <v>164.492293097085</v>
      </c>
      <c r="F3811" s="210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154</v>
      </c>
      <c r="C3812" s="79" t="s">
        <v>46</v>
      </c>
      <c r="D3812" s="85">
        <v>-2746.72193415319</v>
      </c>
      <c r="E3812" s="85">
        <v>274.67219341531899</v>
      </c>
      <c r="F3812" s="210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154</v>
      </c>
      <c r="C3813" s="79" t="s">
        <v>46</v>
      </c>
      <c r="D3813" s="85">
        <v>-4786.5051393019703</v>
      </c>
      <c r="E3813" s="85">
        <v>478.65051393019701</v>
      </c>
      <c r="F3813" s="210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154</v>
      </c>
      <c r="C3814" s="79" t="s">
        <v>46</v>
      </c>
      <c r="D3814" s="85">
        <v>-6844.6852666284703</v>
      </c>
      <c r="E3814" s="85">
        <v>0</v>
      </c>
      <c r="F3814" s="210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154</v>
      </c>
      <c r="C3815" s="79" t="s">
        <v>46</v>
      </c>
      <c r="D3815" s="85">
        <v>-8093.0806162745102</v>
      </c>
      <c r="E3815" s="85">
        <v>809.30806162745102</v>
      </c>
      <c r="F3815" s="210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154</v>
      </c>
      <c r="C3816" s="79" t="s">
        <v>46</v>
      </c>
      <c r="D3816" s="85">
        <v>-9063.4679169517403</v>
      </c>
      <c r="E3816" s="85">
        <v>0</v>
      </c>
      <c r="F3816" s="210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85</v>
      </c>
      <c r="C3817" s="79" t="s">
        <v>88</v>
      </c>
      <c r="D3817" s="85">
        <v>0</v>
      </c>
      <c r="E3817" s="85">
        <v>0</v>
      </c>
      <c r="F3817" s="210">
        <f t="shared" si="177"/>
        <v>1</v>
      </c>
      <c r="G3817" s="79" t="str">
        <f t="shared" si="178"/>
        <v>D</v>
      </c>
      <c r="H3817" s="79" t="str">
        <f t="shared" si="179"/>
        <v>1IF-CIG/RKYMTN</v>
      </c>
    </row>
    <row r="3818" spans="1:8">
      <c r="A3818" s="80">
        <v>37165</v>
      </c>
      <c r="B3818" s="79" t="s">
        <v>85</v>
      </c>
      <c r="C3818" s="79" t="s">
        <v>89</v>
      </c>
      <c r="D3818" s="85">
        <v>0</v>
      </c>
      <c r="E3818" s="85">
        <v>0</v>
      </c>
      <c r="F3818" s="210">
        <f t="shared" si="177"/>
        <v>1</v>
      </c>
      <c r="G3818" s="79" t="str">
        <f t="shared" si="178"/>
        <v>D</v>
      </c>
      <c r="H3818" s="79" t="str">
        <f t="shared" si="179"/>
        <v>1IF-ELPO/PERMIAN</v>
      </c>
    </row>
    <row r="3819" spans="1:8">
      <c r="A3819" s="80">
        <v>37165</v>
      </c>
      <c r="B3819" s="79" t="s">
        <v>85</v>
      </c>
      <c r="C3819" s="79" t="s">
        <v>72</v>
      </c>
      <c r="D3819" s="85">
        <v>0</v>
      </c>
      <c r="E3819" s="85">
        <v>0</v>
      </c>
      <c r="F3819" s="210">
        <f t="shared" si="177"/>
        <v>1</v>
      </c>
      <c r="G3819" s="79" t="str">
        <f t="shared" si="178"/>
        <v>D</v>
      </c>
      <c r="H3819" s="79" t="str">
        <f t="shared" si="179"/>
        <v>1IF-ELPO/SJ</v>
      </c>
    </row>
    <row r="3820" spans="1:8">
      <c r="A3820" s="80">
        <v>37165</v>
      </c>
      <c r="B3820" s="79" t="s">
        <v>85</v>
      </c>
      <c r="C3820" s="79" t="s">
        <v>90</v>
      </c>
      <c r="D3820" s="85">
        <v>0</v>
      </c>
      <c r="E3820" s="85">
        <v>0</v>
      </c>
      <c r="F3820" s="210">
        <f t="shared" si="177"/>
        <v>1</v>
      </c>
      <c r="G3820" s="79" t="str">
        <f t="shared" si="178"/>
        <v>D</v>
      </c>
      <c r="H3820" s="79" t="str">
        <f t="shared" si="179"/>
        <v>1IF-HEHUB</v>
      </c>
    </row>
    <row r="3821" spans="1:8">
      <c r="A3821" s="80">
        <v>37165</v>
      </c>
      <c r="B3821" s="79" t="s">
        <v>85</v>
      </c>
      <c r="C3821" s="79" t="s">
        <v>91</v>
      </c>
      <c r="D3821" s="85">
        <v>0</v>
      </c>
      <c r="E3821" s="85">
        <v>0</v>
      </c>
      <c r="F3821" s="210">
        <f t="shared" si="177"/>
        <v>1</v>
      </c>
      <c r="G3821" s="79" t="str">
        <f t="shared" si="178"/>
        <v>D</v>
      </c>
      <c r="H3821" s="79" t="str">
        <f t="shared" si="179"/>
        <v>1IF-HPL/SHPCHAN</v>
      </c>
    </row>
    <row r="3822" spans="1:8">
      <c r="A3822" s="80">
        <v>37165</v>
      </c>
      <c r="B3822" s="79" t="s">
        <v>85</v>
      </c>
      <c r="C3822" s="79" t="s">
        <v>67</v>
      </c>
      <c r="D3822" s="85">
        <v>0</v>
      </c>
      <c r="E3822" s="85">
        <v>0</v>
      </c>
      <c r="F3822" s="210">
        <f t="shared" si="177"/>
        <v>1</v>
      </c>
      <c r="G3822" s="79" t="str">
        <f t="shared" si="178"/>
        <v>D</v>
      </c>
      <c r="H3822" s="79" t="str">
        <f t="shared" si="179"/>
        <v>1IF-NWPL_ROCKY_M</v>
      </c>
    </row>
    <row r="3823" spans="1:8">
      <c r="A3823" s="80">
        <v>37165</v>
      </c>
      <c r="B3823" s="79" t="s">
        <v>85</v>
      </c>
      <c r="C3823" s="79" t="s">
        <v>73</v>
      </c>
      <c r="D3823" s="85">
        <v>0</v>
      </c>
      <c r="E3823" s="85">
        <v>0</v>
      </c>
      <c r="F3823" s="210">
        <f t="shared" si="177"/>
        <v>1</v>
      </c>
      <c r="G3823" s="79" t="str">
        <f t="shared" si="178"/>
        <v>D</v>
      </c>
      <c r="H3823" s="79" t="str">
        <f t="shared" si="179"/>
        <v>1IF-WAHA-TX</v>
      </c>
    </row>
    <row r="3824" spans="1:8">
      <c r="A3824" s="80">
        <v>37165</v>
      </c>
      <c r="B3824" s="79" t="s">
        <v>85</v>
      </c>
      <c r="C3824" s="79" t="s">
        <v>74</v>
      </c>
      <c r="D3824" s="85">
        <v>0</v>
      </c>
      <c r="E3824" s="85">
        <v>0</v>
      </c>
      <c r="F3824" s="210">
        <f t="shared" si="177"/>
        <v>1</v>
      </c>
      <c r="G3824" s="79" t="str">
        <f t="shared" si="178"/>
        <v>D</v>
      </c>
      <c r="H3824" s="79" t="str">
        <f t="shared" si="179"/>
        <v>1NGI-PGE/CG</v>
      </c>
    </row>
    <row r="3825" spans="1:8">
      <c r="A3825" s="80">
        <v>37165</v>
      </c>
      <c r="B3825" s="79" t="s">
        <v>85</v>
      </c>
      <c r="C3825" s="79" t="s">
        <v>75</v>
      </c>
      <c r="D3825" s="85">
        <v>0</v>
      </c>
      <c r="E3825" s="85">
        <v>0</v>
      </c>
      <c r="F3825" s="210">
        <f t="shared" si="177"/>
        <v>1</v>
      </c>
      <c r="G3825" s="79" t="str">
        <f t="shared" si="178"/>
        <v>D</v>
      </c>
      <c r="H3825" s="79" t="str">
        <f t="shared" si="179"/>
        <v>1NGI-SOBDR-PG&amp;E</v>
      </c>
    </row>
    <row r="3826" spans="1:8">
      <c r="A3826" s="80">
        <v>37165</v>
      </c>
      <c r="B3826" s="79" t="s">
        <v>85</v>
      </c>
      <c r="C3826" s="79" t="s">
        <v>46</v>
      </c>
      <c r="D3826" s="85">
        <v>0</v>
      </c>
      <c r="E3826" s="85">
        <v>0</v>
      </c>
      <c r="F3826" s="210">
        <f t="shared" si="177"/>
        <v>1</v>
      </c>
      <c r="G3826" s="79" t="str">
        <f t="shared" si="178"/>
        <v>D</v>
      </c>
      <c r="H3826" s="79" t="str">
        <f t="shared" si="179"/>
        <v>1NGI-SOCAL</v>
      </c>
    </row>
    <row r="3827" spans="1:8">
      <c r="A3827" s="80">
        <v>37196</v>
      </c>
      <c r="B3827" s="79" t="s">
        <v>85</v>
      </c>
      <c r="C3827" s="79" t="s">
        <v>89</v>
      </c>
      <c r="D3827" s="85">
        <v>0</v>
      </c>
      <c r="E3827" s="85">
        <v>0</v>
      </c>
      <c r="F3827" s="210">
        <f t="shared" si="177"/>
        <v>2</v>
      </c>
      <c r="G3827" s="79" t="str">
        <f t="shared" si="178"/>
        <v>D</v>
      </c>
      <c r="H3827" s="79" t="str">
        <f t="shared" si="179"/>
        <v>2IF-ELPO/PERMIAN</v>
      </c>
    </row>
    <row r="3828" spans="1:8">
      <c r="A3828" s="80">
        <v>37196</v>
      </c>
      <c r="B3828" s="79" t="s">
        <v>85</v>
      </c>
      <c r="C3828" s="79" t="s">
        <v>72</v>
      </c>
      <c r="D3828" s="85">
        <v>1903653.0837000001</v>
      </c>
      <c r="E3828" s="85">
        <v>-190365.30837000001</v>
      </c>
      <c r="F3828" s="210">
        <f t="shared" si="177"/>
        <v>2</v>
      </c>
      <c r="G3828" s="79" t="str">
        <f t="shared" si="178"/>
        <v>D</v>
      </c>
      <c r="H3828" s="79" t="str">
        <f t="shared" si="179"/>
        <v>2IF-ELPO/SJ</v>
      </c>
    </row>
    <row r="3829" spans="1:8">
      <c r="A3829" s="80">
        <v>37196</v>
      </c>
      <c r="B3829" s="79" t="s">
        <v>85</v>
      </c>
      <c r="C3829" s="79" t="s">
        <v>91</v>
      </c>
      <c r="D3829" s="85">
        <v>0</v>
      </c>
      <c r="E3829" s="85">
        <v>0</v>
      </c>
      <c r="F3829" s="210">
        <f t="shared" si="177"/>
        <v>2</v>
      </c>
      <c r="G3829" s="79" t="str">
        <f t="shared" si="178"/>
        <v>D</v>
      </c>
      <c r="H3829" s="79" t="str">
        <f t="shared" si="179"/>
        <v>2IF-HPL/SHPCHAN</v>
      </c>
    </row>
    <row r="3830" spans="1:8">
      <c r="A3830" s="80">
        <v>37196</v>
      </c>
      <c r="B3830" s="79" t="s">
        <v>85</v>
      </c>
      <c r="C3830" s="79" t="s">
        <v>67</v>
      </c>
      <c r="D3830" s="85">
        <v>-824416.68980000005</v>
      </c>
      <c r="E3830" s="85">
        <v>82441.668980000002</v>
      </c>
      <c r="F3830" s="210">
        <f t="shared" si="177"/>
        <v>2</v>
      </c>
      <c r="G3830" s="79" t="str">
        <f t="shared" si="178"/>
        <v>D</v>
      </c>
      <c r="H3830" s="79" t="str">
        <f t="shared" si="179"/>
        <v>2IF-NWPL_ROCKY_M</v>
      </c>
    </row>
    <row r="3831" spans="1:8">
      <c r="A3831" s="80">
        <v>37196</v>
      </c>
      <c r="B3831" s="79" t="s">
        <v>85</v>
      </c>
      <c r="C3831" s="79" t="s">
        <v>68</v>
      </c>
      <c r="D3831" s="85">
        <v>3.0000000000000003E-4</v>
      </c>
      <c r="E3831" s="85">
        <v>-3.0000000000000001E-6</v>
      </c>
      <c r="F3831" s="210">
        <f t="shared" si="177"/>
        <v>2</v>
      </c>
      <c r="G3831" s="79" t="str">
        <f t="shared" si="178"/>
        <v>D</v>
      </c>
      <c r="H3831" s="79" t="str">
        <f t="shared" si="179"/>
        <v>2NGI-MALIN</v>
      </c>
    </row>
    <row r="3832" spans="1:8">
      <c r="A3832" s="80">
        <v>37196</v>
      </c>
      <c r="B3832" s="79" t="s">
        <v>85</v>
      </c>
      <c r="C3832" s="79" t="s">
        <v>74</v>
      </c>
      <c r="D3832" s="85">
        <v>-149893.94349999999</v>
      </c>
      <c r="E3832" s="85">
        <v>0</v>
      </c>
      <c r="F3832" s="210">
        <f t="shared" si="177"/>
        <v>2</v>
      </c>
      <c r="G3832" s="79" t="str">
        <f t="shared" si="178"/>
        <v>D</v>
      </c>
      <c r="H3832" s="79" t="str">
        <f t="shared" si="179"/>
        <v>2NGI-PGE/CG</v>
      </c>
    </row>
    <row r="3833" spans="1:8">
      <c r="A3833" s="80">
        <v>37196</v>
      </c>
      <c r="B3833" s="79" t="s">
        <v>85</v>
      </c>
      <c r="C3833" s="79" t="s">
        <v>46</v>
      </c>
      <c r="D3833" s="85">
        <v>-674522.7463</v>
      </c>
      <c r="E3833" s="85">
        <v>67452.27463</v>
      </c>
      <c r="F3833" s="210">
        <f t="shared" si="177"/>
        <v>2</v>
      </c>
      <c r="G3833" s="79" t="str">
        <f t="shared" si="178"/>
        <v>D</v>
      </c>
      <c r="H3833" s="79" t="str">
        <f t="shared" si="179"/>
        <v>2NGI-SOCAL</v>
      </c>
    </row>
    <row r="3834" spans="1:8">
      <c r="A3834" s="80">
        <v>37226</v>
      </c>
      <c r="B3834" s="79" t="s">
        <v>85</v>
      </c>
      <c r="C3834" s="79" t="s">
        <v>89</v>
      </c>
      <c r="D3834" s="85">
        <v>309167.7292</v>
      </c>
      <c r="E3834" s="85">
        <v>-30916.772919999999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37226</v>
      </c>
      <c r="B3835" s="79" t="s">
        <v>85</v>
      </c>
      <c r="C3835" s="79" t="s">
        <v>72</v>
      </c>
      <c r="D3835" s="85">
        <v>3045302.1326000001</v>
      </c>
      <c r="E3835" s="85">
        <v>-304530.21325999999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37226</v>
      </c>
      <c r="B3836" s="79" t="s">
        <v>85</v>
      </c>
      <c r="C3836" s="79" t="s">
        <v>91</v>
      </c>
      <c r="D3836" s="85">
        <v>0</v>
      </c>
      <c r="E3836" s="85">
        <v>0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3IF-HPL/SHPCHAN</v>
      </c>
    </row>
    <row r="3837" spans="1:8">
      <c r="A3837" s="80">
        <v>37226</v>
      </c>
      <c r="B3837" s="79" t="s">
        <v>85</v>
      </c>
      <c r="C3837" s="79" t="s">
        <v>67</v>
      </c>
      <c r="D3837" s="85">
        <v>-2396049.9013</v>
      </c>
      <c r="E3837" s="85">
        <v>239604.99012999999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3IF-NWPL_ROCKY_M</v>
      </c>
    </row>
    <row r="3838" spans="1:8">
      <c r="A3838" s="80">
        <v>37226</v>
      </c>
      <c r="B3838" s="79" t="s">
        <v>85</v>
      </c>
      <c r="C3838" s="79" t="s">
        <v>68</v>
      </c>
      <c r="D3838" s="85">
        <v>-154583.8646</v>
      </c>
      <c r="E3838" s="85">
        <v>1545.8386459999999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3NGI-MALIN</v>
      </c>
    </row>
    <row r="3839" spans="1:8">
      <c r="A3839" s="80">
        <v>37226</v>
      </c>
      <c r="B3839" s="79" t="s">
        <v>85</v>
      </c>
      <c r="C3839" s="79" t="s">
        <v>74</v>
      </c>
      <c r="D3839" s="85">
        <v>-772919.32299999997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3NGI-PGE/CG</v>
      </c>
    </row>
    <row r="3840" spans="1:8">
      <c r="A3840" s="80">
        <v>37226</v>
      </c>
      <c r="B3840" s="79" t="s">
        <v>85</v>
      </c>
      <c r="C3840" s="79" t="s">
        <v>46</v>
      </c>
      <c r="D3840" s="85">
        <v>-1004795.1199</v>
      </c>
      <c r="E3840" s="85">
        <v>100479.51199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37257</v>
      </c>
      <c r="B3841" s="79" t="s">
        <v>85</v>
      </c>
      <c r="C3841" s="79" t="s">
        <v>89</v>
      </c>
      <c r="D3841" s="85">
        <v>308557.10080000001</v>
      </c>
      <c r="E3841" s="85">
        <v>-30855.710080000001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37257</v>
      </c>
      <c r="B3842" s="79" t="s">
        <v>85</v>
      </c>
      <c r="C3842" s="79" t="s">
        <v>72</v>
      </c>
      <c r="D3842" s="85">
        <v>2730730.3421999998</v>
      </c>
      <c r="E3842" s="85">
        <v>-273073.03421999997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37257</v>
      </c>
      <c r="B3843" s="79" t="s">
        <v>85</v>
      </c>
      <c r="C3843" s="79" t="s">
        <v>91</v>
      </c>
      <c r="D3843" s="85">
        <v>0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3IF-HPL/SHPCHAN</v>
      </c>
    </row>
    <row r="3844" spans="1:8">
      <c r="A3844" s="80">
        <v>37257</v>
      </c>
      <c r="B3844" s="79" t="s">
        <v>85</v>
      </c>
      <c r="C3844" s="79" t="s">
        <v>67</v>
      </c>
      <c r="D3844" s="85">
        <v>-2391317.5312000001</v>
      </c>
      <c r="E3844" s="85">
        <v>239131.75312000001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3IF-NWPL_ROCKY_M</v>
      </c>
    </row>
    <row r="3845" spans="1:8">
      <c r="A3845" s="80">
        <v>37257</v>
      </c>
      <c r="B3845" s="79" t="s">
        <v>85</v>
      </c>
      <c r="C3845" s="79" t="s">
        <v>68</v>
      </c>
      <c r="D3845" s="85">
        <v>-154278.55050000001</v>
      </c>
      <c r="E3845" s="85">
        <v>1542.7855050000001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3NGI-MALIN</v>
      </c>
    </row>
    <row r="3846" spans="1:8">
      <c r="A3846" s="80">
        <v>37257</v>
      </c>
      <c r="B3846" s="79" t="s">
        <v>85</v>
      </c>
      <c r="C3846" s="79" t="s">
        <v>74</v>
      </c>
      <c r="D3846" s="85">
        <v>-771392.75199999998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3NGI-PGE/CG</v>
      </c>
    </row>
    <row r="3847" spans="1:8">
      <c r="A3847" s="80">
        <v>37257</v>
      </c>
      <c r="B3847" s="79" t="s">
        <v>85</v>
      </c>
      <c r="C3847" s="79" t="s">
        <v>46</v>
      </c>
      <c r="D3847" s="85">
        <v>-925671.30240000004</v>
      </c>
      <c r="E3847" s="85">
        <v>92567.130239999999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37288</v>
      </c>
      <c r="B3848" s="79" t="s">
        <v>85</v>
      </c>
      <c r="C3848" s="79" t="s">
        <v>89</v>
      </c>
      <c r="D3848" s="85">
        <v>278147.93939999997</v>
      </c>
      <c r="E3848" s="85">
        <v>-27814.79394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37288</v>
      </c>
      <c r="B3849" s="79" t="s">
        <v>85</v>
      </c>
      <c r="C3849" s="79" t="s">
        <v>72</v>
      </c>
      <c r="D3849" s="85">
        <v>2183461.3243999998</v>
      </c>
      <c r="E3849" s="85">
        <v>-218346.13243999999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37288</v>
      </c>
      <c r="B3850" s="79" t="s">
        <v>85</v>
      </c>
      <c r="C3850" s="79" t="s">
        <v>91</v>
      </c>
      <c r="D3850" s="85">
        <v>0</v>
      </c>
      <c r="E3850" s="85">
        <v>0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3IF-HPL/SHPCHAN</v>
      </c>
    </row>
    <row r="3851" spans="1:8">
      <c r="A3851" s="80">
        <v>37288</v>
      </c>
      <c r="B3851" s="79" t="s">
        <v>85</v>
      </c>
      <c r="C3851" s="79" t="s">
        <v>67</v>
      </c>
      <c r="D3851" s="85">
        <v>-2155646.5304999999</v>
      </c>
      <c r="E3851" s="85">
        <v>215564.65304999999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3IF-NWPL_ROCKY_M</v>
      </c>
    </row>
    <row r="3852" spans="1:8">
      <c r="A3852" s="80">
        <v>37288</v>
      </c>
      <c r="B3852" s="79" t="s">
        <v>85</v>
      </c>
      <c r="C3852" s="79" t="s">
        <v>68</v>
      </c>
      <c r="D3852" s="85">
        <v>-139073.96979999999</v>
      </c>
      <c r="E3852" s="85">
        <v>1390.7396980000001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3NGI-MALIN</v>
      </c>
    </row>
    <row r="3853" spans="1:8">
      <c r="A3853" s="80">
        <v>37288</v>
      </c>
      <c r="B3853" s="79" t="s">
        <v>85</v>
      </c>
      <c r="C3853" s="79" t="s">
        <v>74</v>
      </c>
      <c r="D3853" s="85">
        <v>-695369.84849999996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3NGI-PGE/CG</v>
      </c>
    </row>
    <row r="3854" spans="1:8">
      <c r="A3854" s="80">
        <v>37288</v>
      </c>
      <c r="B3854" s="79" t="s">
        <v>85</v>
      </c>
      <c r="C3854" s="79" t="s">
        <v>46</v>
      </c>
      <c r="D3854" s="85">
        <v>-625832.86360000004</v>
      </c>
      <c r="E3854" s="85">
        <v>62583.286359999998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37316</v>
      </c>
      <c r="B3855" s="79" t="s">
        <v>85</v>
      </c>
      <c r="C3855" s="79" t="s">
        <v>89</v>
      </c>
      <c r="D3855" s="85">
        <v>307418.0184</v>
      </c>
      <c r="E3855" s="85">
        <v>-30741.80184</v>
      </c>
      <c r="F3855" s="210">
        <f t="shared" si="180"/>
        <v>3</v>
      </c>
      <c r="G3855" s="79" t="str">
        <f t="shared" si="181"/>
        <v>D</v>
      </c>
      <c r="H3855" s="79" t="str">
        <f t="shared" si="182"/>
        <v>3IF-ELPO/PERMIAN</v>
      </c>
    </row>
    <row r="3856" spans="1:8">
      <c r="A3856" s="80">
        <v>37316</v>
      </c>
      <c r="B3856" s="79" t="s">
        <v>85</v>
      </c>
      <c r="C3856" s="79" t="s">
        <v>72</v>
      </c>
      <c r="D3856" s="85">
        <v>2413231.4445000002</v>
      </c>
      <c r="E3856" s="85">
        <v>-241323.14444999999</v>
      </c>
      <c r="F3856" s="210">
        <f t="shared" si="180"/>
        <v>3</v>
      </c>
      <c r="G3856" s="79" t="str">
        <f t="shared" si="181"/>
        <v>D</v>
      </c>
      <c r="H3856" s="79" t="str">
        <f t="shared" si="182"/>
        <v>3IF-ELPO/SJ</v>
      </c>
    </row>
    <row r="3857" spans="1:8">
      <c r="A3857" s="80">
        <v>37316</v>
      </c>
      <c r="B3857" s="79" t="s">
        <v>85</v>
      </c>
      <c r="C3857" s="79" t="s">
        <v>91</v>
      </c>
      <c r="D3857" s="85">
        <v>0</v>
      </c>
      <c r="E3857" s="85">
        <v>0</v>
      </c>
      <c r="F3857" s="210">
        <f t="shared" si="180"/>
        <v>3</v>
      </c>
      <c r="G3857" s="79" t="str">
        <f t="shared" si="181"/>
        <v>D</v>
      </c>
      <c r="H3857" s="79" t="str">
        <f t="shared" si="182"/>
        <v>3IF-HPL/SHPCHAN</v>
      </c>
    </row>
    <row r="3858" spans="1:8">
      <c r="A3858" s="80">
        <v>37316</v>
      </c>
      <c r="B3858" s="79" t="s">
        <v>85</v>
      </c>
      <c r="C3858" s="79" t="s">
        <v>67</v>
      </c>
      <c r="D3858" s="85">
        <v>-2382489.6425999999</v>
      </c>
      <c r="E3858" s="85">
        <v>238248.96426000001</v>
      </c>
      <c r="F3858" s="210">
        <f t="shared" si="180"/>
        <v>3</v>
      </c>
      <c r="G3858" s="79" t="str">
        <f t="shared" si="181"/>
        <v>D</v>
      </c>
      <c r="H3858" s="79" t="str">
        <f t="shared" si="182"/>
        <v>3IF-NWPL_ROCKY_M</v>
      </c>
    </row>
    <row r="3859" spans="1:8">
      <c r="A3859" s="80">
        <v>37316</v>
      </c>
      <c r="B3859" s="79" t="s">
        <v>85</v>
      </c>
      <c r="C3859" s="79" t="s">
        <v>68</v>
      </c>
      <c r="D3859" s="85">
        <v>-153709.00930000001</v>
      </c>
      <c r="E3859" s="85">
        <v>1537.090093</v>
      </c>
      <c r="F3859" s="210">
        <f t="shared" si="180"/>
        <v>3</v>
      </c>
      <c r="G3859" s="79" t="str">
        <f t="shared" si="181"/>
        <v>D</v>
      </c>
      <c r="H3859" s="79" t="str">
        <f t="shared" si="182"/>
        <v>3NGI-MALIN</v>
      </c>
    </row>
    <row r="3860" spans="1:8">
      <c r="A3860" s="80">
        <v>37316</v>
      </c>
      <c r="B3860" s="79" t="s">
        <v>85</v>
      </c>
      <c r="C3860" s="79" t="s">
        <v>74</v>
      </c>
      <c r="D3860" s="85">
        <v>-768545.04599999997</v>
      </c>
      <c r="E3860" s="85">
        <v>0</v>
      </c>
      <c r="F3860" s="210">
        <f t="shared" si="180"/>
        <v>3</v>
      </c>
      <c r="G3860" s="79" t="str">
        <f t="shared" si="181"/>
        <v>D</v>
      </c>
      <c r="H3860" s="79" t="str">
        <f t="shared" si="182"/>
        <v>3NGI-PGE/CG</v>
      </c>
    </row>
    <row r="3861" spans="1:8">
      <c r="A3861" s="80">
        <v>37316</v>
      </c>
      <c r="B3861" s="79" t="s">
        <v>85</v>
      </c>
      <c r="C3861" s="79" t="s">
        <v>46</v>
      </c>
      <c r="D3861" s="85">
        <v>-384272.52299999999</v>
      </c>
      <c r="E3861" s="85">
        <v>38427.2523</v>
      </c>
      <c r="F3861" s="210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37347</v>
      </c>
      <c r="B3862" s="79" t="s">
        <v>85</v>
      </c>
      <c r="C3862" s="79" t="s">
        <v>89</v>
      </c>
      <c r="D3862" s="85">
        <v>-148463.53580000001</v>
      </c>
      <c r="E3862" s="85">
        <v>14846.353580000001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4IF-ELPO/PERMIAN</v>
      </c>
    </row>
    <row r="3863" spans="1:8">
      <c r="A3863" s="80">
        <v>37347</v>
      </c>
      <c r="B3863" s="79" t="s">
        <v>85</v>
      </c>
      <c r="C3863" s="79" t="s">
        <v>72</v>
      </c>
      <c r="D3863" s="85">
        <v>222695.30369999999</v>
      </c>
      <c r="E3863" s="85">
        <v>-22269.53037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37347</v>
      </c>
      <c r="B3864" s="79" t="s">
        <v>85</v>
      </c>
      <c r="C3864" s="79" t="s">
        <v>92</v>
      </c>
      <c r="D3864" s="85">
        <v>-445390.60720000003</v>
      </c>
      <c r="E3864" s="85">
        <v>44539.060720000001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4IF-NTHWST/CANBR</v>
      </c>
    </row>
    <row r="3865" spans="1:8">
      <c r="A3865" s="80">
        <v>37347</v>
      </c>
      <c r="B3865" s="79" t="s">
        <v>85</v>
      </c>
      <c r="C3865" s="79" t="s">
        <v>67</v>
      </c>
      <c r="D3865" s="85">
        <v>-742317.67870000005</v>
      </c>
      <c r="E3865" s="85">
        <v>74231.767869999996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4IF-NWPL_ROCKY_M</v>
      </c>
    </row>
    <row r="3866" spans="1:8">
      <c r="A3866" s="80">
        <v>37347</v>
      </c>
      <c r="B3866" s="79" t="s">
        <v>85</v>
      </c>
      <c r="C3866" s="79" t="s">
        <v>68</v>
      </c>
      <c r="D3866" s="85">
        <v>-593854.14289999998</v>
      </c>
      <c r="E3866" s="85">
        <v>5938.5414289999999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37347</v>
      </c>
      <c r="B3867" s="79" t="s">
        <v>85</v>
      </c>
      <c r="C3867" s="79" t="s">
        <v>74</v>
      </c>
      <c r="D3867" s="85">
        <v>445390.60720000003</v>
      </c>
      <c r="E3867" s="85">
        <v>0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4NGI-PGE/CG</v>
      </c>
    </row>
    <row r="3868" spans="1:8">
      <c r="A3868" s="80">
        <v>37347</v>
      </c>
      <c r="B3868" s="79" t="s">
        <v>85</v>
      </c>
      <c r="C3868" s="79" t="s">
        <v>46</v>
      </c>
      <c r="D3868" s="85">
        <v>-296927.07140000002</v>
      </c>
      <c r="E3868" s="85">
        <v>29692.707139999999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4NGI-SOCAL</v>
      </c>
    </row>
    <row r="3869" spans="1:8">
      <c r="A3869" s="80">
        <v>37377</v>
      </c>
      <c r="B3869" s="79" t="s">
        <v>85</v>
      </c>
      <c r="C3869" s="79" t="s">
        <v>89</v>
      </c>
      <c r="D3869" s="85">
        <v>-153113.2561</v>
      </c>
      <c r="E3869" s="85">
        <v>15311.32561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4IF-ELPO/PERMIAN</v>
      </c>
    </row>
    <row r="3870" spans="1:8">
      <c r="A3870" s="80">
        <v>37377</v>
      </c>
      <c r="B3870" s="79" t="s">
        <v>85</v>
      </c>
      <c r="C3870" s="79" t="s">
        <v>72</v>
      </c>
      <c r="D3870" s="85">
        <v>229669.8841</v>
      </c>
      <c r="E3870" s="85">
        <v>-22966.988410000002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4IF-ELPO/SJ</v>
      </c>
    </row>
    <row r="3871" spans="1:8">
      <c r="A3871" s="80">
        <v>37377</v>
      </c>
      <c r="B3871" s="79" t="s">
        <v>85</v>
      </c>
      <c r="C3871" s="79" t="s">
        <v>92</v>
      </c>
      <c r="D3871" s="85">
        <v>-459339.7683</v>
      </c>
      <c r="E3871" s="85">
        <v>45933.97683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4IF-NTHWST/CANBR</v>
      </c>
    </row>
    <row r="3872" spans="1:8">
      <c r="A3872" s="80">
        <v>37377</v>
      </c>
      <c r="B3872" s="79" t="s">
        <v>85</v>
      </c>
      <c r="C3872" s="79" t="s">
        <v>67</v>
      </c>
      <c r="D3872" s="85">
        <v>-765566.28040000005</v>
      </c>
      <c r="E3872" s="85">
        <v>76556.628039999996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4IF-NWPL_ROCKY_M</v>
      </c>
    </row>
    <row r="3873" spans="1:8">
      <c r="A3873" s="80">
        <v>37377</v>
      </c>
      <c r="B3873" s="79" t="s">
        <v>85</v>
      </c>
      <c r="C3873" s="79" t="s">
        <v>68</v>
      </c>
      <c r="D3873" s="85">
        <v>-612453.02439999999</v>
      </c>
      <c r="E3873" s="85">
        <v>6124.5302439999996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4NGI-MALIN</v>
      </c>
    </row>
    <row r="3874" spans="1:8">
      <c r="A3874" s="80">
        <v>37377</v>
      </c>
      <c r="B3874" s="79" t="s">
        <v>85</v>
      </c>
      <c r="C3874" s="79" t="s">
        <v>74</v>
      </c>
      <c r="D3874" s="85">
        <v>459339.7683</v>
      </c>
      <c r="E3874" s="85">
        <v>0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4NGI-PGE/CG</v>
      </c>
    </row>
    <row r="3875" spans="1:8">
      <c r="A3875" s="80">
        <v>37377</v>
      </c>
      <c r="B3875" s="79" t="s">
        <v>85</v>
      </c>
      <c r="C3875" s="79" t="s">
        <v>46</v>
      </c>
      <c r="D3875" s="85">
        <v>-306226.5122</v>
      </c>
      <c r="E3875" s="85">
        <v>30622.65122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4NGI-SOCAL</v>
      </c>
    </row>
    <row r="3876" spans="1:8">
      <c r="A3876" s="80">
        <v>37408</v>
      </c>
      <c r="B3876" s="79" t="s">
        <v>85</v>
      </c>
      <c r="C3876" s="79" t="s">
        <v>89</v>
      </c>
      <c r="D3876" s="85">
        <v>-147874.04560000001</v>
      </c>
      <c r="E3876" s="85">
        <v>14787.404560000001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4IF-ELPO/PERMIAN</v>
      </c>
    </row>
    <row r="3877" spans="1:8">
      <c r="A3877" s="80">
        <v>37408</v>
      </c>
      <c r="B3877" s="79" t="s">
        <v>85</v>
      </c>
      <c r="C3877" s="79" t="s">
        <v>72</v>
      </c>
      <c r="D3877" s="85">
        <v>221811.06839999999</v>
      </c>
      <c r="E3877" s="85">
        <v>-22181.10684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4IF-ELPO/SJ</v>
      </c>
    </row>
    <row r="3878" spans="1:8">
      <c r="A3878" s="80">
        <v>37408</v>
      </c>
      <c r="B3878" s="79" t="s">
        <v>85</v>
      </c>
      <c r="C3878" s="79" t="s">
        <v>92</v>
      </c>
      <c r="D3878" s="85">
        <v>-443622.13699999999</v>
      </c>
      <c r="E3878" s="85">
        <v>44362.2137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4IF-NTHWST/CANBR</v>
      </c>
    </row>
    <row r="3879" spans="1:8">
      <c r="A3879" s="80">
        <v>37408</v>
      </c>
      <c r="B3879" s="79" t="s">
        <v>85</v>
      </c>
      <c r="C3879" s="79" t="s">
        <v>67</v>
      </c>
      <c r="D3879" s="85">
        <v>-739370.22840000002</v>
      </c>
      <c r="E3879" s="85">
        <v>73937.022840000005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4IF-NWPL_ROCKY_M</v>
      </c>
    </row>
    <row r="3880" spans="1:8">
      <c r="A3880" s="80">
        <v>37408</v>
      </c>
      <c r="B3880" s="79" t="s">
        <v>85</v>
      </c>
      <c r="C3880" s="79" t="s">
        <v>68</v>
      </c>
      <c r="D3880" s="85">
        <v>-591496.1827</v>
      </c>
      <c r="E3880" s="85">
        <v>5914.9618270000001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4NGI-MALIN</v>
      </c>
    </row>
    <row r="3881" spans="1:8">
      <c r="A3881" s="80">
        <v>37408</v>
      </c>
      <c r="B3881" s="79" t="s">
        <v>85</v>
      </c>
      <c r="C3881" s="79" t="s">
        <v>74</v>
      </c>
      <c r="D3881" s="85">
        <v>443622.13699999999</v>
      </c>
      <c r="E3881" s="85">
        <v>0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4NGI-PGE/CG</v>
      </c>
    </row>
    <row r="3882" spans="1:8">
      <c r="A3882" s="80">
        <v>37408</v>
      </c>
      <c r="B3882" s="79" t="s">
        <v>85</v>
      </c>
      <c r="C3882" s="79" t="s">
        <v>46</v>
      </c>
      <c r="D3882" s="85">
        <v>-295748.09139999998</v>
      </c>
      <c r="E3882" s="85">
        <v>29574.809140000001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4NGI-SOCAL</v>
      </c>
    </row>
    <row r="3883" spans="1:8">
      <c r="A3883" s="80">
        <v>37438</v>
      </c>
      <c r="B3883" s="79" t="s">
        <v>85</v>
      </c>
      <c r="C3883" s="79" t="s">
        <v>89</v>
      </c>
      <c r="D3883" s="85">
        <v>-152491.74460000001</v>
      </c>
      <c r="E3883" s="85">
        <v>15249.17446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4IF-ELPO/PERMIAN</v>
      </c>
    </row>
    <row r="3884" spans="1:8">
      <c r="A3884" s="80">
        <v>37438</v>
      </c>
      <c r="B3884" s="79" t="s">
        <v>85</v>
      </c>
      <c r="C3884" s="79" t="s">
        <v>72</v>
      </c>
      <c r="D3884" s="85">
        <v>228737.61689999999</v>
      </c>
      <c r="E3884" s="85">
        <v>-22873.761689999999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4IF-ELPO/SJ</v>
      </c>
    </row>
    <row r="3885" spans="1:8">
      <c r="A3885" s="80">
        <v>37438</v>
      </c>
      <c r="B3885" s="79" t="s">
        <v>85</v>
      </c>
      <c r="C3885" s="79" t="s">
        <v>92</v>
      </c>
      <c r="D3885" s="85">
        <v>-457475.23379999999</v>
      </c>
      <c r="E3885" s="85">
        <v>45747.523379999999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4IF-NTHWST/CANBR</v>
      </c>
    </row>
    <row r="3886" spans="1:8">
      <c r="A3886" s="80">
        <v>37438</v>
      </c>
      <c r="B3886" s="79" t="s">
        <v>85</v>
      </c>
      <c r="C3886" s="79" t="s">
        <v>67</v>
      </c>
      <c r="D3886" s="85">
        <v>-762458.72290000005</v>
      </c>
      <c r="E3886" s="85">
        <v>76245.872289999999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4IF-NWPL_ROCKY_M</v>
      </c>
    </row>
    <row r="3887" spans="1:8">
      <c r="A3887" s="80">
        <v>37438</v>
      </c>
      <c r="B3887" s="79" t="s">
        <v>85</v>
      </c>
      <c r="C3887" s="79" t="s">
        <v>68</v>
      </c>
      <c r="D3887" s="85">
        <v>-609966.97840000002</v>
      </c>
      <c r="E3887" s="85">
        <v>6099.6697839999997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37438</v>
      </c>
      <c r="B3888" s="79" t="s">
        <v>85</v>
      </c>
      <c r="C3888" s="79" t="s">
        <v>74</v>
      </c>
      <c r="D3888" s="85">
        <v>457475.23379999999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37438</v>
      </c>
      <c r="B3889" s="79" t="s">
        <v>85</v>
      </c>
      <c r="C3889" s="79" t="s">
        <v>46</v>
      </c>
      <c r="D3889" s="85">
        <v>-304983.48920000001</v>
      </c>
      <c r="E3889" s="85">
        <v>30498.34892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37469</v>
      </c>
      <c r="B3890" s="79" t="s">
        <v>85</v>
      </c>
      <c r="C3890" s="79" t="s">
        <v>89</v>
      </c>
      <c r="D3890" s="85">
        <v>-152147.58050000001</v>
      </c>
      <c r="E3890" s="85">
        <v>0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4IF-ELPO/PERMIAN</v>
      </c>
    </row>
    <row r="3891" spans="1:8">
      <c r="A3891" s="80">
        <v>37469</v>
      </c>
      <c r="B3891" s="79" t="s">
        <v>85</v>
      </c>
      <c r="C3891" s="79" t="s">
        <v>72</v>
      </c>
      <c r="D3891" s="85">
        <v>228221.3707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4IF-ELPO/SJ</v>
      </c>
    </row>
    <row r="3892" spans="1:8">
      <c r="A3892" s="80">
        <v>37469</v>
      </c>
      <c r="B3892" s="79" t="s">
        <v>85</v>
      </c>
      <c r="C3892" s="79" t="s">
        <v>92</v>
      </c>
      <c r="D3892" s="85">
        <v>-456442.7415</v>
      </c>
      <c r="E3892" s="85">
        <v>45644.274149999997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4IF-NTHWST/CANBR</v>
      </c>
    </row>
    <row r="3893" spans="1:8">
      <c r="A3893" s="80">
        <v>37469</v>
      </c>
      <c r="B3893" s="79" t="s">
        <v>85</v>
      </c>
      <c r="C3893" s="79" t="s">
        <v>67</v>
      </c>
      <c r="D3893" s="85">
        <v>-760737.90249999997</v>
      </c>
      <c r="E3893" s="85">
        <v>76073.790250000005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4IF-NWPL_ROCKY_M</v>
      </c>
    </row>
    <row r="3894" spans="1:8">
      <c r="A3894" s="80">
        <v>37469</v>
      </c>
      <c r="B3894" s="79" t="s">
        <v>85</v>
      </c>
      <c r="C3894" s="79" t="s">
        <v>68</v>
      </c>
      <c r="D3894" s="85">
        <v>-608590.32200000004</v>
      </c>
      <c r="E3894" s="85">
        <v>6085.9032200000001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4NGI-MALIN</v>
      </c>
    </row>
    <row r="3895" spans="1:8">
      <c r="A3895" s="80">
        <v>37469</v>
      </c>
      <c r="B3895" s="79" t="s">
        <v>85</v>
      </c>
      <c r="C3895" s="79" t="s">
        <v>74</v>
      </c>
      <c r="D3895" s="85">
        <v>456442.7415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4NGI-PGE/CG</v>
      </c>
    </row>
    <row r="3896" spans="1:8">
      <c r="A3896" s="80">
        <v>37469</v>
      </c>
      <c r="B3896" s="79" t="s">
        <v>85</v>
      </c>
      <c r="C3896" s="79" t="s">
        <v>46</v>
      </c>
      <c r="D3896" s="85">
        <v>-304295.16100000002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37500</v>
      </c>
      <c r="B3897" s="79" t="s">
        <v>85</v>
      </c>
      <c r="C3897" s="79" t="s">
        <v>89</v>
      </c>
      <c r="D3897" s="85">
        <v>-146899.16320000001</v>
      </c>
      <c r="E3897" s="85">
        <v>14689.91632</v>
      </c>
      <c r="F3897" s="210">
        <f t="shared" si="180"/>
        <v>4</v>
      </c>
      <c r="G3897" s="79" t="str">
        <f t="shared" si="181"/>
        <v>D</v>
      </c>
      <c r="H3897" s="79" t="str">
        <f t="shared" si="182"/>
        <v>4IF-ELPO/PERMIAN</v>
      </c>
    </row>
    <row r="3898" spans="1:8">
      <c r="A3898" s="80">
        <v>37500</v>
      </c>
      <c r="B3898" s="79" t="s">
        <v>85</v>
      </c>
      <c r="C3898" s="79" t="s">
        <v>72</v>
      </c>
      <c r="D3898" s="85">
        <v>220348.74479999999</v>
      </c>
      <c r="E3898" s="85">
        <v>-22034.874479999999</v>
      </c>
      <c r="F3898" s="210">
        <f t="shared" si="180"/>
        <v>4</v>
      </c>
      <c r="G3898" s="79" t="str">
        <f t="shared" si="181"/>
        <v>D</v>
      </c>
      <c r="H3898" s="79" t="str">
        <f t="shared" si="182"/>
        <v>4IF-ELPO/SJ</v>
      </c>
    </row>
    <row r="3899" spans="1:8">
      <c r="A3899" s="80">
        <v>37500</v>
      </c>
      <c r="B3899" s="79" t="s">
        <v>85</v>
      </c>
      <c r="C3899" s="79" t="s">
        <v>92</v>
      </c>
      <c r="D3899" s="85">
        <v>-440697.48959999997</v>
      </c>
      <c r="E3899" s="85">
        <v>44069.748959999997</v>
      </c>
      <c r="F3899" s="210">
        <f t="shared" si="180"/>
        <v>4</v>
      </c>
      <c r="G3899" s="79" t="str">
        <f t="shared" si="181"/>
        <v>D</v>
      </c>
      <c r="H3899" s="79" t="str">
        <f t="shared" si="182"/>
        <v>4IF-NTHWST/CANBR</v>
      </c>
    </row>
    <row r="3900" spans="1:8">
      <c r="A3900" s="80">
        <v>37500</v>
      </c>
      <c r="B3900" s="79" t="s">
        <v>85</v>
      </c>
      <c r="C3900" s="79" t="s">
        <v>67</v>
      </c>
      <c r="D3900" s="85">
        <v>-734495.81599999999</v>
      </c>
      <c r="E3900" s="85">
        <v>73449.581600000005</v>
      </c>
      <c r="F3900" s="210">
        <f t="shared" si="180"/>
        <v>4</v>
      </c>
      <c r="G3900" s="79" t="str">
        <f t="shared" si="181"/>
        <v>D</v>
      </c>
      <c r="H3900" s="79" t="str">
        <f t="shared" si="182"/>
        <v>4IF-NWPL_ROCKY_M</v>
      </c>
    </row>
    <row r="3901" spans="1:8">
      <c r="A3901" s="80">
        <v>37500</v>
      </c>
      <c r="B3901" s="79" t="s">
        <v>85</v>
      </c>
      <c r="C3901" s="79" t="s">
        <v>68</v>
      </c>
      <c r="D3901" s="85">
        <v>-587596.65280000004</v>
      </c>
      <c r="E3901" s="85">
        <v>5875.9665279999999</v>
      </c>
      <c r="F3901" s="210">
        <f t="shared" si="180"/>
        <v>4</v>
      </c>
      <c r="G3901" s="79" t="str">
        <f t="shared" si="181"/>
        <v>D</v>
      </c>
      <c r="H3901" s="79" t="str">
        <f t="shared" si="182"/>
        <v>4NGI-MALIN</v>
      </c>
    </row>
    <row r="3902" spans="1:8">
      <c r="A3902" s="80">
        <v>37500</v>
      </c>
      <c r="B3902" s="79" t="s">
        <v>85</v>
      </c>
      <c r="C3902" s="79" t="s">
        <v>74</v>
      </c>
      <c r="D3902" s="85">
        <v>440697.48959999997</v>
      </c>
      <c r="E3902" s="85">
        <v>0</v>
      </c>
      <c r="F3902" s="210">
        <f t="shared" si="180"/>
        <v>4</v>
      </c>
      <c r="G3902" s="79" t="str">
        <f t="shared" si="181"/>
        <v>D</v>
      </c>
      <c r="H3902" s="79" t="str">
        <f t="shared" si="182"/>
        <v>4NGI-PGE/CG</v>
      </c>
    </row>
    <row r="3903" spans="1:8">
      <c r="A3903" s="80">
        <v>37500</v>
      </c>
      <c r="B3903" s="79" t="s">
        <v>85</v>
      </c>
      <c r="C3903" s="79" t="s">
        <v>46</v>
      </c>
      <c r="D3903" s="85">
        <v>-293798.32640000002</v>
      </c>
      <c r="E3903" s="85">
        <v>29379.832640000001</v>
      </c>
      <c r="F3903" s="210">
        <f t="shared" si="180"/>
        <v>4</v>
      </c>
      <c r="G3903" s="79" t="str">
        <f t="shared" si="181"/>
        <v>D</v>
      </c>
      <c r="H3903" s="79" t="str">
        <f t="shared" si="182"/>
        <v>4NGI-SOCAL</v>
      </c>
    </row>
    <row r="3904" spans="1:8">
      <c r="A3904" s="80">
        <v>37530</v>
      </c>
      <c r="B3904" s="79" t="s">
        <v>85</v>
      </c>
      <c r="C3904" s="79" t="s">
        <v>89</v>
      </c>
      <c r="D3904" s="85">
        <v>-151437.36910000001</v>
      </c>
      <c r="E3904" s="85">
        <v>0</v>
      </c>
      <c r="F3904" s="210">
        <f t="shared" si="180"/>
        <v>4</v>
      </c>
      <c r="G3904" s="79" t="str">
        <f t="shared" si="181"/>
        <v>D</v>
      </c>
      <c r="H3904" s="79" t="str">
        <f t="shared" si="182"/>
        <v>4IF-ELPO/PERMIAN</v>
      </c>
    </row>
    <row r="3905" spans="1:8">
      <c r="A3905" s="80">
        <v>37530</v>
      </c>
      <c r="B3905" s="79" t="s">
        <v>85</v>
      </c>
      <c r="C3905" s="79" t="s">
        <v>72</v>
      </c>
      <c r="D3905" s="85">
        <v>227156.05360000001</v>
      </c>
      <c r="E3905" s="85">
        <v>0</v>
      </c>
      <c r="F3905" s="210">
        <f t="shared" si="180"/>
        <v>4</v>
      </c>
      <c r="G3905" s="79" t="str">
        <f t="shared" si="181"/>
        <v>D</v>
      </c>
      <c r="H3905" s="79" t="str">
        <f t="shared" si="182"/>
        <v>4IF-ELPO/SJ</v>
      </c>
    </row>
    <row r="3906" spans="1:8">
      <c r="A3906" s="80">
        <v>37530</v>
      </c>
      <c r="B3906" s="79" t="s">
        <v>85</v>
      </c>
      <c r="C3906" s="79" t="s">
        <v>92</v>
      </c>
      <c r="D3906" s="85">
        <v>-454312.10729999997</v>
      </c>
      <c r="E3906" s="85">
        <v>45431.210729999999</v>
      </c>
      <c r="F3906" s="210">
        <f t="shared" si="180"/>
        <v>4</v>
      </c>
      <c r="G3906" s="79" t="str">
        <f t="shared" si="181"/>
        <v>D</v>
      </c>
      <c r="H3906" s="79" t="str">
        <f t="shared" si="182"/>
        <v>4IF-NTHWST/CANBR</v>
      </c>
    </row>
    <row r="3907" spans="1:8">
      <c r="A3907" s="80">
        <v>37530</v>
      </c>
      <c r="B3907" s="79" t="s">
        <v>85</v>
      </c>
      <c r="C3907" s="79" t="s">
        <v>67</v>
      </c>
      <c r="D3907" s="85">
        <v>-757186.84550000005</v>
      </c>
      <c r="E3907" s="85">
        <v>75718.684550000005</v>
      </c>
      <c r="F3907" s="210">
        <f t="shared" ref="F3907:F3970" si="183">IF(REF_DT&lt;=LastDay,INDEX(IntraMonth_Buckets,MATCH($A3907,IntraSumMonths,0),1),INDEX(BucketTable,MATCH($A3907,SumMonths,0),1))</f>
        <v>4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4IF-NWPL_ROCKY_M</v>
      </c>
    </row>
    <row r="3908" spans="1:8">
      <c r="A3908" s="80">
        <v>37530</v>
      </c>
      <c r="B3908" s="79" t="s">
        <v>85</v>
      </c>
      <c r="C3908" s="79" t="s">
        <v>68</v>
      </c>
      <c r="D3908" s="85">
        <v>-605749.47640000004</v>
      </c>
      <c r="E3908" s="85">
        <v>6057.494764</v>
      </c>
      <c r="F3908" s="210">
        <f t="shared" si="183"/>
        <v>4</v>
      </c>
      <c r="G3908" s="79" t="str">
        <f t="shared" si="184"/>
        <v>D</v>
      </c>
      <c r="H3908" s="79" t="str">
        <f t="shared" si="185"/>
        <v>4NGI-MALIN</v>
      </c>
    </row>
    <row r="3909" spans="1:8">
      <c r="A3909" s="80">
        <v>37530</v>
      </c>
      <c r="B3909" s="79" t="s">
        <v>85</v>
      </c>
      <c r="C3909" s="79" t="s">
        <v>74</v>
      </c>
      <c r="D3909" s="85">
        <v>454312.10729999997</v>
      </c>
      <c r="E3909" s="85">
        <v>0</v>
      </c>
      <c r="F3909" s="210">
        <f t="shared" si="183"/>
        <v>4</v>
      </c>
      <c r="G3909" s="79" t="str">
        <f t="shared" si="184"/>
        <v>D</v>
      </c>
      <c r="H3909" s="79" t="str">
        <f t="shared" si="185"/>
        <v>4NGI-PGE/CG</v>
      </c>
    </row>
    <row r="3910" spans="1:8">
      <c r="A3910" s="80">
        <v>37530</v>
      </c>
      <c r="B3910" s="79" t="s">
        <v>85</v>
      </c>
      <c r="C3910" s="79" t="s">
        <v>46</v>
      </c>
      <c r="D3910" s="85">
        <v>-302874.73820000002</v>
      </c>
      <c r="E3910" s="85">
        <v>0</v>
      </c>
      <c r="F3910" s="210">
        <f t="shared" si="183"/>
        <v>4</v>
      </c>
      <c r="G3910" s="79" t="str">
        <f t="shared" si="184"/>
        <v>D</v>
      </c>
      <c r="H3910" s="79" t="str">
        <f t="shared" si="185"/>
        <v>4NGI-SOCAL</v>
      </c>
    </row>
    <row r="3911" spans="1:8">
      <c r="A3911" s="80">
        <v>37561</v>
      </c>
      <c r="B3911" s="79" t="s">
        <v>85</v>
      </c>
      <c r="C3911" s="79" t="s">
        <v>72</v>
      </c>
      <c r="D3911" s="85">
        <v>-292337.44559999998</v>
      </c>
      <c r="E3911" s="85">
        <v>29233.744559999999</v>
      </c>
      <c r="F3911" s="210">
        <f t="shared" si="183"/>
        <v>5</v>
      </c>
      <c r="G3911" s="79" t="str">
        <f t="shared" si="184"/>
        <v>D</v>
      </c>
      <c r="H3911" s="79" t="str">
        <f t="shared" si="185"/>
        <v>5IF-ELPO/SJ</v>
      </c>
    </row>
    <row r="3912" spans="1:8">
      <c r="A3912" s="80">
        <v>37561</v>
      </c>
      <c r="B3912" s="79" t="s">
        <v>85</v>
      </c>
      <c r="C3912" s="79" t="s">
        <v>67</v>
      </c>
      <c r="D3912" s="85">
        <v>0</v>
      </c>
      <c r="E3912" s="85">
        <v>0</v>
      </c>
      <c r="F3912" s="210">
        <f t="shared" si="183"/>
        <v>5</v>
      </c>
      <c r="G3912" s="79" t="str">
        <f t="shared" si="184"/>
        <v>D</v>
      </c>
      <c r="H3912" s="79" t="str">
        <f t="shared" si="185"/>
        <v>5IF-NWPL_ROCKY_M</v>
      </c>
    </row>
    <row r="3913" spans="1:8">
      <c r="A3913" s="80">
        <v>37591</v>
      </c>
      <c r="B3913" s="79" t="s">
        <v>85</v>
      </c>
      <c r="C3913" s="79" t="s">
        <v>72</v>
      </c>
      <c r="D3913" s="85">
        <v>-301291.9914</v>
      </c>
      <c r="E3913" s="85">
        <v>30129.199140000001</v>
      </c>
      <c r="F3913" s="210">
        <f t="shared" si="183"/>
        <v>5</v>
      </c>
      <c r="G3913" s="79" t="str">
        <f t="shared" si="184"/>
        <v>D</v>
      </c>
      <c r="H3913" s="79" t="str">
        <f t="shared" si="185"/>
        <v>5IF-ELPO/SJ</v>
      </c>
    </row>
    <row r="3914" spans="1:8">
      <c r="A3914" s="80">
        <v>37591</v>
      </c>
      <c r="B3914" s="79" t="s">
        <v>85</v>
      </c>
      <c r="C3914" s="79" t="s">
        <v>67</v>
      </c>
      <c r="D3914" s="85">
        <v>-2.0000000000000001E-4</v>
      </c>
      <c r="E3914" s="85">
        <v>1.9999999999999998E-5</v>
      </c>
      <c r="F3914" s="210">
        <f t="shared" si="183"/>
        <v>5</v>
      </c>
      <c r="G3914" s="79" t="str">
        <f t="shared" si="184"/>
        <v>D</v>
      </c>
      <c r="H3914" s="79" t="str">
        <f t="shared" si="185"/>
        <v>5IF-NWPL_ROCKY_M</v>
      </c>
    </row>
    <row r="3915" spans="1:8">
      <c r="A3915" s="80">
        <v>37622</v>
      </c>
      <c r="B3915" s="79" t="s">
        <v>85</v>
      </c>
      <c r="C3915" s="79" t="s">
        <v>67</v>
      </c>
      <c r="D3915" s="85">
        <v>-1E-4</v>
      </c>
      <c r="E3915" s="85">
        <v>9.9999999999999991E-6</v>
      </c>
      <c r="F3915" s="210">
        <f t="shared" si="183"/>
        <v>5</v>
      </c>
      <c r="G3915" s="79" t="str">
        <f t="shared" si="184"/>
        <v>D</v>
      </c>
      <c r="H3915" s="79" t="str">
        <f t="shared" si="185"/>
        <v>5IF-NWPL_ROCKY_M</v>
      </c>
    </row>
    <row r="3916" spans="1:8">
      <c r="A3916" s="80">
        <v>37653</v>
      </c>
      <c r="B3916" s="79" t="s">
        <v>85</v>
      </c>
      <c r="C3916" s="79" t="s">
        <v>67</v>
      </c>
      <c r="D3916" s="85">
        <v>1E-4</v>
      </c>
      <c r="E3916" s="85">
        <v>-9.9999999999999991E-6</v>
      </c>
      <c r="F3916" s="210">
        <f t="shared" si="183"/>
        <v>5</v>
      </c>
      <c r="G3916" s="79" t="str">
        <f t="shared" si="184"/>
        <v>D</v>
      </c>
      <c r="H3916" s="79" t="str">
        <f t="shared" si="185"/>
        <v>5IF-NWPL_ROCKY_M</v>
      </c>
    </row>
    <row r="3917" spans="1:8">
      <c r="A3917" s="80">
        <v>37681</v>
      </c>
      <c r="B3917" s="79" t="s">
        <v>85</v>
      </c>
      <c r="C3917" s="79" t="s">
        <v>67</v>
      </c>
      <c r="D3917" s="85">
        <v>-1E-4</v>
      </c>
      <c r="E3917" s="85">
        <v>9.9999999999999991E-6</v>
      </c>
      <c r="F3917" s="210">
        <f t="shared" si="183"/>
        <v>5</v>
      </c>
      <c r="G3917" s="79" t="str">
        <f t="shared" si="184"/>
        <v>D</v>
      </c>
      <c r="H3917" s="79" t="str">
        <f t="shared" si="185"/>
        <v>5IF-NWPL_ROCKY_M</v>
      </c>
    </row>
    <row r="3918" spans="1:8">
      <c r="A3918" s="80">
        <v>37712</v>
      </c>
      <c r="B3918" s="79" t="s">
        <v>85</v>
      </c>
      <c r="C3918" s="79" t="s">
        <v>72</v>
      </c>
      <c r="D3918" s="85">
        <v>0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37742</v>
      </c>
      <c r="B3919" s="79" t="s">
        <v>85</v>
      </c>
      <c r="C3919" s="79" t="s">
        <v>72</v>
      </c>
      <c r="D3919" s="85">
        <v>0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6IF-ELPO/SJ</v>
      </c>
    </row>
    <row r="3920" spans="1:8">
      <c r="A3920" s="80">
        <v>37773</v>
      </c>
      <c r="B3920" s="79" t="s">
        <v>85</v>
      </c>
      <c r="C3920" s="79" t="s">
        <v>72</v>
      </c>
      <c r="D3920" s="85">
        <v>0</v>
      </c>
      <c r="E3920" s="85">
        <v>0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37803</v>
      </c>
      <c r="B3921" s="79" t="s">
        <v>85</v>
      </c>
      <c r="C3921" s="79" t="s">
        <v>72</v>
      </c>
      <c r="D3921" s="85">
        <v>0</v>
      </c>
      <c r="E3921" s="85">
        <v>0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6IF-ELPO/SJ</v>
      </c>
    </row>
    <row r="3922" spans="1:8">
      <c r="A3922" s="80">
        <v>37834</v>
      </c>
      <c r="B3922" s="79" t="s">
        <v>85</v>
      </c>
      <c r="C3922" s="79" t="s">
        <v>72</v>
      </c>
      <c r="D3922" s="85">
        <v>0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37865</v>
      </c>
      <c r="B3923" s="79" t="s">
        <v>85</v>
      </c>
      <c r="C3923" s="79" t="s">
        <v>72</v>
      </c>
      <c r="D3923" s="85">
        <v>0</v>
      </c>
      <c r="E3923" s="85">
        <v>0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6IF-ELPO/SJ</v>
      </c>
    </row>
    <row r="3924" spans="1:8">
      <c r="A3924" s="80">
        <v>37895</v>
      </c>
      <c r="B3924" s="79" t="s">
        <v>85</v>
      </c>
      <c r="C3924" s="79" t="s">
        <v>72</v>
      </c>
      <c r="D3924" s="85">
        <v>0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6IF-ELPO/SJ</v>
      </c>
    </row>
    <row r="3925" spans="1:8">
      <c r="A3925" s="80">
        <v>37187</v>
      </c>
      <c r="B3925" s="79" t="s">
        <v>164</v>
      </c>
      <c r="C3925" s="79" t="s">
        <v>121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37187</v>
      </c>
      <c r="B3926" s="79" t="s">
        <v>164</v>
      </c>
      <c r="C3926" s="79" t="s">
        <v>131</v>
      </c>
      <c r="D3926" s="85">
        <v>0</v>
      </c>
      <c r="E3926" s="85">
        <v>0</v>
      </c>
      <c r="F3926" s="210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37187</v>
      </c>
      <c r="B3927" s="79" t="s">
        <v>164</v>
      </c>
      <c r="C3927" s="79" t="s">
        <v>135</v>
      </c>
      <c r="D3927" s="85">
        <v>0</v>
      </c>
      <c r="E3927" s="85">
        <v>0</v>
      </c>
      <c r="F3927" s="210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37187</v>
      </c>
      <c r="B3928" s="79" t="s">
        <v>164</v>
      </c>
      <c r="C3928" s="79" t="s">
        <v>171</v>
      </c>
      <c r="D3928" s="85">
        <v>0</v>
      </c>
      <c r="E3928" s="85">
        <v>0</v>
      </c>
      <c r="F3928" s="210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37187</v>
      </c>
      <c r="B3929" s="79" t="s">
        <v>164</v>
      </c>
      <c r="C3929" s="79" t="s">
        <v>125</v>
      </c>
      <c r="D3929" s="85">
        <v>0</v>
      </c>
      <c r="E3929" s="85">
        <v>0</v>
      </c>
      <c r="F3929" s="210">
        <f t="shared" si="183"/>
        <v>1</v>
      </c>
      <c r="G3929" s="79" t="str">
        <f t="shared" si="184"/>
        <v>M</v>
      </c>
      <c r="H3929" s="79" t="str">
        <f t="shared" si="185"/>
        <v>1GDP-KERN/OPAL</v>
      </c>
    </row>
    <row r="3930" spans="1:8">
      <c r="A3930" s="80">
        <v>37188</v>
      </c>
      <c r="B3930" s="79" t="s">
        <v>164</v>
      </c>
      <c r="C3930" s="79" t="s">
        <v>121</v>
      </c>
      <c r="D3930" s="85">
        <v>-8000</v>
      </c>
      <c r="E3930" s="85">
        <v>-8000</v>
      </c>
      <c r="F3930" s="210">
        <f t="shared" si="183"/>
        <v>1</v>
      </c>
      <c r="G3930" s="79" t="str">
        <f t="shared" si="184"/>
        <v>M</v>
      </c>
      <c r="H3930" s="79" t="str">
        <f t="shared" si="185"/>
        <v>1GDP-CAL BORDER</v>
      </c>
    </row>
    <row r="3931" spans="1:8">
      <c r="A3931" s="80">
        <v>37188</v>
      </c>
      <c r="B3931" s="79" t="s">
        <v>164</v>
      </c>
      <c r="C3931" s="79" t="s">
        <v>131</v>
      </c>
      <c r="D3931" s="85">
        <v>25000</v>
      </c>
      <c r="E3931" s="85">
        <v>25000</v>
      </c>
      <c r="F3931" s="210">
        <f t="shared" si="183"/>
        <v>1</v>
      </c>
      <c r="G3931" s="79" t="str">
        <f t="shared" si="184"/>
        <v>M</v>
      </c>
      <c r="H3931" s="79" t="str">
        <f t="shared" si="185"/>
        <v>1GDP-ELPO/PERM2</v>
      </c>
    </row>
    <row r="3932" spans="1:8">
      <c r="A3932" s="80">
        <v>37188</v>
      </c>
      <c r="B3932" s="79" t="s">
        <v>164</v>
      </c>
      <c r="C3932" s="79" t="s">
        <v>135</v>
      </c>
      <c r="D3932" s="85">
        <v>10000</v>
      </c>
      <c r="E3932" s="85">
        <v>10000</v>
      </c>
      <c r="F3932" s="210">
        <f t="shared" si="183"/>
        <v>1</v>
      </c>
      <c r="G3932" s="79" t="str">
        <f t="shared" si="184"/>
        <v>M</v>
      </c>
      <c r="H3932" s="79" t="str">
        <f t="shared" si="185"/>
        <v>1GDP-ELPO/SANJUA</v>
      </c>
    </row>
    <row r="3933" spans="1:8">
      <c r="A3933" s="80">
        <v>37188</v>
      </c>
      <c r="B3933" s="79" t="s">
        <v>164</v>
      </c>
      <c r="C3933" s="79" t="s">
        <v>171</v>
      </c>
      <c r="D3933" s="85">
        <v>-30000</v>
      </c>
      <c r="E3933" s="85">
        <v>-30000</v>
      </c>
      <c r="F3933" s="210">
        <f t="shared" si="183"/>
        <v>1</v>
      </c>
      <c r="G3933" s="79" t="str">
        <f t="shared" si="184"/>
        <v>M</v>
      </c>
      <c r="H3933" s="79" t="str">
        <f t="shared" si="185"/>
        <v>1GDP-HEHUB</v>
      </c>
    </row>
    <row r="3934" spans="1:8">
      <c r="A3934" s="80">
        <v>37188</v>
      </c>
      <c r="B3934" s="79" t="s">
        <v>164</v>
      </c>
      <c r="C3934" s="79" t="s">
        <v>125</v>
      </c>
      <c r="D3934" s="85">
        <v>5000</v>
      </c>
      <c r="E3934" s="85">
        <v>5000</v>
      </c>
      <c r="F3934" s="210">
        <f t="shared" si="183"/>
        <v>1</v>
      </c>
      <c r="G3934" s="79" t="str">
        <f t="shared" si="184"/>
        <v>M</v>
      </c>
      <c r="H3934" s="79" t="str">
        <f t="shared" si="185"/>
        <v>1GDP-KERN/OPAL</v>
      </c>
    </row>
    <row r="3935" spans="1:8">
      <c r="A3935" s="80">
        <v>37189</v>
      </c>
      <c r="B3935" s="79" t="s">
        <v>164</v>
      </c>
      <c r="C3935" s="79" t="s">
        <v>121</v>
      </c>
      <c r="D3935" s="85">
        <v>-8000</v>
      </c>
      <c r="E3935" s="85">
        <v>-8000</v>
      </c>
      <c r="F3935" s="210">
        <f t="shared" si="183"/>
        <v>1</v>
      </c>
      <c r="G3935" s="79" t="str">
        <f t="shared" si="184"/>
        <v>M</v>
      </c>
      <c r="H3935" s="79" t="str">
        <f t="shared" si="185"/>
        <v>1GDP-CAL BORDER</v>
      </c>
    </row>
    <row r="3936" spans="1:8">
      <c r="A3936" s="80">
        <v>37189</v>
      </c>
      <c r="B3936" s="79" t="s">
        <v>164</v>
      </c>
      <c r="C3936" s="79" t="s">
        <v>131</v>
      </c>
      <c r="D3936" s="85">
        <v>25000</v>
      </c>
      <c r="E3936" s="85">
        <v>25000</v>
      </c>
      <c r="F3936" s="210">
        <f t="shared" si="183"/>
        <v>1</v>
      </c>
      <c r="G3936" s="79" t="str">
        <f t="shared" si="184"/>
        <v>M</v>
      </c>
      <c r="H3936" s="79" t="str">
        <f t="shared" si="185"/>
        <v>1GDP-ELPO/PERM2</v>
      </c>
    </row>
    <row r="3937" spans="1:8">
      <c r="A3937" s="80">
        <v>37189</v>
      </c>
      <c r="B3937" s="79" t="s">
        <v>164</v>
      </c>
      <c r="C3937" s="79" t="s">
        <v>135</v>
      </c>
      <c r="D3937" s="85">
        <v>10000</v>
      </c>
      <c r="E3937" s="85">
        <v>10000</v>
      </c>
      <c r="F3937" s="210">
        <f t="shared" si="183"/>
        <v>1</v>
      </c>
      <c r="G3937" s="79" t="str">
        <f t="shared" si="184"/>
        <v>M</v>
      </c>
      <c r="H3937" s="79" t="str">
        <f t="shared" si="185"/>
        <v>1GDP-ELPO/SANJUA</v>
      </c>
    </row>
    <row r="3938" spans="1:8">
      <c r="A3938" s="80">
        <v>37189</v>
      </c>
      <c r="B3938" s="79" t="s">
        <v>164</v>
      </c>
      <c r="C3938" s="79" t="s">
        <v>171</v>
      </c>
      <c r="D3938" s="85">
        <v>-30000</v>
      </c>
      <c r="E3938" s="85">
        <v>-30000</v>
      </c>
      <c r="F3938" s="210">
        <f t="shared" si="183"/>
        <v>1</v>
      </c>
      <c r="G3938" s="79" t="str">
        <f t="shared" si="184"/>
        <v>M</v>
      </c>
      <c r="H3938" s="79" t="str">
        <f t="shared" si="185"/>
        <v>1GDP-HEHUB</v>
      </c>
    </row>
    <row r="3939" spans="1:8">
      <c r="A3939" s="80">
        <v>37189</v>
      </c>
      <c r="B3939" s="79" t="s">
        <v>164</v>
      </c>
      <c r="C3939" s="79" t="s">
        <v>125</v>
      </c>
      <c r="D3939" s="85">
        <v>5000</v>
      </c>
      <c r="E3939" s="85">
        <v>5000</v>
      </c>
      <c r="F3939" s="210">
        <f t="shared" si="183"/>
        <v>1</v>
      </c>
      <c r="G3939" s="79" t="str">
        <f t="shared" si="184"/>
        <v>M</v>
      </c>
      <c r="H3939" s="79" t="str">
        <f t="shared" si="185"/>
        <v>1GDP-KERN/OPAL</v>
      </c>
    </row>
    <row r="3940" spans="1:8">
      <c r="A3940" s="80">
        <v>37190</v>
      </c>
      <c r="B3940" s="79" t="s">
        <v>164</v>
      </c>
      <c r="C3940" s="79" t="s">
        <v>121</v>
      </c>
      <c r="D3940" s="85">
        <v>-8000</v>
      </c>
      <c r="E3940" s="85">
        <v>-8000</v>
      </c>
      <c r="F3940" s="210">
        <f t="shared" si="183"/>
        <v>1</v>
      </c>
      <c r="G3940" s="79" t="str">
        <f t="shared" si="184"/>
        <v>M</v>
      </c>
      <c r="H3940" s="79" t="str">
        <f t="shared" si="185"/>
        <v>1GDP-CAL BORDER</v>
      </c>
    </row>
    <row r="3941" spans="1:8">
      <c r="A3941" s="80">
        <v>37190</v>
      </c>
      <c r="B3941" s="79" t="s">
        <v>164</v>
      </c>
      <c r="C3941" s="79" t="s">
        <v>131</v>
      </c>
      <c r="D3941" s="85">
        <v>25000</v>
      </c>
      <c r="E3941" s="85">
        <v>25000</v>
      </c>
      <c r="F3941" s="210">
        <f t="shared" si="183"/>
        <v>1</v>
      </c>
      <c r="G3941" s="79" t="str">
        <f t="shared" si="184"/>
        <v>M</v>
      </c>
      <c r="H3941" s="79" t="str">
        <f t="shared" si="185"/>
        <v>1GDP-ELPO/PERM2</v>
      </c>
    </row>
    <row r="3942" spans="1:8">
      <c r="A3942" s="80">
        <v>37190</v>
      </c>
      <c r="B3942" s="79" t="s">
        <v>164</v>
      </c>
      <c r="C3942" s="79" t="s">
        <v>135</v>
      </c>
      <c r="D3942" s="85">
        <v>10000</v>
      </c>
      <c r="E3942" s="85">
        <v>10000</v>
      </c>
      <c r="F3942" s="210">
        <f t="shared" si="183"/>
        <v>1</v>
      </c>
      <c r="G3942" s="79" t="str">
        <f t="shared" si="184"/>
        <v>M</v>
      </c>
      <c r="H3942" s="79" t="str">
        <f t="shared" si="185"/>
        <v>1GDP-ELPO/SANJUA</v>
      </c>
    </row>
    <row r="3943" spans="1:8">
      <c r="A3943" s="80">
        <v>37190</v>
      </c>
      <c r="B3943" s="79" t="s">
        <v>164</v>
      </c>
      <c r="C3943" s="79" t="s">
        <v>171</v>
      </c>
      <c r="D3943" s="85">
        <v>-30000</v>
      </c>
      <c r="E3943" s="85">
        <v>-30000</v>
      </c>
      <c r="F3943" s="210">
        <f t="shared" si="183"/>
        <v>1</v>
      </c>
      <c r="G3943" s="79" t="str">
        <f t="shared" si="184"/>
        <v>M</v>
      </c>
      <c r="H3943" s="79" t="str">
        <f t="shared" si="185"/>
        <v>1GDP-HEHUB</v>
      </c>
    </row>
    <row r="3944" spans="1:8">
      <c r="A3944" s="80">
        <v>37190</v>
      </c>
      <c r="B3944" s="79" t="s">
        <v>164</v>
      </c>
      <c r="C3944" s="79" t="s">
        <v>125</v>
      </c>
      <c r="D3944" s="85">
        <v>5000</v>
      </c>
      <c r="E3944" s="85">
        <v>5000</v>
      </c>
      <c r="F3944" s="210">
        <f t="shared" si="183"/>
        <v>1</v>
      </c>
      <c r="G3944" s="79" t="str">
        <f t="shared" si="184"/>
        <v>M</v>
      </c>
      <c r="H3944" s="79" t="str">
        <f t="shared" si="185"/>
        <v>1GDP-KERN/OPAL</v>
      </c>
    </row>
    <row r="3945" spans="1:8">
      <c r="A3945" s="80">
        <v>37191</v>
      </c>
      <c r="B3945" s="79" t="s">
        <v>164</v>
      </c>
      <c r="C3945" s="79" t="s">
        <v>121</v>
      </c>
      <c r="D3945" s="85">
        <v>-8000</v>
      </c>
      <c r="E3945" s="85">
        <v>-8000</v>
      </c>
      <c r="F3945" s="210">
        <f t="shared" si="183"/>
        <v>1</v>
      </c>
      <c r="G3945" s="79" t="str">
        <f t="shared" si="184"/>
        <v>M</v>
      </c>
      <c r="H3945" s="79" t="str">
        <f t="shared" si="185"/>
        <v>1GDP-CAL BORDER</v>
      </c>
    </row>
    <row r="3946" spans="1:8">
      <c r="A3946" s="80">
        <v>37191</v>
      </c>
      <c r="B3946" s="79" t="s">
        <v>164</v>
      </c>
      <c r="C3946" s="79" t="s">
        <v>131</v>
      </c>
      <c r="D3946" s="85">
        <v>25000</v>
      </c>
      <c r="E3946" s="85">
        <v>25000</v>
      </c>
      <c r="F3946" s="210">
        <f t="shared" si="183"/>
        <v>1</v>
      </c>
      <c r="G3946" s="79" t="str">
        <f t="shared" si="184"/>
        <v>M</v>
      </c>
      <c r="H3946" s="79" t="str">
        <f t="shared" si="185"/>
        <v>1GDP-ELPO/PERM2</v>
      </c>
    </row>
    <row r="3947" spans="1:8">
      <c r="A3947" s="80">
        <v>37191</v>
      </c>
      <c r="B3947" s="79" t="s">
        <v>164</v>
      </c>
      <c r="C3947" s="79" t="s">
        <v>135</v>
      </c>
      <c r="D3947" s="85">
        <v>10000</v>
      </c>
      <c r="E3947" s="85">
        <v>10000</v>
      </c>
      <c r="F3947" s="210">
        <f t="shared" si="183"/>
        <v>1</v>
      </c>
      <c r="G3947" s="79" t="str">
        <f t="shared" si="184"/>
        <v>M</v>
      </c>
      <c r="H3947" s="79" t="str">
        <f t="shared" si="185"/>
        <v>1GDP-ELPO/SANJUA</v>
      </c>
    </row>
    <row r="3948" spans="1:8">
      <c r="A3948" s="80">
        <v>37191</v>
      </c>
      <c r="B3948" s="79" t="s">
        <v>164</v>
      </c>
      <c r="C3948" s="79" t="s">
        <v>171</v>
      </c>
      <c r="D3948" s="85">
        <v>-30000</v>
      </c>
      <c r="E3948" s="85">
        <v>-30000</v>
      </c>
      <c r="F3948" s="210">
        <f t="shared" si="183"/>
        <v>1</v>
      </c>
      <c r="G3948" s="79" t="str">
        <f t="shared" si="184"/>
        <v>M</v>
      </c>
      <c r="H3948" s="79" t="str">
        <f t="shared" si="185"/>
        <v>1GDP-HEHUB</v>
      </c>
    </row>
    <row r="3949" spans="1:8">
      <c r="A3949" s="80">
        <v>37191</v>
      </c>
      <c r="B3949" s="79" t="s">
        <v>164</v>
      </c>
      <c r="C3949" s="79" t="s">
        <v>125</v>
      </c>
      <c r="D3949" s="85">
        <v>5000</v>
      </c>
      <c r="E3949" s="85">
        <v>5000</v>
      </c>
      <c r="F3949" s="210">
        <f t="shared" si="183"/>
        <v>1</v>
      </c>
      <c r="G3949" s="79" t="str">
        <f t="shared" si="184"/>
        <v>M</v>
      </c>
      <c r="H3949" s="79" t="str">
        <f t="shared" si="185"/>
        <v>1GDP-KERN/OPAL</v>
      </c>
    </row>
    <row r="3950" spans="1:8">
      <c r="A3950" s="80">
        <v>37192</v>
      </c>
      <c r="B3950" s="79" t="s">
        <v>164</v>
      </c>
      <c r="C3950" s="79" t="s">
        <v>121</v>
      </c>
      <c r="D3950" s="85">
        <v>-8000</v>
      </c>
      <c r="E3950" s="85">
        <v>-8000</v>
      </c>
      <c r="F3950" s="210">
        <f t="shared" si="183"/>
        <v>1</v>
      </c>
      <c r="G3950" s="79" t="str">
        <f t="shared" si="184"/>
        <v>M</v>
      </c>
      <c r="H3950" s="79" t="str">
        <f t="shared" si="185"/>
        <v>1GDP-CAL BORDER</v>
      </c>
    </row>
    <row r="3951" spans="1:8">
      <c r="A3951" s="80">
        <v>37192</v>
      </c>
      <c r="B3951" s="79" t="s">
        <v>164</v>
      </c>
      <c r="C3951" s="79" t="s">
        <v>131</v>
      </c>
      <c r="D3951" s="85">
        <v>25000</v>
      </c>
      <c r="E3951" s="85">
        <v>25000</v>
      </c>
      <c r="F3951" s="210">
        <f t="shared" si="183"/>
        <v>1</v>
      </c>
      <c r="G3951" s="79" t="str">
        <f t="shared" si="184"/>
        <v>M</v>
      </c>
      <c r="H3951" s="79" t="str">
        <f t="shared" si="185"/>
        <v>1GDP-ELPO/PERM2</v>
      </c>
    </row>
    <row r="3952" spans="1:8">
      <c r="A3952" s="80">
        <v>37192</v>
      </c>
      <c r="B3952" s="79" t="s">
        <v>164</v>
      </c>
      <c r="C3952" s="79" t="s">
        <v>135</v>
      </c>
      <c r="D3952" s="85">
        <v>10000</v>
      </c>
      <c r="E3952" s="85">
        <v>10000</v>
      </c>
      <c r="F3952" s="210">
        <f t="shared" si="183"/>
        <v>1</v>
      </c>
      <c r="G3952" s="79" t="str">
        <f t="shared" si="184"/>
        <v>M</v>
      </c>
      <c r="H3952" s="79" t="str">
        <f t="shared" si="185"/>
        <v>1GDP-ELPO/SANJUA</v>
      </c>
    </row>
    <row r="3953" spans="1:8">
      <c r="A3953" s="80">
        <v>37192</v>
      </c>
      <c r="B3953" s="79" t="s">
        <v>164</v>
      </c>
      <c r="C3953" s="79" t="s">
        <v>171</v>
      </c>
      <c r="D3953" s="85">
        <v>-30000</v>
      </c>
      <c r="E3953" s="85">
        <v>-30000</v>
      </c>
      <c r="F3953" s="210">
        <f t="shared" si="183"/>
        <v>1</v>
      </c>
      <c r="G3953" s="79" t="str">
        <f t="shared" si="184"/>
        <v>M</v>
      </c>
      <c r="H3953" s="79" t="str">
        <f t="shared" si="185"/>
        <v>1GDP-HEHUB</v>
      </c>
    </row>
    <row r="3954" spans="1:8">
      <c r="A3954" s="80">
        <v>37192</v>
      </c>
      <c r="B3954" s="79" t="s">
        <v>164</v>
      </c>
      <c r="C3954" s="79" t="s">
        <v>125</v>
      </c>
      <c r="D3954" s="85">
        <v>5000</v>
      </c>
      <c r="E3954" s="85">
        <v>5000</v>
      </c>
      <c r="F3954" s="210">
        <f t="shared" si="183"/>
        <v>1</v>
      </c>
      <c r="G3954" s="79" t="str">
        <f t="shared" si="184"/>
        <v>M</v>
      </c>
      <c r="H3954" s="79" t="str">
        <f t="shared" si="185"/>
        <v>1GDP-KERN/OPAL</v>
      </c>
    </row>
    <row r="3955" spans="1:8">
      <c r="A3955" s="80">
        <v>37193</v>
      </c>
      <c r="B3955" s="79" t="s">
        <v>164</v>
      </c>
      <c r="C3955" s="79" t="s">
        <v>121</v>
      </c>
      <c r="D3955" s="85">
        <v>-8000</v>
      </c>
      <c r="E3955" s="85">
        <v>-8000</v>
      </c>
      <c r="F3955" s="210">
        <f t="shared" si="183"/>
        <v>1</v>
      </c>
      <c r="G3955" s="79" t="str">
        <f t="shared" si="184"/>
        <v>M</v>
      </c>
      <c r="H3955" s="79" t="str">
        <f t="shared" si="185"/>
        <v>1GDP-CAL BORDER</v>
      </c>
    </row>
    <row r="3956" spans="1:8">
      <c r="A3956" s="80">
        <v>37193</v>
      </c>
      <c r="B3956" s="79" t="s">
        <v>164</v>
      </c>
      <c r="C3956" s="79" t="s">
        <v>131</v>
      </c>
      <c r="D3956" s="85">
        <v>25000</v>
      </c>
      <c r="E3956" s="85">
        <v>25000</v>
      </c>
      <c r="F3956" s="210">
        <f t="shared" si="183"/>
        <v>1</v>
      </c>
      <c r="G3956" s="79" t="str">
        <f t="shared" si="184"/>
        <v>M</v>
      </c>
      <c r="H3956" s="79" t="str">
        <f t="shared" si="185"/>
        <v>1GDP-ELPO/PERM2</v>
      </c>
    </row>
    <row r="3957" spans="1:8">
      <c r="A3957" s="80">
        <v>37193</v>
      </c>
      <c r="B3957" s="79" t="s">
        <v>164</v>
      </c>
      <c r="C3957" s="79" t="s">
        <v>135</v>
      </c>
      <c r="D3957" s="85">
        <v>10000</v>
      </c>
      <c r="E3957" s="85">
        <v>10000</v>
      </c>
      <c r="F3957" s="210">
        <f t="shared" si="183"/>
        <v>1</v>
      </c>
      <c r="G3957" s="79" t="str">
        <f t="shared" si="184"/>
        <v>M</v>
      </c>
      <c r="H3957" s="79" t="str">
        <f t="shared" si="185"/>
        <v>1GDP-ELPO/SANJUA</v>
      </c>
    </row>
    <row r="3958" spans="1:8">
      <c r="A3958" s="80">
        <v>37193</v>
      </c>
      <c r="B3958" s="79" t="s">
        <v>164</v>
      </c>
      <c r="C3958" s="79" t="s">
        <v>171</v>
      </c>
      <c r="D3958" s="85">
        <v>-30000</v>
      </c>
      <c r="E3958" s="85">
        <v>-30000</v>
      </c>
      <c r="F3958" s="210">
        <f t="shared" si="183"/>
        <v>1</v>
      </c>
      <c r="G3958" s="79" t="str">
        <f t="shared" si="184"/>
        <v>M</v>
      </c>
      <c r="H3958" s="79" t="str">
        <f t="shared" si="185"/>
        <v>1GDP-HEHUB</v>
      </c>
    </row>
    <row r="3959" spans="1:8">
      <c r="A3959" s="80">
        <v>37193</v>
      </c>
      <c r="B3959" s="79" t="s">
        <v>164</v>
      </c>
      <c r="C3959" s="79" t="s">
        <v>125</v>
      </c>
      <c r="D3959" s="85">
        <v>5000</v>
      </c>
      <c r="E3959" s="85">
        <v>5000</v>
      </c>
      <c r="F3959" s="210">
        <f t="shared" si="183"/>
        <v>1</v>
      </c>
      <c r="G3959" s="79" t="str">
        <f t="shared" si="184"/>
        <v>M</v>
      </c>
      <c r="H3959" s="79" t="str">
        <f t="shared" si="185"/>
        <v>1GDP-KERN/OPAL</v>
      </c>
    </row>
    <row r="3960" spans="1:8">
      <c r="A3960" s="80">
        <v>37194</v>
      </c>
      <c r="B3960" s="79" t="s">
        <v>164</v>
      </c>
      <c r="C3960" s="79" t="s">
        <v>121</v>
      </c>
      <c r="D3960" s="85">
        <v>-8000</v>
      </c>
      <c r="E3960" s="85">
        <v>-8000</v>
      </c>
      <c r="F3960" s="210">
        <f t="shared" si="183"/>
        <v>1</v>
      </c>
      <c r="G3960" s="79" t="str">
        <f t="shared" si="184"/>
        <v>M</v>
      </c>
      <c r="H3960" s="79" t="str">
        <f t="shared" si="185"/>
        <v>1GDP-CAL BORDER</v>
      </c>
    </row>
    <row r="3961" spans="1:8">
      <c r="A3961" s="80">
        <v>37194</v>
      </c>
      <c r="B3961" s="79" t="s">
        <v>164</v>
      </c>
      <c r="C3961" s="79" t="s">
        <v>131</v>
      </c>
      <c r="D3961" s="85">
        <v>25000</v>
      </c>
      <c r="E3961" s="85">
        <v>25000</v>
      </c>
      <c r="F3961" s="210">
        <f t="shared" si="183"/>
        <v>1</v>
      </c>
      <c r="G3961" s="79" t="str">
        <f t="shared" si="184"/>
        <v>M</v>
      </c>
      <c r="H3961" s="79" t="str">
        <f t="shared" si="185"/>
        <v>1GDP-ELPO/PERM2</v>
      </c>
    </row>
    <row r="3962" spans="1:8">
      <c r="A3962" s="80">
        <v>37194</v>
      </c>
      <c r="B3962" s="79" t="s">
        <v>164</v>
      </c>
      <c r="C3962" s="79" t="s">
        <v>135</v>
      </c>
      <c r="D3962" s="85">
        <v>10000</v>
      </c>
      <c r="E3962" s="85">
        <v>10000</v>
      </c>
      <c r="F3962" s="210">
        <f t="shared" si="183"/>
        <v>1</v>
      </c>
      <c r="G3962" s="79" t="str">
        <f t="shared" si="184"/>
        <v>M</v>
      </c>
      <c r="H3962" s="79" t="str">
        <f t="shared" si="185"/>
        <v>1GDP-ELPO/SANJUA</v>
      </c>
    </row>
    <row r="3963" spans="1:8">
      <c r="A3963" s="80">
        <v>37194</v>
      </c>
      <c r="B3963" s="79" t="s">
        <v>164</v>
      </c>
      <c r="C3963" s="79" t="s">
        <v>171</v>
      </c>
      <c r="D3963" s="85">
        <v>-30000</v>
      </c>
      <c r="E3963" s="85">
        <v>-30000</v>
      </c>
      <c r="F3963" s="210">
        <f t="shared" si="183"/>
        <v>1</v>
      </c>
      <c r="G3963" s="79" t="str">
        <f t="shared" si="184"/>
        <v>M</v>
      </c>
      <c r="H3963" s="79" t="str">
        <f t="shared" si="185"/>
        <v>1GDP-HEHUB</v>
      </c>
    </row>
    <row r="3964" spans="1:8">
      <c r="A3964" s="80">
        <v>37194</v>
      </c>
      <c r="B3964" s="79" t="s">
        <v>164</v>
      </c>
      <c r="C3964" s="79" t="s">
        <v>125</v>
      </c>
      <c r="D3964" s="85">
        <v>5000</v>
      </c>
      <c r="E3964" s="85">
        <v>5000</v>
      </c>
      <c r="F3964" s="210">
        <f t="shared" si="183"/>
        <v>1</v>
      </c>
      <c r="G3964" s="79" t="str">
        <f t="shared" si="184"/>
        <v>M</v>
      </c>
      <c r="H3964" s="79" t="str">
        <f t="shared" si="185"/>
        <v>1GDP-KERN/OPAL</v>
      </c>
    </row>
    <row r="3965" spans="1:8">
      <c r="A3965" s="80">
        <v>37195</v>
      </c>
      <c r="B3965" s="79" t="s">
        <v>164</v>
      </c>
      <c r="C3965" s="79" t="s">
        <v>171</v>
      </c>
      <c r="D3965" s="85">
        <v>-30000</v>
      </c>
      <c r="E3965" s="85">
        <v>-30000</v>
      </c>
      <c r="F3965" s="210">
        <f t="shared" si="183"/>
        <v>1</v>
      </c>
      <c r="G3965" s="79" t="str">
        <f t="shared" si="184"/>
        <v>M</v>
      </c>
      <c r="H3965" s="79" t="str">
        <f t="shared" si="185"/>
        <v>1GDP-HEHUB</v>
      </c>
    </row>
    <row r="3966" spans="1:8">
      <c r="A3966" s="80">
        <v>37196</v>
      </c>
      <c r="B3966" s="79" t="s">
        <v>155</v>
      </c>
      <c r="C3966" s="79" t="s">
        <v>46</v>
      </c>
      <c r="D3966" s="85">
        <v>-9.1094365486018589E-14</v>
      </c>
      <c r="E3966" s="85">
        <v>9.1094365486018614E-15</v>
      </c>
      <c r="F3966" s="210">
        <f t="shared" si="183"/>
        <v>2</v>
      </c>
      <c r="G3966" s="79" t="str">
        <f t="shared" si="184"/>
        <v>DO</v>
      </c>
      <c r="H3966" s="79" t="str">
        <f t="shared" si="185"/>
        <v>2NGI-SOCAL</v>
      </c>
    </row>
    <row r="3967" spans="1:8">
      <c r="A3967" s="80">
        <v>37226</v>
      </c>
      <c r="B3967" s="79" t="s">
        <v>155</v>
      </c>
      <c r="C3967" s="79" t="s">
        <v>46</v>
      </c>
      <c r="D3967" s="85">
        <v>-0.59810321345442596</v>
      </c>
      <c r="E3967" s="85">
        <v>5.9810321345442598E-2</v>
      </c>
      <c r="F3967" s="210">
        <f t="shared" si="183"/>
        <v>3</v>
      </c>
      <c r="G3967" s="79" t="str">
        <f t="shared" si="184"/>
        <v>DO</v>
      </c>
      <c r="H3967" s="79" t="str">
        <f t="shared" si="185"/>
        <v>3NGI-SOCAL</v>
      </c>
    </row>
    <row r="3968" spans="1:8">
      <c r="A3968" s="80">
        <v>37257</v>
      </c>
      <c r="B3968" s="79" t="s">
        <v>155</v>
      </c>
      <c r="C3968" s="79" t="s">
        <v>46</v>
      </c>
      <c r="D3968" s="85">
        <v>-167.58161123062501</v>
      </c>
      <c r="E3968" s="85">
        <v>16.758161123062497</v>
      </c>
      <c r="F3968" s="210">
        <f t="shared" si="183"/>
        <v>3</v>
      </c>
      <c r="G3968" s="79" t="str">
        <f t="shared" si="184"/>
        <v>DO</v>
      </c>
      <c r="H3968" s="79" t="str">
        <f t="shared" si="185"/>
        <v>3NGI-SOCAL</v>
      </c>
    </row>
    <row r="3969" spans="1:8">
      <c r="A3969" s="80">
        <v>37288</v>
      </c>
      <c r="B3969" s="79" t="s">
        <v>155</v>
      </c>
      <c r="C3969" s="79" t="s">
        <v>46</v>
      </c>
      <c r="D3969" s="85">
        <v>-569.12249402919895</v>
      </c>
      <c r="E3969" s="85">
        <v>56.912249402919898</v>
      </c>
      <c r="F3969" s="210">
        <f t="shared" si="183"/>
        <v>3</v>
      </c>
      <c r="G3969" s="79" t="str">
        <f t="shared" si="184"/>
        <v>DO</v>
      </c>
      <c r="H3969" s="79" t="str">
        <f t="shared" si="185"/>
        <v>3NGI-SOCAL</v>
      </c>
    </row>
    <row r="3970" spans="1:8">
      <c r="A3970" s="80">
        <v>37316</v>
      </c>
      <c r="B3970" s="79" t="s">
        <v>155</v>
      </c>
      <c r="C3970" s="79" t="s">
        <v>46</v>
      </c>
      <c r="D3970" s="85">
        <v>-693.90698349331205</v>
      </c>
      <c r="E3970" s="85">
        <v>69.390698349331203</v>
      </c>
      <c r="F3970" s="210">
        <f t="shared" si="183"/>
        <v>3</v>
      </c>
      <c r="G3970" s="79" t="str">
        <f t="shared" si="184"/>
        <v>DO</v>
      </c>
      <c r="H3970" s="79" t="str">
        <f t="shared" si="185"/>
        <v>3NGI-SOCAL</v>
      </c>
    </row>
    <row r="3971" spans="1:8">
      <c r="A3971" s="80">
        <v>37165</v>
      </c>
      <c r="B3971" s="79" t="s">
        <v>152</v>
      </c>
      <c r="C3971" s="79" t="s">
        <v>72</v>
      </c>
      <c r="D3971" s="85">
        <v>0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1IF-ELPO/SJ</v>
      </c>
    </row>
    <row r="3972" spans="1:8">
      <c r="A3972" s="80">
        <v>37165</v>
      </c>
      <c r="B3972" s="79" t="s">
        <v>152</v>
      </c>
      <c r="C3972" s="79" t="s">
        <v>73</v>
      </c>
      <c r="D3972" s="85">
        <v>0</v>
      </c>
      <c r="E3972" s="85">
        <v>0</v>
      </c>
      <c r="F3972" s="210">
        <f t="shared" si="186"/>
        <v>1</v>
      </c>
      <c r="G3972" s="79" t="str">
        <f t="shared" si="187"/>
        <v>D</v>
      </c>
      <c r="H3972" s="79" t="str">
        <f t="shared" si="188"/>
        <v>1IF-WAHA-TX</v>
      </c>
    </row>
    <row r="3973" spans="1:8">
      <c r="A3973" s="80">
        <v>37196</v>
      </c>
      <c r="B3973" s="79" t="s">
        <v>152</v>
      </c>
      <c r="C3973" s="79" t="s">
        <v>72</v>
      </c>
      <c r="D3973" s="85">
        <v>216047.13750000001</v>
      </c>
      <c r="E3973" s="85">
        <v>-21604.713749999999</v>
      </c>
      <c r="F3973" s="210">
        <f t="shared" si="186"/>
        <v>2</v>
      </c>
      <c r="G3973" s="79" t="str">
        <f t="shared" si="187"/>
        <v>D</v>
      </c>
      <c r="H3973" s="79" t="str">
        <f t="shared" si="188"/>
        <v>2IF-ELPO/SJ</v>
      </c>
    </row>
    <row r="3974" spans="1:8">
      <c r="A3974" s="80">
        <v>37196</v>
      </c>
      <c r="B3974" s="79" t="s">
        <v>152</v>
      </c>
      <c r="C3974" s="79" t="s">
        <v>73</v>
      </c>
      <c r="D3974" s="85">
        <v>-233234.97630000001</v>
      </c>
      <c r="E3974" s="85">
        <v>46646.995260000003</v>
      </c>
      <c r="F3974" s="210">
        <f t="shared" si="186"/>
        <v>2</v>
      </c>
      <c r="G3974" s="79" t="str">
        <f t="shared" si="187"/>
        <v>D</v>
      </c>
      <c r="H3974" s="79" t="str">
        <f t="shared" si="188"/>
        <v>2IF-WAHA-TX</v>
      </c>
    </row>
    <row r="3975" spans="1:8">
      <c r="A3975" s="80">
        <v>37226</v>
      </c>
      <c r="B3975" s="79" t="s">
        <v>152</v>
      </c>
      <c r="C3975" s="79" t="s">
        <v>72</v>
      </c>
      <c r="D3975" s="85">
        <v>206145.06330000001</v>
      </c>
      <c r="E3975" s="85">
        <v>-20614.50633</v>
      </c>
      <c r="F3975" s="210">
        <f t="shared" si="186"/>
        <v>3</v>
      </c>
      <c r="G3975" s="79" t="str">
        <f t="shared" si="187"/>
        <v>D</v>
      </c>
      <c r="H3975" s="79" t="str">
        <f t="shared" si="188"/>
        <v>3IF-ELPO/SJ</v>
      </c>
    </row>
    <row r="3976" spans="1:8">
      <c r="A3976" s="80">
        <v>37226</v>
      </c>
      <c r="B3976" s="79" t="s">
        <v>152</v>
      </c>
      <c r="C3976" s="79" t="s">
        <v>73</v>
      </c>
      <c r="D3976" s="85">
        <v>-204449.6274</v>
      </c>
      <c r="E3976" s="85">
        <v>40889.925479999998</v>
      </c>
      <c r="F3976" s="210">
        <f t="shared" si="186"/>
        <v>3</v>
      </c>
      <c r="G3976" s="79" t="str">
        <f t="shared" si="187"/>
        <v>D</v>
      </c>
      <c r="H3976" s="79" t="str">
        <f t="shared" si="188"/>
        <v>3IF-WAHA-TX</v>
      </c>
    </row>
    <row r="3977" spans="1:8">
      <c r="A3977" s="80">
        <v>37257</v>
      </c>
      <c r="B3977" s="79" t="s">
        <v>152</v>
      </c>
      <c r="C3977" s="79" t="s">
        <v>72</v>
      </c>
      <c r="D3977" s="85">
        <v>187124.9515</v>
      </c>
      <c r="E3977" s="85">
        <v>-18712.495149999999</v>
      </c>
      <c r="F3977" s="210">
        <f t="shared" si="186"/>
        <v>3</v>
      </c>
      <c r="G3977" s="79" t="str">
        <f t="shared" si="187"/>
        <v>D</v>
      </c>
      <c r="H3977" s="79" t="str">
        <f t="shared" si="188"/>
        <v>3IF-ELPO/SJ</v>
      </c>
    </row>
    <row r="3978" spans="1:8">
      <c r="A3978" s="80">
        <v>37257</v>
      </c>
      <c r="B3978" s="79" t="s">
        <v>152</v>
      </c>
      <c r="C3978" s="79" t="s">
        <v>73</v>
      </c>
      <c r="D3978" s="85">
        <v>-189414.24609999999</v>
      </c>
      <c r="E3978" s="85">
        <v>37882.849219999996</v>
      </c>
      <c r="F3978" s="210">
        <f t="shared" si="186"/>
        <v>3</v>
      </c>
      <c r="G3978" s="79" t="str">
        <f t="shared" si="187"/>
        <v>D</v>
      </c>
      <c r="H3978" s="79" t="str">
        <f t="shared" si="188"/>
        <v>3IF-WAHA-TX</v>
      </c>
    </row>
    <row r="3979" spans="1:8">
      <c r="A3979" s="80">
        <v>37288</v>
      </c>
      <c r="B3979" s="79" t="s">
        <v>152</v>
      </c>
      <c r="C3979" s="79" t="s">
        <v>72</v>
      </c>
      <c r="D3979" s="85">
        <v>171160.32130000001</v>
      </c>
      <c r="E3979" s="85">
        <v>-17116.03213</v>
      </c>
      <c r="F3979" s="210">
        <f t="shared" si="186"/>
        <v>3</v>
      </c>
      <c r="G3979" s="79" t="str">
        <f t="shared" si="187"/>
        <v>D</v>
      </c>
      <c r="H3979" s="79" t="str">
        <f t="shared" si="188"/>
        <v>3IF-ELPO/SJ</v>
      </c>
    </row>
    <row r="3980" spans="1:8">
      <c r="A3980" s="80">
        <v>37288</v>
      </c>
      <c r="B3980" s="79" t="s">
        <v>152</v>
      </c>
      <c r="C3980" s="79" t="s">
        <v>73</v>
      </c>
      <c r="D3980" s="85">
        <v>-169173.5503</v>
      </c>
      <c r="E3980" s="85">
        <v>33834.710059999998</v>
      </c>
      <c r="F3980" s="210">
        <f t="shared" si="186"/>
        <v>3</v>
      </c>
      <c r="G3980" s="79" t="str">
        <f t="shared" si="187"/>
        <v>D</v>
      </c>
      <c r="H3980" s="79" t="str">
        <f t="shared" si="188"/>
        <v>3IF-WAHA-TX</v>
      </c>
    </row>
    <row r="3981" spans="1:8">
      <c r="A3981" s="80">
        <v>37316</v>
      </c>
      <c r="B3981" s="79" t="s">
        <v>152</v>
      </c>
      <c r="C3981" s="79" t="s">
        <v>72</v>
      </c>
      <c r="D3981" s="85">
        <v>178996.62030000001</v>
      </c>
      <c r="E3981" s="85">
        <v>-17899.66203</v>
      </c>
      <c r="F3981" s="210">
        <f t="shared" si="186"/>
        <v>3</v>
      </c>
      <c r="G3981" s="79" t="str">
        <f t="shared" si="187"/>
        <v>D</v>
      </c>
      <c r="H3981" s="79" t="str">
        <f t="shared" si="188"/>
        <v>3IF-ELPO/SJ</v>
      </c>
    </row>
    <row r="3982" spans="1:8">
      <c r="A3982" s="80">
        <v>37316</v>
      </c>
      <c r="B3982" s="79" t="s">
        <v>152</v>
      </c>
      <c r="C3982" s="79" t="s">
        <v>73</v>
      </c>
      <c r="D3982" s="85">
        <v>-178996.62049999999</v>
      </c>
      <c r="E3982" s="85">
        <v>35799.324099999998</v>
      </c>
      <c r="F3982" s="210">
        <f t="shared" si="186"/>
        <v>3</v>
      </c>
      <c r="G3982" s="79" t="str">
        <f t="shared" si="187"/>
        <v>D</v>
      </c>
      <c r="H3982" s="79" t="str">
        <f t="shared" si="188"/>
        <v>3IF-WAHA-TX</v>
      </c>
    </row>
    <row r="3983" spans="1:8">
      <c r="A3983" s="80">
        <v>37347</v>
      </c>
      <c r="B3983" s="79" t="s">
        <v>152</v>
      </c>
      <c r="C3983" s="79" t="s">
        <v>72</v>
      </c>
      <c r="D3983" s="85">
        <v>194883.13449999999</v>
      </c>
      <c r="E3983" s="85">
        <v>-19488.313450000001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4IF-ELPO/SJ</v>
      </c>
    </row>
    <row r="3984" spans="1:8">
      <c r="A3984" s="80">
        <v>37347</v>
      </c>
      <c r="B3984" s="79" t="s">
        <v>152</v>
      </c>
      <c r="C3984" s="79" t="s">
        <v>73</v>
      </c>
      <c r="D3984" s="85">
        <v>-197555.47820000001</v>
      </c>
      <c r="E3984" s="85">
        <v>39511.09564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4IF-WAHA-TX</v>
      </c>
    </row>
    <row r="3985" spans="1:8">
      <c r="A3985" s="80">
        <v>37377</v>
      </c>
      <c r="B3985" s="79" t="s">
        <v>152</v>
      </c>
      <c r="C3985" s="79" t="s">
        <v>72</v>
      </c>
      <c r="D3985" s="85">
        <v>239844.50700000001</v>
      </c>
      <c r="E3985" s="85">
        <v>-23984.450700000001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4IF-ELPO/SJ</v>
      </c>
    </row>
    <row r="3986" spans="1:8">
      <c r="A3986" s="80">
        <v>37377</v>
      </c>
      <c r="B3986" s="79" t="s">
        <v>152</v>
      </c>
      <c r="C3986" s="79" t="s">
        <v>73</v>
      </c>
      <c r="D3986" s="85">
        <v>-247549.5612</v>
      </c>
      <c r="E3986" s="85">
        <v>49509.912239999998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4IF-WAHA-TX</v>
      </c>
    </row>
    <row r="3987" spans="1:8">
      <c r="A3987" s="80">
        <v>37408</v>
      </c>
      <c r="B3987" s="79" t="s">
        <v>152</v>
      </c>
      <c r="C3987" s="79" t="s">
        <v>72</v>
      </c>
      <c r="D3987" s="85">
        <v>229697.68419999999</v>
      </c>
      <c r="E3987" s="85">
        <v>-22969.76842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4IF-ELPO/SJ</v>
      </c>
    </row>
    <row r="3988" spans="1:8">
      <c r="A3988" s="80">
        <v>37408</v>
      </c>
      <c r="B3988" s="79" t="s">
        <v>152</v>
      </c>
      <c r="C3988" s="79" t="s">
        <v>73</v>
      </c>
      <c r="D3988" s="85">
        <v>-240443.19829999999</v>
      </c>
      <c r="E3988" s="85">
        <v>48088.639660000001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4IF-WAHA-TX</v>
      </c>
    </row>
    <row r="3989" spans="1:8">
      <c r="A3989" s="80">
        <v>37438</v>
      </c>
      <c r="B3989" s="79" t="s">
        <v>152</v>
      </c>
      <c r="C3989" s="79" t="s">
        <v>72</v>
      </c>
      <c r="D3989" s="85">
        <v>237198.4492</v>
      </c>
      <c r="E3989" s="85">
        <v>-23719.84492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4IF-ELPO/SJ</v>
      </c>
    </row>
    <row r="3990" spans="1:8">
      <c r="A3990" s="80">
        <v>37438</v>
      </c>
      <c r="B3990" s="79" t="s">
        <v>152</v>
      </c>
      <c r="C3990" s="79" t="s">
        <v>73</v>
      </c>
      <c r="D3990" s="85">
        <v>-244478.70019999999</v>
      </c>
      <c r="E3990" s="85">
        <v>48895.740039999997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4IF-WAHA-TX</v>
      </c>
    </row>
    <row r="3991" spans="1:8">
      <c r="A3991" s="80">
        <v>37196</v>
      </c>
      <c r="B3991" s="79" t="s">
        <v>156</v>
      </c>
      <c r="C3991" s="79" t="s">
        <v>46</v>
      </c>
      <c r="D3991" s="85">
        <v>-5.361022541199E-16</v>
      </c>
      <c r="E3991" s="85">
        <v>5.3610225411990003E-17</v>
      </c>
      <c r="F3991" s="210">
        <f t="shared" si="186"/>
        <v>2</v>
      </c>
      <c r="G3991" s="79" t="str">
        <f t="shared" si="187"/>
        <v>DO</v>
      </c>
      <c r="H3991" s="79" t="str">
        <f t="shared" si="188"/>
        <v>2NGI-SOCAL</v>
      </c>
    </row>
    <row r="3992" spans="1:8">
      <c r="A3992" s="80">
        <v>37226</v>
      </c>
      <c r="B3992" s="79" t="s">
        <v>156</v>
      </c>
      <c r="C3992" s="79" t="s">
        <v>46</v>
      </c>
      <c r="D3992" s="85">
        <v>-9.2850636817238902E-2</v>
      </c>
      <c r="E3992" s="85">
        <v>9.2850636817238905E-3</v>
      </c>
      <c r="F3992" s="210">
        <f t="shared" si="186"/>
        <v>3</v>
      </c>
      <c r="G3992" s="79" t="str">
        <f t="shared" si="187"/>
        <v>DO</v>
      </c>
      <c r="H3992" s="79" t="str">
        <f t="shared" si="188"/>
        <v>3NGI-SOCAL</v>
      </c>
    </row>
    <row r="3993" spans="1:8">
      <c r="A3993" s="80">
        <v>37257</v>
      </c>
      <c r="B3993" s="79" t="s">
        <v>156</v>
      </c>
      <c r="C3993" s="79" t="s">
        <v>46</v>
      </c>
      <c r="D3993" s="85">
        <v>-48.981376113952095</v>
      </c>
      <c r="E3993" s="85">
        <v>4.8981376113952102</v>
      </c>
      <c r="F3993" s="210">
        <f t="shared" si="186"/>
        <v>3</v>
      </c>
      <c r="G3993" s="79" t="str">
        <f t="shared" si="187"/>
        <v>DO</v>
      </c>
      <c r="H3993" s="79" t="str">
        <f t="shared" si="188"/>
        <v>3NGI-SOCAL</v>
      </c>
    </row>
    <row r="3994" spans="1:8">
      <c r="A3994" s="80">
        <v>37288</v>
      </c>
      <c r="B3994" s="79" t="s">
        <v>156</v>
      </c>
      <c r="C3994" s="79" t="s">
        <v>46</v>
      </c>
      <c r="D3994" s="85">
        <v>-232.86878593468703</v>
      </c>
      <c r="E3994" s="85">
        <v>23.2868785934687</v>
      </c>
      <c r="F3994" s="210">
        <f t="shared" si="186"/>
        <v>3</v>
      </c>
      <c r="G3994" s="79" t="str">
        <f t="shared" si="187"/>
        <v>DO</v>
      </c>
      <c r="H3994" s="79" t="str">
        <f t="shared" si="188"/>
        <v>3NGI-SOCAL</v>
      </c>
    </row>
    <row r="3995" spans="1:8">
      <c r="A3995" s="80">
        <v>37316</v>
      </c>
      <c r="B3995" s="79" t="s">
        <v>156</v>
      </c>
      <c r="C3995" s="79" t="s">
        <v>46</v>
      </c>
      <c r="D3995" s="85">
        <v>-242.206346179848</v>
      </c>
      <c r="E3995" s="85">
        <v>24.2206346179848</v>
      </c>
      <c r="F3995" s="210">
        <f t="shared" si="186"/>
        <v>3</v>
      </c>
      <c r="G3995" s="79" t="str">
        <f t="shared" si="187"/>
        <v>DO</v>
      </c>
      <c r="H3995" s="79" t="str">
        <f t="shared" si="188"/>
        <v>3NGI-SOCAL</v>
      </c>
    </row>
    <row r="3996" spans="1:8">
      <c r="A3996" s="80">
        <v>37188</v>
      </c>
      <c r="B3996" s="79" t="s">
        <v>184</v>
      </c>
      <c r="C3996" s="79" t="s">
        <v>100</v>
      </c>
      <c r="D3996" s="85">
        <v>289.30349999999999</v>
      </c>
      <c r="E3996" s="85">
        <v>289.30349999999999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1DJ/BASIN/CIG</v>
      </c>
    </row>
    <row r="3997" spans="1:8">
      <c r="A3997" s="80">
        <v>37188</v>
      </c>
      <c r="B3997" s="79" t="s">
        <v>184</v>
      </c>
      <c r="C3997" s="79" t="s">
        <v>97</v>
      </c>
      <c r="D3997" s="85">
        <v>-2409.1995000000002</v>
      </c>
      <c r="E3997" s="85">
        <v>-2409.1995000000002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1DJ/BASIN/PSCO</v>
      </c>
    </row>
    <row r="3998" spans="1:8">
      <c r="A3998" s="80">
        <v>37188</v>
      </c>
      <c r="B3998" s="79" t="s">
        <v>184</v>
      </c>
      <c r="C3998" s="79" t="s">
        <v>88</v>
      </c>
      <c r="D3998" s="85">
        <v>-22072.855500000001</v>
      </c>
      <c r="E3998" s="85">
        <v>-22072.855500000001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1IF-CIG/RKYMTN</v>
      </c>
    </row>
    <row r="3999" spans="1:8">
      <c r="A3999" s="80">
        <v>37188</v>
      </c>
      <c r="B3999" s="79" t="s">
        <v>184</v>
      </c>
      <c r="C3999" s="79" t="s">
        <v>105</v>
      </c>
      <c r="D3999" s="85">
        <v>-17108.807499999999</v>
      </c>
      <c r="E3999" s="85">
        <v>-17108.807499999999</v>
      </c>
      <c r="F3999" s="210">
        <f t="shared" si="186"/>
        <v>1</v>
      </c>
      <c r="G3999" s="79" t="str">
        <f t="shared" si="187"/>
        <v>PHY</v>
      </c>
      <c r="H3999" s="79" t="str">
        <f t="shared" si="188"/>
        <v>1IF-CIG/ROCKPORT</v>
      </c>
    </row>
    <row r="4000" spans="1:8">
      <c r="A4000" s="80">
        <v>37188</v>
      </c>
      <c r="B4000" s="79" t="s">
        <v>184</v>
      </c>
      <c r="C4000" s="79" t="s">
        <v>101</v>
      </c>
      <c r="D4000" s="85">
        <v>-31424.340199999999</v>
      </c>
      <c r="E4000" s="85">
        <v>-31424.340199999999</v>
      </c>
      <c r="F4000" s="210">
        <f t="shared" si="186"/>
        <v>1</v>
      </c>
      <c r="G4000" s="79" t="str">
        <f t="shared" si="187"/>
        <v>PHY</v>
      </c>
      <c r="H4000" s="79" t="str">
        <f t="shared" si="188"/>
        <v>1IF-CIG/WIC</v>
      </c>
    </row>
    <row r="4001" spans="1:8">
      <c r="A4001" s="80">
        <v>37188</v>
      </c>
      <c r="B4001" s="79" t="s">
        <v>184</v>
      </c>
      <c r="C4001" s="79" t="s">
        <v>108</v>
      </c>
      <c r="D4001" s="85">
        <v>-19386.323799999998</v>
      </c>
      <c r="E4001" s="85">
        <v>-19386.323799999998</v>
      </c>
      <c r="F4001" s="210">
        <f t="shared" si="186"/>
        <v>1</v>
      </c>
      <c r="G4001" s="79" t="str">
        <f t="shared" si="187"/>
        <v>PHY</v>
      </c>
      <c r="H4001" s="79" t="str">
        <f t="shared" si="188"/>
        <v>1IF-NGPL/OK-NW</v>
      </c>
    </row>
    <row r="4002" spans="1:8">
      <c r="A4002" s="80">
        <v>37188</v>
      </c>
      <c r="B4002" s="79" t="s">
        <v>184</v>
      </c>
      <c r="C4002" s="79" t="s">
        <v>187</v>
      </c>
      <c r="D4002" s="85">
        <v>-4701.6797999999999</v>
      </c>
      <c r="E4002" s="85">
        <v>-4701.6797999999999</v>
      </c>
      <c r="F4002" s="210">
        <f t="shared" si="186"/>
        <v>1</v>
      </c>
      <c r="G4002" s="79" t="str">
        <f t="shared" si="187"/>
        <v>PHY</v>
      </c>
      <c r="H4002" s="79" t="str">
        <f t="shared" si="188"/>
        <v>1IM-CIG/SOUTHERN</v>
      </c>
    </row>
    <row r="4003" spans="1:8">
      <c r="A4003" s="80">
        <v>37188</v>
      </c>
      <c r="B4003" s="79" t="s">
        <v>184</v>
      </c>
      <c r="C4003" s="79" t="s">
        <v>188</v>
      </c>
      <c r="D4003" s="85">
        <v>81897.815499999997</v>
      </c>
      <c r="E4003" s="85">
        <v>81897.815499999997</v>
      </c>
      <c r="F4003" s="210">
        <f t="shared" si="186"/>
        <v>1</v>
      </c>
      <c r="G4003" s="79" t="str">
        <f t="shared" si="187"/>
        <v>PHY</v>
      </c>
      <c r="H4003" s="79" t="str">
        <f t="shared" si="188"/>
        <v>1IM_FTULESSGATH</v>
      </c>
    </row>
    <row r="4004" spans="1:8">
      <c r="A4004" s="80">
        <v>37188</v>
      </c>
      <c r="B4004" s="79" t="s">
        <v>184</v>
      </c>
      <c r="C4004" s="79" t="s">
        <v>189</v>
      </c>
      <c r="D4004" s="85">
        <v>-1187.1417000000001</v>
      </c>
      <c r="E4004" s="85">
        <v>-1187.1417000000001</v>
      </c>
      <c r="F4004" s="210">
        <f t="shared" si="186"/>
        <v>1</v>
      </c>
      <c r="G4004" s="79" t="str">
        <f t="shared" si="187"/>
        <v>PHY</v>
      </c>
      <c r="H4004" s="79" t="str">
        <f t="shared" si="188"/>
        <v>1IM_WINDRIVER</v>
      </c>
    </row>
    <row r="4005" spans="1:8">
      <c r="A4005" s="80">
        <v>37189</v>
      </c>
      <c r="B4005" s="79" t="s">
        <v>184</v>
      </c>
      <c r="C4005" s="79" t="s">
        <v>100</v>
      </c>
      <c r="D4005" s="85">
        <v>289.30349999999999</v>
      </c>
      <c r="E4005" s="85">
        <v>289.30349999999999</v>
      </c>
      <c r="F4005" s="210">
        <f t="shared" si="186"/>
        <v>1</v>
      </c>
      <c r="G4005" s="79" t="str">
        <f t="shared" si="187"/>
        <v>PHY</v>
      </c>
      <c r="H4005" s="79" t="str">
        <f t="shared" si="188"/>
        <v>1DJ/BASIN/CIG</v>
      </c>
    </row>
    <row r="4006" spans="1:8">
      <c r="A4006" s="80">
        <v>37189</v>
      </c>
      <c r="B4006" s="79" t="s">
        <v>184</v>
      </c>
      <c r="C4006" s="79" t="s">
        <v>97</v>
      </c>
      <c r="D4006" s="85">
        <v>-2409.1995000000002</v>
      </c>
      <c r="E4006" s="85">
        <v>-2409.1995000000002</v>
      </c>
      <c r="F4006" s="210">
        <f t="shared" si="186"/>
        <v>1</v>
      </c>
      <c r="G4006" s="79" t="str">
        <f t="shared" si="187"/>
        <v>PHY</v>
      </c>
      <c r="H4006" s="79" t="str">
        <f t="shared" si="188"/>
        <v>1DJ/BASIN/PSCO</v>
      </c>
    </row>
    <row r="4007" spans="1:8">
      <c r="A4007" s="80">
        <v>37189</v>
      </c>
      <c r="B4007" s="79" t="s">
        <v>184</v>
      </c>
      <c r="C4007" s="79" t="s">
        <v>88</v>
      </c>
      <c r="D4007" s="85">
        <v>-22072.855500000001</v>
      </c>
      <c r="E4007" s="85">
        <v>-22072.855500000001</v>
      </c>
      <c r="F4007" s="210">
        <f t="shared" si="186"/>
        <v>1</v>
      </c>
      <c r="G4007" s="79" t="str">
        <f t="shared" si="187"/>
        <v>PHY</v>
      </c>
      <c r="H4007" s="79" t="str">
        <f t="shared" si="188"/>
        <v>1IF-CIG/RKYMTN</v>
      </c>
    </row>
    <row r="4008" spans="1:8">
      <c r="A4008" s="80">
        <v>37189</v>
      </c>
      <c r="B4008" s="79" t="s">
        <v>184</v>
      </c>
      <c r="C4008" s="79" t="s">
        <v>105</v>
      </c>
      <c r="D4008" s="85">
        <v>-17108.807499999999</v>
      </c>
      <c r="E4008" s="85">
        <v>-17108.807499999999</v>
      </c>
      <c r="F4008" s="210">
        <f t="shared" si="186"/>
        <v>1</v>
      </c>
      <c r="G4008" s="79" t="str">
        <f t="shared" si="187"/>
        <v>PHY</v>
      </c>
      <c r="H4008" s="79" t="str">
        <f t="shared" si="188"/>
        <v>1IF-CIG/ROCKPORT</v>
      </c>
    </row>
    <row r="4009" spans="1:8">
      <c r="A4009" s="80">
        <v>37189</v>
      </c>
      <c r="B4009" s="79" t="s">
        <v>184</v>
      </c>
      <c r="C4009" s="79" t="s">
        <v>101</v>
      </c>
      <c r="D4009" s="85">
        <v>-31424.340199999999</v>
      </c>
      <c r="E4009" s="85">
        <v>-31424.340199999999</v>
      </c>
      <c r="F4009" s="210">
        <f t="shared" si="186"/>
        <v>1</v>
      </c>
      <c r="G4009" s="79" t="str">
        <f t="shared" si="187"/>
        <v>PHY</v>
      </c>
      <c r="H4009" s="79" t="str">
        <f t="shared" si="188"/>
        <v>1IF-CIG/WIC</v>
      </c>
    </row>
    <row r="4010" spans="1:8">
      <c r="A4010" s="80">
        <v>37189</v>
      </c>
      <c r="B4010" s="79" t="s">
        <v>184</v>
      </c>
      <c r="C4010" s="79" t="s">
        <v>108</v>
      </c>
      <c r="D4010" s="85">
        <v>-19386.323799999998</v>
      </c>
      <c r="E4010" s="85">
        <v>-19386.323799999998</v>
      </c>
      <c r="F4010" s="210">
        <f t="shared" si="186"/>
        <v>1</v>
      </c>
      <c r="G4010" s="79" t="str">
        <f t="shared" si="187"/>
        <v>PHY</v>
      </c>
      <c r="H4010" s="79" t="str">
        <f t="shared" si="188"/>
        <v>1IF-NGPL/OK-NW</v>
      </c>
    </row>
    <row r="4011" spans="1:8">
      <c r="A4011" s="80">
        <v>37189</v>
      </c>
      <c r="B4011" s="79" t="s">
        <v>184</v>
      </c>
      <c r="C4011" s="79" t="s">
        <v>187</v>
      </c>
      <c r="D4011" s="85">
        <v>-4701.6797999999999</v>
      </c>
      <c r="E4011" s="85">
        <v>-4701.6797999999999</v>
      </c>
      <c r="F4011" s="210">
        <f t="shared" si="186"/>
        <v>1</v>
      </c>
      <c r="G4011" s="79" t="str">
        <f t="shared" si="187"/>
        <v>PHY</v>
      </c>
      <c r="H4011" s="79" t="str">
        <f t="shared" si="188"/>
        <v>1IM-CIG/SOUTHERN</v>
      </c>
    </row>
    <row r="4012" spans="1:8">
      <c r="A4012" s="80">
        <v>37189</v>
      </c>
      <c r="B4012" s="79" t="s">
        <v>184</v>
      </c>
      <c r="C4012" s="79" t="s">
        <v>188</v>
      </c>
      <c r="D4012" s="85">
        <v>81897.815499999997</v>
      </c>
      <c r="E4012" s="85">
        <v>81897.815499999997</v>
      </c>
      <c r="F4012" s="210">
        <f t="shared" si="186"/>
        <v>1</v>
      </c>
      <c r="G4012" s="79" t="str">
        <f t="shared" si="187"/>
        <v>PHY</v>
      </c>
      <c r="H4012" s="79" t="str">
        <f t="shared" si="188"/>
        <v>1IM_FTULESSGATH</v>
      </c>
    </row>
    <row r="4013" spans="1:8">
      <c r="A4013" s="80">
        <v>37189</v>
      </c>
      <c r="B4013" s="79" t="s">
        <v>184</v>
      </c>
      <c r="C4013" s="79" t="s">
        <v>189</v>
      </c>
      <c r="D4013" s="85">
        <v>-1187.1417000000001</v>
      </c>
      <c r="E4013" s="85">
        <v>-1187.1417000000001</v>
      </c>
      <c r="F4013" s="210">
        <f t="shared" si="186"/>
        <v>1</v>
      </c>
      <c r="G4013" s="79" t="str">
        <f t="shared" si="187"/>
        <v>PHY</v>
      </c>
      <c r="H4013" s="79" t="str">
        <f t="shared" si="188"/>
        <v>1IM_WINDRIVER</v>
      </c>
    </row>
    <row r="4014" spans="1:8">
      <c r="A4014" s="80">
        <v>37190</v>
      </c>
      <c r="B4014" s="79" t="s">
        <v>184</v>
      </c>
      <c r="C4014" s="79" t="s">
        <v>100</v>
      </c>
      <c r="D4014" s="85">
        <v>289.30349999999999</v>
      </c>
      <c r="E4014" s="85">
        <v>289.30349999999999</v>
      </c>
      <c r="F4014" s="210">
        <f t="shared" si="186"/>
        <v>1</v>
      </c>
      <c r="G4014" s="79" t="str">
        <f t="shared" si="187"/>
        <v>PHY</v>
      </c>
      <c r="H4014" s="79" t="str">
        <f t="shared" si="188"/>
        <v>1DJ/BASIN/CIG</v>
      </c>
    </row>
    <row r="4015" spans="1:8">
      <c r="A4015" s="80">
        <v>37190</v>
      </c>
      <c r="B4015" s="79" t="s">
        <v>184</v>
      </c>
      <c r="C4015" s="79" t="s">
        <v>97</v>
      </c>
      <c r="D4015" s="85">
        <v>-2409.1995000000002</v>
      </c>
      <c r="E4015" s="85">
        <v>-2409.1995000000002</v>
      </c>
      <c r="F4015" s="210">
        <f t="shared" si="186"/>
        <v>1</v>
      </c>
      <c r="G4015" s="79" t="str">
        <f t="shared" si="187"/>
        <v>PHY</v>
      </c>
      <c r="H4015" s="79" t="str">
        <f t="shared" si="188"/>
        <v>1DJ/BASIN/PSCO</v>
      </c>
    </row>
    <row r="4016" spans="1:8">
      <c r="A4016" s="80">
        <v>37190</v>
      </c>
      <c r="B4016" s="79" t="s">
        <v>184</v>
      </c>
      <c r="C4016" s="79" t="s">
        <v>88</v>
      </c>
      <c r="D4016" s="85">
        <v>-22072.855500000001</v>
      </c>
      <c r="E4016" s="85">
        <v>-22072.855500000001</v>
      </c>
      <c r="F4016" s="210">
        <f t="shared" si="186"/>
        <v>1</v>
      </c>
      <c r="G4016" s="79" t="str">
        <f t="shared" si="187"/>
        <v>PHY</v>
      </c>
      <c r="H4016" s="79" t="str">
        <f t="shared" si="188"/>
        <v>1IF-CIG/RKYMTN</v>
      </c>
    </row>
    <row r="4017" spans="1:8">
      <c r="A4017" s="80">
        <v>37190</v>
      </c>
      <c r="B4017" s="79" t="s">
        <v>184</v>
      </c>
      <c r="C4017" s="79" t="s">
        <v>105</v>
      </c>
      <c r="D4017" s="85">
        <v>-17108.807499999999</v>
      </c>
      <c r="E4017" s="85">
        <v>-17108.807499999999</v>
      </c>
      <c r="F4017" s="210">
        <f t="shared" si="186"/>
        <v>1</v>
      </c>
      <c r="G4017" s="79" t="str">
        <f t="shared" si="187"/>
        <v>PHY</v>
      </c>
      <c r="H4017" s="79" t="str">
        <f t="shared" si="188"/>
        <v>1IF-CIG/ROCKPORT</v>
      </c>
    </row>
    <row r="4018" spans="1:8">
      <c r="A4018" s="80">
        <v>37190</v>
      </c>
      <c r="B4018" s="79" t="s">
        <v>184</v>
      </c>
      <c r="C4018" s="79" t="s">
        <v>101</v>
      </c>
      <c r="D4018" s="85">
        <v>-31424.340199999999</v>
      </c>
      <c r="E4018" s="85">
        <v>-31424.340199999999</v>
      </c>
      <c r="F4018" s="210">
        <f t="shared" si="186"/>
        <v>1</v>
      </c>
      <c r="G4018" s="79" t="str">
        <f t="shared" si="187"/>
        <v>PHY</v>
      </c>
      <c r="H4018" s="79" t="str">
        <f t="shared" si="188"/>
        <v>1IF-CIG/WIC</v>
      </c>
    </row>
    <row r="4019" spans="1:8">
      <c r="A4019" s="80">
        <v>37190</v>
      </c>
      <c r="B4019" s="79" t="s">
        <v>184</v>
      </c>
      <c r="C4019" s="79" t="s">
        <v>108</v>
      </c>
      <c r="D4019" s="85">
        <v>-19386.323799999998</v>
      </c>
      <c r="E4019" s="85">
        <v>-19386.323799999998</v>
      </c>
      <c r="F4019" s="210">
        <f t="shared" si="186"/>
        <v>1</v>
      </c>
      <c r="G4019" s="79" t="str">
        <f t="shared" si="187"/>
        <v>PHY</v>
      </c>
      <c r="H4019" s="79" t="str">
        <f t="shared" si="188"/>
        <v>1IF-NGPL/OK-NW</v>
      </c>
    </row>
    <row r="4020" spans="1:8">
      <c r="A4020" s="80">
        <v>37190</v>
      </c>
      <c r="B4020" s="79" t="s">
        <v>184</v>
      </c>
      <c r="C4020" s="79" t="s">
        <v>187</v>
      </c>
      <c r="D4020" s="85">
        <v>-4701.6797999999999</v>
      </c>
      <c r="E4020" s="85">
        <v>-4701.6797999999999</v>
      </c>
      <c r="F4020" s="210">
        <f t="shared" si="186"/>
        <v>1</v>
      </c>
      <c r="G4020" s="79" t="str">
        <f t="shared" si="187"/>
        <v>PHY</v>
      </c>
      <c r="H4020" s="79" t="str">
        <f t="shared" si="188"/>
        <v>1IM-CIG/SOUTHERN</v>
      </c>
    </row>
    <row r="4021" spans="1:8">
      <c r="A4021" s="80">
        <v>37190</v>
      </c>
      <c r="B4021" s="79" t="s">
        <v>184</v>
      </c>
      <c r="C4021" s="79" t="s">
        <v>188</v>
      </c>
      <c r="D4021" s="85">
        <v>81897.815499999997</v>
      </c>
      <c r="E4021" s="85">
        <v>81897.815499999997</v>
      </c>
      <c r="F4021" s="210">
        <f t="shared" si="186"/>
        <v>1</v>
      </c>
      <c r="G4021" s="79" t="str">
        <f t="shared" si="187"/>
        <v>PHY</v>
      </c>
      <c r="H4021" s="79" t="str">
        <f t="shared" si="188"/>
        <v>1IM_FTULESSGATH</v>
      </c>
    </row>
    <row r="4022" spans="1:8">
      <c r="A4022" s="80">
        <v>37190</v>
      </c>
      <c r="B4022" s="79" t="s">
        <v>184</v>
      </c>
      <c r="C4022" s="79" t="s">
        <v>189</v>
      </c>
      <c r="D4022" s="85">
        <v>-1187.1417000000001</v>
      </c>
      <c r="E4022" s="85">
        <v>-1187.1417000000001</v>
      </c>
      <c r="F4022" s="210">
        <f t="shared" si="186"/>
        <v>1</v>
      </c>
      <c r="G4022" s="79" t="str">
        <f t="shared" si="187"/>
        <v>PHY</v>
      </c>
      <c r="H4022" s="79" t="str">
        <f t="shared" si="188"/>
        <v>1IM_WINDRIVER</v>
      </c>
    </row>
    <row r="4023" spans="1:8">
      <c r="A4023" s="80">
        <v>37191</v>
      </c>
      <c r="B4023" s="79" t="s">
        <v>184</v>
      </c>
      <c r="C4023" s="79" t="s">
        <v>100</v>
      </c>
      <c r="D4023" s="85">
        <v>289.30349999999999</v>
      </c>
      <c r="E4023" s="85">
        <v>289.30349999999999</v>
      </c>
      <c r="F4023" s="210">
        <f t="shared" si="186"/>
        <v>1</v>
      </c>
      <c r="G4023" s="79" t="str">
        <f t="shared" si="187"/>
        <v>PHY</v>
      </c>
      <c r="H4023" s="79" t="str">
        <f t="shared" si="188"/>
        <v>1DJ/BASIN/CIG</v>
      </c>
    </row>
    <row r="4024" spans="1:8">
      <c r="A4024" s="80">
        <v>37191</v>
      </c>
      <c r="B4024" s="79" t="s">
        <v>184</v>
      </c>
      <c r="C4024" s="79" t="s">
        <v>97</v>
      </c>
      <c r="D4024" s="85">
        <v>-2409.1995000000002</v>
      </c>
      <c r="E4024" s="85">
        <v>-2409.1995000000002</v>
      </c>
      <c r="F4024" s="210">
        <f t="shared" si="186"/>
        <v>1</v>
      </c>
      <c r="G4024" s="79" t="str">
        <f t="shared" si="187"/>
        <v>PHY</v>
      </c>
      <c r="H4024" s="79" t="str">
        <f t="shared" si="188"/>
        <v>1DJ/BASIN/PSCO</v>
      </c>
    </row>
    <row r="4025" spans="1:8">
      <c r="A4025" s="80">
        <v>37191</v>
      </c>
      <c r="B4025" s="79" t="s">
        <v>184</v>
      </c>
      <c r="C4025" s="79" t="s">
        <v>88</v>
      </c>
      <c r="D4025" s="85">
        <v>-22072.855500000001</v>
      </c>
      <c r="E4025" s="85">
        <v>-22072.855500000001</v>
      </c>
      <c r="F4025" s="210">
        <f t="shared" si="186"/>
        <v>1</v>
      </c>
      <c r="G4025" s="79" t="str">
        <f t="shared" si="187"/>
        <v>PHY</v>
      </c>
      <c r="H4025" s="79" t="str">
        <f t="shared" si="188"/>
        <v>1IF-CIG/RKYMTN</v>
      </c>
    </row>
    <row r="4026" spans="1:8">
      <c r="A4026" s="80">
        <v>37191</v>
      </c>
      <c r="B4026" s="79" t="s">
        <v>184</v>
      </c>
      <c r="C4026" s="79" t="s">
        <v>105</v>
      </c>
      <c r="D4026" s="85">
        <v>-17108.807499999999</v>
      </c>
      <c r="E4026" s="85">
        <v>-17108.807499999999</v>
      </c>
      <c r="F4026" s="210">
        <f t="shared" si="186"/>
        <v>1</v>
      </c>
      <c r="G4026" s="79" t="str">
        <f t="shared" si="187"/>
        <v>PHY</v>
      </c>
      <c r="H4026" s="79" t="str">
        <f t="shared" si="188"/>
        <v>1IF-CIG/ROCKPORT</v>
      </c>
    </row>
    <row r="4027" spans="1:8">
      <c r="A4027" s="80">
        <v>37191</v>
      </c>
      <c r="B4027" s="79" t="s">
        <v>184</v>
      </c>
      <c r="C4027" s="79" t="s">
        <v>101</v>
      </c>
      <c r="D4027" s="85">
        <v>-31424.340199999999</v>
      </c>
      <c r="E4027" s="85">
        <v>-31424.340199999999</v>
      </c>
      <c r="F4027" s="210">
        <f t="shared" si="186"/>
        <v>1</v>
      </c>
      <c r="G4027" s="79" t="str">
        <f t="shared" si="187"/>
        <v>PHY</v>
      </c>
      <c r="H4027" s="79" t="str">
        <f t="shared" si="188"/>
        <v>1IF-CIG/WIC</v>
      </c>
    </row>
    <row r="4028" spans="1:8">
      <c r="A4028" s="80">
        <v>37191</v>
      </c>
      <c r="B4028" s="79" t="s">
        <v>184</v>
      </c>
      <c r="C4028" s="79" t="s">
        <v>108</v>
      </c>
      <c r="D4028" s="85">
        <v>-19386.323799999998</v>
      </c>
      <c r="E4028" s="85">
        <v>-19386.323799999998</v>
      </c>
      <c r="F4028" s="210">
        <f t="shared" si="186"/>
        <v>1</v>
      </c>
      <c r="G4028" s="79" t="str">
        <f t="shared" si="187"/>
        <v>PHY</v>
      </c>
      <c r="H4028" s="79" t="str">
        <f t="shared" si="188"/>
        <v>1IF-NGPL/OK-NW</v>
      </c>
    </row>
    <row r="4029" spans="1:8">
      <c r="A4029" s="80">
        <v>37191</v>
      </c>
      <c r="B4029" s="79" t="s">
        <v>184</v>
      </c>
      <c r="C4029" s="79" t="s">
        <v>187</v>
      </c>
      <c r="D4029" s="85">
        <v>-4701.6797999999999</v>
      </c>
      <c r="E4029" s="85">
        <v>-4701.6797999999999</v>
      </c>
      <c r="F4029" s="210">
        <f t="shared" si="186"/>
        <v>1</v>
      </c>
      <c r="G4029" s="79" t="str">
        <f t="shared" si="187"/>
        <v>PHY</v>
      </c>
      <c r="H4029" s="79" t="str">
        <f t="shared" si="188"/>
        <v>1IM-CIG/SOUTHERN</v>
      </c>
    </row>
    <row r="4030" spans="1:8">
      <c r="A4030" s="80">
        <v>37191</v>
      </c>
      <c r="B4030" s="79" t="s">
        <v>184</v>
      </c>
      <c r="C4030" s="79" t="s">
        <v>188</v>
      </c>
      <c r="D4030" s="85">
        <v>81897.815499999997</v>
      </c>
      <c r="E4030" s="85">
        <v>81897.815499999997</v>
      </c>
      <c r="F4030" s="210">
        <f t="shared" si="186"/>
        <v>1</v>
      </c>
      <c r="G4030" s="79" t="str">
        <f t="shared" si="187"/>
        <v>PHY</v>
      </c>
      <c r="H4030" s="79" t="str">
        <f t="shared" si="188"/>
        <v>1IM_FTULESSGATH</v>
      </c>
    </row>
    <row r="4031" spans="1:8">
      <c r="A4031" s="80">
        <v>37191</v>
      </c>
      <c r="B4031" s="79" t="s">
        <v>184</v>
      </c>
      <c r="C4031" s="79" t="s">
        <v>189</v>
      </c>
      <c r="D4031" s="85">
        <v>-1187.1417000000001</v>
      </c>
      <c r="E4031" s="85">
        <v>-1187.1417000000001</v>
      </c>
      <c r="F4031" s="210">
        <f t="shared" si="186"/>
        <v>1</v>
      </c>
      <c r="G4031" s="79" t="str">
        <f t="shared" si="187"/>
        <v>PHY</v>
      </c>
      <c r="H4031" s="79" t="str">
        <f t="shared" si="188"/>
        <v>1IM_WINDRIVER</v>
      </c>
    </row>
    <row r="4032" spans="1:8">
      <c r="A4032" s="80">
        <v>37192</v>
      </c>
      <c r="B4032" s="79" t="s">
        <v>184</v>
      </c>
      <c r="C4032" s="79" t="s">
        <v>100</v>
      </c>
      <c r="D4032" s="85">
        <v>289.30349999999999</v>
      </c>
      <c r="E4032" s="85">
        <v>289.30349999999999</v>
      </c>
      <c r="F4032" s="210">
        <f t="shared" si="186"/>
        <v>1</v>
      </c>
      <c r="G4032" s="79" t="str">
        <f t="shared" si="187"/>
        <v>PHY</v>
      </c>
      <c r="H4032" s="79" t="str">
        <f t="shared" si="188"/>
        <v>1DJ/BASIN/CIG</v>
      </c>
    </row>
    <row r="4033" spans="1:8">
      <c r="A4033" s="80">
        <v>37192</v>
      </c>
      <c r="B4033" s="79" t="s">
        <v>184</v>
      </c>
      <c r="C4033" s="79" t="s">
        <v>97</v>
      </c>
      <c r="D4033" s="85">
        <v>-2409.1995000000002</v>
      </c>
      <c r="E4033" s="85">
        <v>-2409.1995000000002</v>
      </c>
      <c r="F4033" s="210">
        <f t="shared" si="186"/>
        <v>1</v>
      </c>
      <c r="G4033" s="79" t="str">
        <f t="shared" si="187"/>
        <v>PHY</v>
      </c>
      <c r="H4033" s="79" t="str">
        <f t="shared" si="188"/>
        <v>1DJ/BASIN/PSCO</v>
      </c>
    </row>
    <row r="4034" spans="1:8">
      <c r="A4034" s="80">
        <v>37192</v>
      </c>
      <c r="B4034" s="79" t="s">
        <v>184</v>
      </c>
      <c r="C4034" s="79" t="s">
        <v>88</v>
      </c>
      <c r="D4034" s="85">
        <v>-22072.855500000001</v>
      </c>
      <c r="E4034" s="85">
        <v>-22072.855500000001</v>
      </c>
      <c r="F4034" s="210">
        <f t="shared" si="186"/>
        <v>1</v>
      </c>
      <c r="G4034" s="79" t="str">
        <f t="shared" si="187"/>
        <v>PHY</v>
      </c>
      <c r="H4034" s="79" t="str">
        <f t="shared" si="188"/>
        <v>1IF-CIG/RKYMTN</v>
      </c>
    </row>
    <row r="4035" spans="1:8">
      <c r="A4035" s="80">
        <v>37192</v>
      </c>
      <c r="B4035" s="79" t="s">
        <v>184</v>
      </c>
      <c r="C4035" s="79" t="s">
        <v>105</v>
      </c>
      <c r="D4035" s="85">
        <v>-17108.807499999999</v>
      </c>
      <c r="E4035" s="85">
        <v>-17108.807499999999</v>
      </c>
      <c r="F4035" s="210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PHY</v>
      </c>
      <c r="H4035" s="79" t="str">
        <f t="shared" ref="H4035:H4098" si="191">$F4035&amp;$C4035</f>
        <v>1IF-CIG/ROCKPORT</v>
      </c>
    </row>
    <row r="4036" spans="1:8">
      <c r="A4036" s="80">
        <v>37192</v>
      </c>
      <c r="B4036" s="79" t="s">
        <v>184</v>
      </c>
      <c r="C4036" s="79" t="s">
        <v>101</v>
      </c>
      <c r="D4036" s="85">
        <v>-31424.340199999999</v>
      </c>
      <c r="E4036" s="85">
        <v>-31424.340199999999</v>
      </c>
      <c r="F4036" s="210">
        <f t="shared" si="189"/>
        <v>1</v>
      </c>
      <c r="G4036" s="79" t="str">
        <f t="shared" si="190"/>
        <v>PHY</v>
      </c>
      <c r="H4036" s="79" t="str">
        <f t="shared" si="191"/>
        <v>1IF-CIG/WIC</v>
      </c>
    </row>
    <row r="4037" spans="1:8">
      <c r="A4037" s="80">
        <v>37192</v>
      </c>
      <c r="B4037" s="79" t="s">
        <v>184</v>
      </c>
      <c r="C4037" s="79" t="s">
        <v>108</v>
      </c>
      <c r="D4037" s="85">
        <v>-19386.323799999998</v>
      </c>
      <c r="E4037" s="85">
        <v>-19386.323799999998</v>
      </c>
      <c r="F4037" s="210">
        <f t="shared" si="189"/>
        <v>1</v>
      </c>
      <c r="G4037" s="79" t="str">
        <f t="shared" si="190"/>
        <v>PHY</v>
      </c>
      <c r="H4037" s="79" t="str">
        <f t="shared" si="191"/>
        <v>1IF-NGPL/OK-NW</v>
      </c>
    </row>
    <row r="4038" spans="1:8">
      <c r="A4038" s="80">
        <v>37192</v>
      </c>
      <c r="B4038" s="79" t="s">
        <v>184</v>
      </c>
      <c r="C4038" s="79" t="s">
        <v>187</v>
      </c>
      <c r="D4038" s="85">
        <v>-4701.6797999999999</v>
      </c>
      <c r="E4038" s="85">
        <v>-4701.6797999999999</v>
      </c>
      <c r="F4038" s="210">
        <f t="shared" si="189"/>
        <v>1</v>
      </c>
      <c r="G4038" s="79" t="str">
        <f t="shared" si="190"/>
        <v>PHY</v>
      </c>
      <c r="H4038" s="79" t="str">
        <f t="shared" si="191"/>
        <v>1IM-CIG/SOUTHERN</v>
      </c>
    </row>
    <row r="4039" spans="1:8">
      <c r="A4039" s="80">
        <v>37192</v>
      </c>
      <c r="B4039" s="79" t="s">
        <v>184</v>
      </c>
      <c r="C4039" s="79" t="s">
        <v>188</v>
      </c>
      <c r="D4039" s="85">
        <v>81897.815499999997</v>
      </c>
      <c r="E4039" s="85">
        <v>81897.815499999997</v>
      </c>
      <c r="F4039" s="210">
        <f t="shared" si="189"/>
        <v>1</v>
      </c>
      <c r="G4039" s="79" t="str">
        <f t="shared" si="190"/>
        <v>PHY</v>
      </c>
      <c r="H4039" s="79" t="str">
        <f t="shared" si="191"/>
        <v>1IM_FTULESSGATH</v>
      </c>
    </row>
    <row r="4040" spans="1:8">
      <c r="A4040" s="80">
        <v>37192</v>
      </c>
      <c r="B4040" s="79" t="s">
        <v>184</v>
      </c>
      <c r="C4040" s="79" t="s">
        <v>189</v>
      </c>
      <c r="D4040" s="85">
        <v>-1187.1417000000001</v>
      </c>
      <c r="E4040" s="85">
        <v>-1187.1417000000001</v>
      </c>
      <c r="F4040" s="210">
        <f t="shared" si="189"/>
        <v>1</v>
      </c>
      <c r="G4040" s="79" t="str">
        <f t="shared" si="190"/>
        <v>PHY</v>
      </c>
      <c r="H4040" s="79" t="str">
        <f t="shared" si="191"/>
        <v>1IM_WINDRIVER</v>
      </c>
    </row>
    <row r="4041" spans="1:8">
      <c r="A4041" s="80">
        <v>37193</v>
      </c>
      <c r="B4041" s="79" t="s">
        <v>184</v>
      </c>
      <c r="C4041" s="79" t="s">
        <v>100</v>
      </c>
      <c r="D4041" s="85">
        <v>289.30349999999999</v>
      </c>
      <c r="E4041" s="85">
        <v>289.30349999999999</v>
      </c>
      <c r="F4041" s="210">
        <f t="shared" si="189"/>
        <v>1</v>
      </c>
      <c r="G4041" s="79" t="str">
        <f t="shared" si="190"/>
        <v>PHY</v>
      </c>
      <c r="H4041" s="79" t="str">
        <f t="shared" si="191"/>
        <v>1DJ/BASIN/CIG</v>
      </c>
    </row>
    <row r="4042" spans="1:8">
      <c r="A4042" s="80">
        <v>37193</v>
      </c>
      <c r="B4042" s="79" t="s">
        <v>184</v>
      </c>
      <c r="C4042" s="79" t="s">
        <v>97</v>
      </c>
      <c r="D4042" s="85">
        <v>-2409.1995000000002</v>
      </c>
      <c r="E4042" s="85">
        <v>-2409.1995000000002</v>
      </c>
      <c r="F4042" s="210">
        <f t="shared" si="189"/>
        <v>1</v>
      </c>
      <c r="G4042" s="79" t="str">
        <f t="shared" si="190"/>
        <v>PHY</v>
      </c>
      <c r="H4042" s="79" t="str">
        <f t="shared" si="191"/>
        <v>1DJ/BASIN/PSCO</v>
      </c>
    </row>
    <row r="4043" spans="1:8">
      <c r="A4043" s="80">
        <v>37193</v>
      </c>
      <c r="B4043" s="79" t="s">
        <v>184</v>
      </c>
      <c r="C4043" s="79" t="s">
        <v>88</v>
      </c>
      <c r="D4043" s="85">
        <v>-22072.855500000001</v>
      </c>
      <c r="E4043" s="85">
        <v>-22072.855500000001</v>
      </c>
      <c r="F4043" s="210">
        <f t="shared" si="189"/>
        <v>1</v>
      </c>
      <c r="G4043" s="79" t="str">
        <f t="shared" si="190"/>
        <v>PHY</v>
      </c>
      <c r="H4043" s="79" t="str">
        <f t="shared" si="191"/>
        <v>1IF-CIG/RKYMTN</v>
      </c>
    </row>
    <row r="4044" spans="1:8">
      <c r="A4044" s="80">
        <v>37193</v>
      </c>
      <c r="B4044" s="79" t="s">
        <v>184</v>
      </c>
      <c r="C4044" s="79" t="s">
        <v>105</v>
      </c>
      <c r="D4044" s="85">
        <v>-17108.807499999999</v>
      </c>
      <c r="E4044" s="85">
        <v>-17108.807499999999</v>
      </c>
      <c r="F4044" s="210">
        <f t="shared" si="189"/>
        <v>1</v>
      </c>
      <c r="G4044" s="79" t="str">
        <f t="shared" si="190"/>
        <v>PHY</v>
      </c>
      <c r="H4044" s="79" t="str">
        <f t="shared" si="191"/>
        <v>1IF-CIG/ROCKPORT</v>
      </c>
    </row>
    <row r="4045" spans="1:8">
      <c r="A4045" s="80">
        <v>37193</v>
      </c>
      <c r="B4045" s="79" t="s">
        <v>184</v>
      </c>
      <c r="C4045" s="79" t="s">
        <v>101</v>
      </c>
      <c r="D4045" s="85">
        <v>-31424.340199999999</v>
      </c>
      <c r="E4045" s="85">
        <v>-31424.340199999999</v>
      </c>
      <c r="F4045" s="210">
        <f t="shared" si="189"/>
        <v>1</v>
      </c>
      <c r="G4045" s="79" t="str">
        <f t="shared" si="190"/>
        <v>PHY</v>
      </c>
      <c r="H4045" s="79" t="str">
        <f t="shared" si="191"/>
        <v>1IF-CIG/WIC</v>
      </c>
    </row>
    <row r="4046" spans="1:8">
      <c r="A4046" s="80">
        <v>37193</v>
      </c>
      <c r="B4046" s="79" t="s">
        <v>184</v>
      </c>
      <c r="C4046" s="79" t="s">
        <v>108</v>
      </c>
      <c r="D4046" s="85">
        <v>-19386.323799999998</v>
      </c>
      <c r="E4046" s="85">
        <v>-19386.323799999998</v>
      </c>
      <c r="F4046" s="210">
        <f t="shared" si="189"/>
        <v>1</v>
      </c>
      <c r="G4046" s="79" t="str">
        <f t="shared" si="190"/>
        <v>PHY</v>
      </c>
      <c r="H4046" s="79" t="str">
        <f t="shared" si="191"/>
        <v>1IF-NGPL/OK-NW</v>
      </c>
    </row>
    <row r="4047" spans="1:8">
      <c r="A4047" s="80">
        <v>37193</v>
      </c>
      <c r="B4047" s="79" t="s">
        <v>184</v>
      </c>
      <c r="C4047" s="79" t="s">
        <v>187</v>
      </c>
      <c r="D4047" s="85">
        <v>-4701.6797999999999</v>
      </c>
      <c r="E4047" s="85">
        <v>-4701.6797999999999</v>
      </c>
      <c r="F4047" s="210">
        <f t="shared" si="189"/>
        <v>1</v>
      </c>
      <c r="G4047" s="79" t="str">
        <f t="shared" si="190"/>
        <v>PHY</v>
      </c>
      <c r="H4047" s="79" t="str">
        <f t="shared" si="191"/>
        <v>1IM-CIG/SOUTHERN</v>
      </c>
    </row>
    <row r="4048" spans="1:8">
      <c r="A4048" s="80">
        <v>37193</v>
      </c>
      <c r="B4048" s="79" t="s">
        <v>184</v>
      </c>
      <c r="C4048" s="79" t="s">
        <v>188</v>
      </c>
      <c r="D4048" s="85">
        <v>81897.815499999997</v>
      </c>
      <c r="E4048" s="85">
        <v>81897.815499999997</v>
      </c>
      <c r="F4048" s="210">
        <f t="shared" si="189"/>
        <v>1</v>
      </c>
      <c r="G4048" s="79" t="str">
        <f t="shared" si="190"/>
        <v>PHY</v>
      </c>
      <c r="H4048" s="79" t="str">
        <f t="shared" si="191"/>
        <v>1IM_FTULESSGATH</v>
      </c>
    </row>
    <row r="4049" spans="1:8">
      <c r="A4049" s="80">
        <v>37193</v>
      </c>
      <c r="B4049" s="79" t="s">
        <v>184</v>
      </c>
      <c r="C4049" s="79" t="s">
        <v>189</v>
      </c>
      <c r="D4049" s="85">
        <v>-1187.1417000000001</v>
      </c>
      <c r="E4049" s="85">
        <v>-1187.1417000000001</v>
      </c>
      <c r="F4049" s="210">
        <f t="shared" si="189"/>
        <v>1</v>
      </c>
      <c r="G4049" s="79" t="str">
        <f t="shared" si="190"/>
        <v>PHY</v>
      </c>
      <c r="H4049" s="79" t="str">
        <f t="shared" si="191"/>
        <v>1IM_WINDRIVER</v>
      </c>
    </row>
    <row r="4050" spans="1:8">
      <c r="A4050" s="80">
        <v>37194</v>
      </c>
      <c r="B4050" s="79" t="s">
        <v>184</v>
      </c>
      <c r="C4050" s="79" t="s">
        <v>100</v>
      </c>
      <c r="D4050" s="85">
        <v>289.30349999999999</v>
      </c>
      <c r="E4050" s="85">
        <v>289.30349999999999</v>
      </c>
      <c r="F4050" s="210">
        <f t="shared" si="189"/>
        <v>1</v>
      </c>
      <c r="G4050" s="79" t="str">
        <f t="shared" si="190"/>
        <v>PHY</v>
      </c>
      <c r="H4050" s="79" t="str">
        <f t="shared" si="191"/>
        <v>1DJ/BASIN/CIG</v>
      </c>
    </row>
    <row r="4051" spans="1:8">
      <c r="A4051" s="80">
        <v>37194</v>
      </c>
      <c r="B4051" s="79" t="s">
        <v>184</v>
      </c>
      <c r="C4051" s="79" t="s">
        <v>97</v>
      </c>
      <c r="D4051" s="85">
        <v>-2409.1995000000002</v>
      </c>
      <c r="E4051" s="85">
        <v>-2409.1995000000002</v>
      </c>
      <c r="F4051" s="210">
        <f t="shared" si="189"/>
        <v>1</v>
      </c>
      <c r="G4051" s="79" t="str">
        <f t="shared" si="190"/>
        <v>PHY</v>
      </c>
      <c r="H4051" s="79" t="str">
        <f t="shared" si="191"/>
        <v>1DJ/BASIN/PSCO</v>
      </c>
    </row>
    <row r="4052" spans="1:8">
      <c r="A4052" s="80">
        <v>37194</v>
      </c>
      <c r="B4052" s="79" t="s">
        <v>184</v>
      </c>
      <c r="C4052" s="79" t="s">
        <v>88</v>
      </c>
      <c r="D4052" s="85">
        <v>-22072.855500000001</v>
      </c>
      <c r="E4052" s="85">
        <v>-22072.855500000001</v>
      </c>
      <c r="F4052" s="210">
        <f t="shared" si="189"/>
        <v>1</v>
      </c>
      <c r="G4052" s="79" t="str">
        <f t="shared" si="190"/>
        <v>PHY</v>
      </c>
      <c r="H4052" s="79" t="str">
        <f t="shared" si="191"/>
        <v>1IF-CIG/RKYMTN</v>
      </c>
    </row>
    <row r="4053" spans="1:8">
      <c r="A4053" s="80">
        <v>37194</v>
      </c>
      <c r="B4053" s="79" t="s">
        <v>184</v>
      </c>
      <c r="C4053" s="79" t="s">
        <v>105</v>
      </c>
      <c r="D4053" s="85">
        <v>-17108.807499999999</v>
      </c>
      <c r="E4053" s="85">
        <v>-17108.807499999999</v>
      </c>
      <c r="F4053" s="210">
        <f t="shared" si="189"/>
        <v>1</v>
      </c>
      <c r="G4053" s="79" t="str">
        <f t="shared" si="190"/>
        <v>PHY</v>
      </c>
      <c r="H4053" s="79" t="str">
        <f t="shared" si="191"/>
        <v>1IF-CIG/ROCKPORT</v>
      </c>
    </row>
    <row r="4054" spans="1:8">
      <c r="A4054" s="80">
        <v>37194</v>
      </c>
      <c r="B4054" s="79" t="s">
        <v>184</v>
      </c>
      <c r="C4054" s="79" t="s">
        <v>101</v>
      </c>
      <c r="D4054" s="85">
        <v>-31424.340199999999</v>
      </c>
      <c r="E4054" s="85">
        <v>-31424.340199999999</v>
      </c>
      <c r="F4054" s="210">
        <f t="shared" si="189"/>
        <v>1</v>
      </c>
      <c r="G4054" s="79" t="str">
        <f t="shared" si="190"/>
        <v>PHY</v>
      </c>
      <c r="H4054" s="79" t="str">
        <f t="shared" si="191"/>
        <v>1IF-CIG/WIC</v>
      </c>
    </row>
    <row r="4055" spans="1:8">
      <c r="A4055" s="80">
        <v>37194</v>
      </c>
      <c r="B4055" s="79" t="s">
        <v>184</v>
      </c>
      <c r="C4055" s="79" t="s">
        <v>108</v>
      </c>
      <c r="D4055" s="85">
        <v>-19386.323799999998</v>
      </c>
      <c r="E4055" s="85">
        <v>-19386.323799999998</v>
      </c>
      <c r="F4055" s="210">
        <f t="shared" si="189"/>
        <v>1</v>
      </c>
      <c r="G4055" s="79" t="str">
        <f t="shared" si="190"/>
        <v>PHY</v>
      </c>
      <c r="H4055" s="79" t="str">
        <f t="shared" si="191"/>
        <v>1IF-NGPL/OK-NW</v>
      </c>
    </row>
    <row r="4056" spans="1:8">
      <c r="A4056" s="80">
        <v>37194</v>
      </c>
      <c r="B4056" s="79" t="s">
        <v>184</v>
      </c>
      <c r="C4056" s="79" t="s">
        <v>187</v>
      </c>
      <c r="D4056" s="85">
        <v>-4701.6797999999999</v>
      </c>
      <c r="E4056" s="85">
        <v>-4701.6797999999999</v>
      </c>
      <c r="F4056" s="210">
        <f t="shared" si="189"/>
        <v>1</v>
      </c>
      <c r="G4056" s="79" t="str">
        <f t="shared" si="190"/>
        <v>PHY</v>
      </c>
      <c r="H4056" s="79" t="str">
        <f t="shared" si="191"/>
        <v>1IM-CIG/SOUTHERN</v>
      </c>
    </row>
    <row r="4057" spans="1:8">
      <c r="A4057" s="80">
        <v>37194</v>
      </c>
      <c r="B4057" s="79" t="s">
        <v>184</v>
      </c>
      <c r="C4057" s="79" t="s">
        <v>188</v>
      </c>
      <c r="D4057" s="85">
        <v>81897.815499999997</v>
      </c>
      <c r="E4057" s="85">
        <v>81897.815499999997</v>
      </c>
      <c r="F4057" s="210">
        <f t="shared" si="189"/>
        <v>1</v>
      </c>
      <c r="G4057" s="79" t="str">
        <f t="shared" si="190"/>
        <v>PHY</v>
      </c>
      <c r="H4057" s="79" t="str">
        <f t="shared" si="191"/>
        <v>1IM_FTULESSGATH</v>
      </c>
    </row>
    <row r="4058" spans="1:8">
      <c r="A4058" s="80">
        <v>37194</v>
      </c>
      <c r="B4058" s="79" t="s">
        <v>184</v>
      </c>
      <c r="C4058" s="79" t="s">
        <v>189</v>
      </c>
      <c r="D4058" s="85">
        <v>-1187.1417000000001</v>
      </c>
      <c r="E4058" s="85">
        <v>-1187.1417000000001</v>
      </c>
      <c r="F4058" s="210">
        <f t="shared" si="189"/>
        <v>1</v>
      </c>
      <c r="G4058" s="79" t="str">
        <f t="shared" si="190"/>
        <v>PHY</v>
      </c>
      <c r="H4058" s="79" t="str">
        <f t="shared" si="191"/>
        <v>1IM_WINDRIVER</v>
      </c>
    </row>
    <row r="4059" spans="1:8">
      <c r="A4059" s="80">
        <v>37195</v>
      </c>
      <c r="B4059" s="79" t="s">
        <v>184</v>
      </c>
      <c r="C4059" s="79" t="s">
        <v>100</v>
      </c>
      <c r="D4059" s="85">
        <v>289.30349999999999</v>
      </c>
      <c r="E4059" s="85">
        <v>289.30349999999999</v>
      </c>
      <c r="F4059" s="210">
        <f t="shared" si="189"/>
        <v>1</v>
      </c>
      <c r="G4059" s="79" t="str">
        <f t="shared" si="190"/>
        <v>PHY</v>
      </c>
      <c r="H4059" s="79" t="str">
        <f t="shared" si="191"/>
        <v>1DJ/BASIN/CIG</v>
      </c>
    </row>
    <row r="4060" spans="1:8">
      <c r="A4060" s="80">
        <v>37195</v>
      </c>
      <c r="B4060" s="79" t="s">
        <v>184</v>
      </c>
      <c r="C4060" s="79" t="s">
        <v>97</v>
      </c>
      <c r="D4060" s="85">
        <v>-2409.1995000000002</v>
      </c>
      <c r="E4060" s="85">
        <v>-2409.1995000000002</v>
      </c>
      <c r="F4060" s="210">
        <f t="shared" si="189"/>
        <v>1</v>
      </c>
      <c r="G4060" s="79" t="str">
        <f t="shared" si="190"/>
        <v>PHY</v>
      </c>
      <c r="H4060" s="79" t="str">
        <f t="shared" si="191"/>
        <v>1DJ/BASIN/PSCO</v>
      </c>
    </row>
    <row r="4061" spans="1:8">
      <c r="A4061" s="80">
        <v>37195</v>
      </c>
      <c r="B4061" s="79" t="s">
        <v>184</v>
      </c>
      <c r="C4061" s="79" t="s">
        <v>88</v>
      </c>
      <c r="D4061" s="85">
        <v>-22072.855500000001</v>
      </c>
      <c r="E4061" s="85">
        <v>-22072.855500000001</v>
      </c>
      <c r="F4061" s="210">
        <f t="shared" si="189"/>
        <v>1</v>
      </c>
      <c r="G4061" s="79" t="str">
        <f t="shared" si="190"/>
        <v>PHY</v>
      </c>
      <c r="H4061" s="79" t="str">
        <f t="shared" si="191"/>
        <v>1IF-CIG/RKYMTN</v>
      </c>
    </row>
    <row r="4062" spans="1:8">
      <c r="A4062" s="80">
        <v>37195</v>
      </c>
      <c r="B4062" s="79" t="s">
        <v>184</v>
      </c>
      <c r="C4062" s="79" t="s">
        <v>105</v>
      </c>
      <c r="D4062" s="85">
        <v>-17108.807499999999</v>
      </c>
      <c r="E4062" s="85">
        <v>-17108.807499999999</v>
      </c>
      <c r="F4062" s="210">
        <f t="shared" si="189"/>
        <v>1</v>
      </c>
      <c r="G4062" s="79" t="str">
        <f t="shared" si="190"/>
        <v>PHY</v>
      </c>
      <c r="H4062" s="79" t="str">
        <f t="shared" si="191"/>
        <v>1IF-CIG/ROCKPORT</v>
      </c>
    </row>
    <row r="4063" spans="1:8">
      <c r="A4063" s="80">
        <v>37195</v>
      </c>
      <c r="B4063" s="79" t="s">
        <v>184</v>
      </c>
      <c r="C4063" s="79" t="s">
        <v>101</v>
      </c>
      <c r="D4063" s="85">
        <v>-31424.340199999999</v>
      </c>
      <c r="E4063" s="85">
        <v>-31424.340199999999</v>
      </c>
      <c r="F4063" s="210">
        <f t="shared" si="189"/>
        <v>1</v>
      </c>
      <c r="G4063" s="79" t="str">
        <f t="shared" si="190"/>
        <v>PHY</v>
      </c>
      <c r="H4063" s="79" t="str">
        <f t="shared" si="191"/>
        <v>1IF-CIG/WIC</v>
      </c>
    </row>
    <row r="4064" spans="1:8">
      <c r="A4064" s="80">
        <v>37195</v>
      </c>
      <c r="B4064" s="79" t="s">
        <v>184</v>
      </c>
      <c r="C4064" s="79" t="s">
        <v>108</v>
      </c>
      <c r="D4064" s="85">
        <v>-19386.323799999998</v>
      </c>
      <c r="E4064" s="85">
        <v>-19386.323799999998</v>
      </c>
      <c r="F4064" s="210">
        <f t="shared" si="189"/>
        <v>1</v>
      </c>
      <c r="G4064" s="79" t="str">
        <f t="shared" si="190"/>
        <v>PHY</v>
      </c>
      <c r="H4064" s="79" t="str">
        <f t="shared" si="191"/>
        <v>1IF-NGPL/OK-NW</v>
      </c>
    </row>
    <row r="4065" spans="1:8">
      <c r="A4065" s="80">
        <v>37195</v>
      </c>
      <c r="B4065" s="79" t="s">
        <v>184</v>
      </c>
      <c r="C4065" s="79" t="s">
        <v>187</v>
      </c>
      <c r="D4065" s="85">
        <v>-4701.6797999999999</v>
      </c>
      <c r="E4065" s="85">
        <v>-4701.6797999999999</v>
      </c>
      <c r="F4065" s="210">
        <f t="shared" si="189"/>
        <v>1</v>
      </c>
      <c r="G4065" s="79" t="str">
        <f t="shared" si="190"/>
        <v>PHY</v>
      </c>
      <c r="H4065" s="79" t="str">
        <f t="shared" si="191"/>
        <v>1IM-CIG/SOUTHERN</v>
      </c>
    </row>
    <row r="4066" spans="1:8">
      <c r="A4066" s="80">
        <v>37195</v>
      </c>
      <c r="B4066" s="79" t="s">
        <v>184</v>
      </c>
      <c r="C4066" s="79" t="s">
        <v>188</v>
      </c>
      <c r="D4066" s="85">
        <v>83373.263099999996</v>
      </c>
      <c r="E4066" s="85">
        <v>83373.263099999996</v>
      </c>
      <c r="F4066" s="210">
        <f t="shared" si="189"/>
        <v>1</v>
      </c>
      <c r="G4066" s="79" t="str">
        <f t="shared" si="190"/>
        <v>PHY</v>
      </c>
      <c r="H4066" s="79" t="str">
        <f t="shared" si="191"/>
        <v>1IM_FTULESSGATH</v>
      </c>
    </row>
    <row r="4067" spans="1:8">
      <c r="A4067" s="80">
        <v>37195</v>
      </c>
      <c r="B4067" s="79" t="s">
        <v>184</v>
      </c>
      <c r="C4067" s="79" t="s">
        <v>189</v>
      </c>
      <c r="D4067" s="85">
        <v>-1187.1417000000001</v>
      </c>
      <c r="E4067" s="85">
        <v>-1187.1417000000001</v>
      </c>
      <c r="F4067" s="210">
        <f t="shared" si="189"/>
        <v>1</v>
      </c>
      <c r="G4067" s="79" t="str">
        <f t="shared" si="190"/>
        <v>PHY</v>
      </c>
      <c r="H4067" s="79" t="str">
        <f t="shared" si="191"/>
        <v>1IM_WINDRIVER</v>
      </c>
    </row>
    <row r="4068" spans="1:8">
      <c r="A4068" s="80">
        <v>37210</v>
      </c>
      <c r="B4068" s="79" t="s">
        <v>70</v>
      </c>
      <c r="C4068" s="79" t="s">
        <v>71</v>
      </c>
      <c r="D4068" s="85">
        <v>-115046</v>
      </c>
      <c r="E4068" s="85">
        <v>0</v>
      </c>
      <c r="F4068" s="210">
        <f t="shared" si="189"/>
        <v>2</v>
      </c>
      <c r="G4068" s="79" t="str">
        <f t="shared" si="190"/>
        <v>D</v>
      </c>
      <c r="H4068" s="79" t="str">
        <f t="shared" si="191"/>
        <v>2CGPR-KINGSGATE</v>
      </c>
    </row>
    <row r="4069" spans="1:8">
      <c r="A4069" s="80">
        <v>37210</v>
      </c>
      <c r="B4069" s="79" t="s">
        <v>70</v>
      </c>
      <c r="C4069" s="79" t="s">
        <v>72</v>
      </c>
      <c r="D4069" s="85">
        <v>-205307</v>
      </c>
      <c r="E4069" s="85">
        <v>0</v>
      </c>
      <c r="F4069" s="210">
        <f t="shared" si="189"/>
        <v>2</v>
      </c>
      <c r="G4069" s="79" t="str">
        <f t="shared" si="190"/>
        <v>D</v>
      </c>
      <c r="H4069" s="79" t="str">
        <f t="shared" si="191"/>
        <v>2IF-ELPO/SJ</v>
      </c>
    </row>
    <row r="4070" spans="1:8">
      <c r="A4070" s="80">
        <v>37210</v>
      </c>
      <c r="B4070" s="79" t="s">
        <v>70</v>
      </c>
      <c r="C4070" s="79" t="s">
        <v>67</v>
      </c>
      <c r="D4070" s="85">
        <v>-868933</v>
      </c>
      <c r="E4070" s="85">
        <v>0</v>
      </c>
      <c r="F4070" s="210">
        <f t="shared" si="189"/>
        <v>2</v>
      </c>
      <c r="G4070" s="79" t="str">
        <f t="shared" si="190"/>
        <v>D</v>
      </c>
      <c r="H4070" s="79" t="str">
        <f t="shared" si="191"/>
        <v>2IF-NWPL_ROCKY_M</v>
      </c>
    </row>
    <row r="4071" spans="1:8">
      <c r="A4071" s="80">
        <v>37210</v>
      </c>
      <c r="B4071" s="79" t="s">
        <v>70</v>
      </c>
      <c r="C4071" s="79" t="s">
        <v>73</v>
      </c>
      <c r="D4071" s="85">
        <v>210735</v>
      </c>
      <c r="E4071" s="85">
        <v>0</v>
      </c>
      <c r="F4071" s="210">
        <f t="shared" si="189"/>
        <v>2</v>
      </c>
      <c r="G4071" s="79" t="str">
        <f t="shared" si="190"/>
        <v>D</v>
      </c>
      <c r="H4071" s="79" t="str">
        <f t="shared" si="191"/>
        <v>2IF-WAHA-TX</v>
      </c>
    </row>
    <row r="4072" spans="1:8">
      <c r="A4072" s="80">
        <v>37210</v>
      </c>
      <c r="B4072" s="79" t="s">
        <v>70</v>
      </c>
      <c r="C4072" s="79" t="s">
        <v>68</v>
      </c>
      <c r="D4072" s="85">
        <v>117263</v>
      </c>
      <c r="E4072" s="85">
        <v>0</v>
      </c>
      <c r="F4072" s="210">
        <f t="shared" si="189"/>
        <v>2</v>
      </c>
      <c r="G4072" s="79" t="str">
        <f t="shared" si="190"/>
        <v>D</v>
      </c>
      <c r="H4072" s="79" t="str">
        <f t="shared" si="191"/>
        <v>2NGI-MALIN</v>
      </c>
    </row>
    <row r="4073" spans="1:8">
      <c r="A4073" s="80">
        <v>37210</v>
      </c>
      <c r="B4073" s="79" t="s">
        <v>70</v>
      </c>
      <c r="C4073" s="79" t="s">
        <v>74</v>
      </c>
      <c r="D4073" s="85">
        <v>2546742</v>
      </c>
      <c r="E4073" s="85">
        <v>0</v>
      </c>
      <c r="F4073" s="210">
        <f t="shared" si="189"/>
        <v>2</v>
      </c>
      <c r="G4073" s="79" t="str">
        <f t="shared" si="190"/>
        <v>D</v>
      </c>
      <c r="H4073" s="79" t="str">
        <f t="shared" si="191"/>
        <v>2NGI-PGE/CG</v>
      </c>
    </row>
    <row r="4074" spans="1:8">
      <c r="A4074" s="80">
        <v>37210</v>
      </c>
      <c r="B4074" s="79" t="s">
        <v>70</v>
      </c>
      <c r="C4074" s="79" t="s">
        <v>75</v>
      </c>
      <c r="D4074" s="85">
        <v>-2565737</v>
      </c>
      <c r="E4074" s="85">
        <v>0</v>
      </c>
      <c r="F4074" s="210">
        <f t="shared" si="189"/>
        <v>2</v>
      </c>
      <c r="G4074" s="79" t="str">
        <f t="shared" si="190"/>
        <v>D</v>
      </c>
      <c r="H4074" s="79" t="str">
        <f t="shared" si="191"/>
        <v>2NGI-SOBDR-PG&amp;E</v>
      </c>
    </row>
    <row r="4075" spans="1:8">
      <c r="A4075" s="80">
        <v>37210</v>
      </c>
      <c r="B4075" s="79" t="s">
        <v>70</v>
      </c>
      <c r="C4075" s="79" t="s">
        <v>46</v>
      </c>
      <c r="D4075" s="85">
        <v>833103</v>
      </c>
      <c r="E4075" s="85">
        <v>0</v>
      </c>
      <c r="F4075" s="210">
        <f t="shared" si="189"/>
        <v>2</v>
      </c>
      <c r="G4075" s="79" t="str">
        <f t="shared" si="190"/>
        <v>D</v>
      </c>
      <c r="H4075" s="79" t="str">
        <f t="shared" si="191"/>
        <v>2NGI-SOCAL</v>
      </c>
    </row>
    <row r="4076" spans="1:8">
      <c r="A4076" s="80">
        <v>37210</v>
      </c>
      <c r="B4076" s="79" t="s">
        <v>70</v>
      </c>
      <c r="C4076" s="79" t="s">
        <v>76</v>
      </c>
      <c r="D4076" s="85">
        <v>3591521</v>
      </c>
      <c r="E4076" s="85">
        <v>0</v>
      </c>
      <c r="F4076" s="210">
        <f t="shared" si="189"/>
        <v>2</v>
      </c>
      <c r="G4076" s="79" t="str">
        <f t="shared" si="190"/>
        <v>D</v>
      </c>
      <c r="H4076" s="79" t="str">
        <f t="shared" si="191"/>
        <v>2WY/MKTZONE</v>
      </c>
    </row>
    <row r="4077" spans="1:8">
      <c r="A4077" s="80">
        <v>37210</v>
      </c>
      <c r="B4077" s="79" t="s">
        <v>70</v>
      </c>
      <c r="C4077" s="79" t="s">
        <v>77</v>
      </c>
      <c r="D4077" s="85">
        <v>-3591319</v>
      </c>
      <c r="E4077" s="85">
        <v>0</v>
      </c>
      <c r="F4077" s="210">
        <f t="shared" si="189"/>
        <v>2</v>
      </c>
      <c r="G4077" s="79" t="str">
        <f t="shared" si="190"/>
        <v>D</v>
      </c>
      <c r="H4077" s="79" t="str">
        <f t="shared" si="191"/>
        <v>2WY/WELLHEAD</v>
      </c>
    </row>
    <row r="4078" spans="1:8">
      <c r="A4078" s="80">
        <v>37240</v>
      </c>
      <c r="B4078" s="79" t="s">
        <v>70</v>
      </c>
      <c r="C4078" s="79" t="s">
        <v>71</v>
      </c>
      <c r="D4078" s="85">
        <v>-60</v>
      </c>
      <c r="E4078" s="85">
        <v>0</v>
      </c>
      <c r="F4078" s="210">
        <f t="shared" si="189"/>
        <v>3</v>
      </c>
      <c r="G4078" s="79" t="str">
        <f t="shared" si="190"/>
        <v>D</v>
      </c>
      <c r="H4078" s="79" t="str">
        <f t="shared" si="191"/>
        <v>3CGPR-KINGSGATE</v>
      </c>
    </row>
    <row r="4079" spans="1:8">
      <c r="A4079" s="80">
        <v>37240</v>
      </c>
      <c r="B4079" s="79" t="s">
        <v>70</v>
      </c>
      <c r="C4079" s="79" t="s">
        <v>72</v>
      </c>
      <c r="D4079" s="85">
        <v>-172383</v>
      </c>
      <c r="E4079" s="85">
        <v>0</v>
      </c>
      <c r="F4079" s="210">
        <f t="shared" si="189"/>
        <v>3</v>
      </c>
      <c r="G4079" s="79" t="str">
        <f t="shared" si="190"/>
        <v>D</v>
      </c>
      <c r="H4079" s="79" t="str">
        <f t="shared" si="191"/>
        <v>3IF-ELPO/SJ</v>
      </c>
    </row>
    <row r="4080" spans="1:8">
      <c r="A4080" s="80">
        <v>37240</v>
      </c>
      <c r="B4080" s="79" t="s">
        <v>70</v>
      </c>
      <c r="C4080" s="79" t="s">
        <v>67</v>
      </c>
      <c r="D4080" s="85">
        <v>-867686</v>
      </c>
      <c r="E4080" s="85">
        <v>0</v>
      </c>
      <c r="F4080" s="210">
        <f t="shared" si="189"/>
        <v>3</v>
      </c>
      <c r="G4080" s="79" t="str">
        <f t="shared" si="190"/>
        <v>D</v>
      </c>
      <c r="H4080" s="79" t="str">
        <f t="shared" si="191"/>
        <v>3IF-NWPL_ROCKY_M</v>
      </c>
    </row>
    <row r="4081" spans="1:8">
      <c r="A4081" s="80">
        <v>37240</v>
      </c>
      <c r="B4081" s="79" t="s">
        <v>70</v>
      </c>
      <c r="C4081" s="79" t="s">
        <v>73</v>
      </c>
      <c r="D4081" s="85">
        <v>174140</v>
      </c>
      <c r="E4081" s="85">
        <v>0</v>
      </c>
      <c r="F4081" s="210">
        <f t="shared" si="189"/>
        <v>3</v>
      </c>
      <c r="G4081" s="79" t="str">
        <f t="shared" si="190"/>
        <v>D</v>
      </c>
      <c r="H4081" s="79" t="str">
        <f t="shared" si="191"/>
        <v>3IF-WAHA-TX</v>
      </c>
    </row>
    <row r="4082" spans="1:8">
      <c r="A4082" s="80">
        <v>37240</v>
      </c>
      <c r="B4082" s="79" t="s">
        <v>70</v>
      </c>
      <c r="C4082" s="79" t="s">
        <v>68</v>
      </c>
      <c r="D4082" s="85">
        <v>64</v>
      </c>
      <c r="E4082" s="85">
        <v>0</v>
      </c>
      <c r="F4082" s="210">
        <f t="shared" si="189"/>
        <v>3</v>
      </c>
      <c r="G4082" s="79" t="str">
        <f t="shared" si="190"/>
        <v>D</v>
      </c>
      <c r="H4082" s="79" t="str">
        <f t="shared" si="191"/>
        <v>3NGI-MALIN</v>
      </c>
    </row>
    <row r="4083" spans="1:8">
      <c r="A4083" s="80">
        <v>37240</v>
      </c>
      <c r="B4083" s="79" t="s">
        <v>70</v>
      </c>
      <c r="C4083" s="79" t="s">
        <v>74</v>
      </c>
      <c r="D4083" s="85">
        <v>2426571</v>
      </c>
      <c r="E4083" s="85">
        <v>0</v>
      </c>
      <c r="F4083" s="210">
        <f t="shared" si="189"/>
        <v>3</v>
      </c>
      <c r="G4083" s="79" t="str">
        <f t="shared" si="190"/>
        <v>D</v>
      </c>
      <c r="H4083" s="79" t="str">
        <f t="shared" si="191"/>
        <v>3NGI-PGE/CG</v>
      </c>
    </row>
    <row r="4084" spans="1:8">
      <c r="A4084" s="80">
        <v>37240</v>
      </c>
      <c r="B4084" s="79" t="s">
        <v>70</v>
      </c>
      <c r="C4084" s="79" t="s">
        <v>75</v>
      </c>
      <c r="D4084" s="85">
        <v>-2437263</v>
      </c>
      <c r="E4084" s="85">
        <v>0</v>
      </c>
      <c r="F4084" s="210">
        <f t="shared" si="189"/>
        <v>3</v>
      </c>
      <c r="G4084" s="79" t="str">
        <f t="shared" si="190"/>
        <v>D</v>
      </c>
      <c r="H4084" s="79" t="str">
        <f t="shared" si="191"/>
        <v>3NGI-SOBDR-PG&amp;E</v>
      </c>
    </row>
    <row r="4085" spans="1:8">
      <c r="A4085" s="80">
        <v>37240</v>
      </c>
      <c r="B4085" s="79" t="s">
        <v>70</v>
      </c>
      <c r="C4085" s="79" t="s">
        <v>46</v>
      </c>
      <c r="D4085" s="85">
        <v>833187</v>
      </c>
      <c r="E4085" s="85">
        <v>0</v>
      </c>
      <c r="F4085" s="210">
        <f t="shared" si="189"/>
        <v>3</v>
      </c>
      <c r="G4085" s="79" t="str">
        <f t="shared" si="190"/>
        <v>D</v>
      </c>
      <c r="H4085" s="79" t="str">
        <f t="shared" si="191"/>
        <v>3NGI-SOCAL</v>
      </c>
    </row>
    <row r="4086" spans="1:8">
      <c r="A4086" s="80">
        <v>37240</v>
      </c>
      <c r="B4086" s="79" t="s">
        <v>70</v>
      </c>
      <c r="C4086" s="79" t="s">
        <v>76</v>
      </c>
      <c r="D4086" s="85">
        <v>3691194</v>
      </c>
      <c r="E4086" s="85">
        <v>0</v>
      </c>
      <c r="F4086" s="210">
        <f t="shared" si="189"/>
        <v>3</v>
      </c>
      <c r="G4086" s="79" t="str">
        <f t="shared" si="190"/>
        <v>D</v>
      </c>
      <c r="H4086" s="79" t="str">
        <f t="shared" si="191"/>
        <v>3WY/MKTZONE</v>
      </c>
    </row>
    <row r="4087" spans="1:8">
      <c r="A4087" s="80">
        <v>37240</v>
      </c>
      <c r="B4087" s="79" t="s">
        <v>70</v>
      </c>
      <c r="C4087" s="79" t="s">
        <v>77</v>
      </c>
      <c r="D4087" s="85">
        <v>-3689989</v>
      </c>
      <c r="E4087" s="85">
        <v>0</v>
      </c>
      <c r="F4087" s="210">
        <f t="shared" si="189"/>
        <v>3</v>
      </c>
      <c r="G4087" s="79" t="str">
        <f t="shared" si="190"/>
        <v>D</v>
      </c>
      <c r="H4087" s="79" t="str">
        <f t="shared" si="191"/>
        <v>3WY/WELLHEAD</v>
      </c>
    </row>
    <row r="4088" spans="1:8">
      <c r="A4088" s="80">
        <v>37271</v>
      </c>
      <c r="B4088" s="79" t="s">
        <v>70</v>
      </c>
      <c r="C4088" s="79" t="s">
        <v>71</v>
      </c>
      <c r="D4088" s="85">
        <v>-16356</v>
      </c>
      <c r="E4088" s="85">
        <v>0</v>
      </c>
      <c r="F4088" s="210">
        <f t="shared" si="189"/>
        <v>3</v>
      </c>
      <c r="G4088" s="79" t="str">
        <f t="shared" si="190"/>
        <v>D</v>
      </c>
      <c r="H4088" s="79" t="str">
        <f t="shared" si="191"/>
        <v>3CGPR-KINGSGATE</v>
      </c>
    </row>
    <row r="4089" spans="1:8">
      <c r="A4089" s="80">
        <v>37271</v>
      </c>
      <c r="B4089" s="79" t="s">
        <v>70</v>
      </c>
      <c r="C4089" s="79" t="s">
        <v>72</v>
      </c>
      <c r="D4089" s="85">
        <v>-149151</v>
      </c>
      <c r="E4089" s="85">
        <v>0</v>
      </c>
      <c r="F4089" s="210">
        <f t="shared" si="189"/>
        <v>3</v>
      </c>
      <c r="G4089" s="79" t="str">
        <f t="shared" si="190"/>
        <v>D</v>
      </c>
      <c r="H4089" s="79" t="str">
        <f t="shared" si="191"/>
        <v>3IF-ELPO/SJ</v>
      </c>
    </row>
    <row r="4090" spans="1:8">
      <c r="A4090" s="80">
        <v>37271</v>
      </c>
      <c r="B4090" s="79" t="s">
        <v>70</v>
      </c>
      <c r="C4090" s="79" t="s">
        <v>67</v>
      </c>
      <c r="D4090" s="85">
        <v>-887185</v>
      </c>
      <c r="E4090" s="85">
        <v>0</v>
      </c>
      <c r="F4090" s="210">
        <f t="shared" si="189"/>
        <v>3</v>
      </c>
      <c r="G4090" s="79" t="str">
        <f t="shared" si="190"/>
        <v>D</v>
      </c>
      <c r="H4090" s="79" t="str">
        <f t="shared" si="191"/>
        <v>3IF-NWPL_ROCKY_M</v>
      </c>
    </row>
    <row r="4091" spans="1:8">
      <c r="A4091" s="80">
        <v>37271</v>
      </c>
      <c r="B4091" s="79" t="s">
        <v>70</v>
      </c>
      <c r="C4091" s="79" t="s">
        <v>73</v>
      </c>
      <c r="D4091" s="85">
        <v>150328</v>
      </c>
      <c r="E4091" s="85">
        <v>0</v>
      </c>
      <c r="F4091" s="210">
        <f t="shared" si="189"/>
        <v>3</v>
      </c>
      <c r="G4091" s="79" t="str">
        <f t="shared" si="190"/>
        <v>D</v>
      </c>
      <c r="H4091" s="79" t="str">
        <f t="shared" si="191"/>
        <v>3IF-WAHA-TX</v>
      </c>
    </row>
    <row r="4092" spans="1:8">
      <c r="A4092" s="80">
        <v>37271</v>
      </c>
      <c r="B4092" s="79" t="s">
        <v>70</v>
      </c>
      <c r="C4092" s="79" t="s">
        <v>68</v>
      </c>
      <c r="D4092" s="85">
        <v>17526</v>
      </c>
      <c r="E4092" s="85">
        <v>0</v>
      </c>
      <c r="F4092" s="210">
        <f t="shared" si="189"/>
        <v>3</v>
      </c>
      <c r="G4092" s="79" t="str">
        <f t="shared" si="190"/>
        <v>D</v>
      </c>
      <c r="H4092" s="79" t="str">
        <f t="shared" si="191"/>
        <v>3NGI-MALIN</v>
      </c>
    </row>
    <row r="4093" spans="1:8">
      <c r="A4093" s="80">
        <v>37271</v>
      </c>
      <c r="B4093" s="79" t="s">
        <v>70</v>
      </c>
      <c r="C4093" s="79" t="s">
        <v>74</v>
      </c>
      <c r="D4093" s="85">
        <v>2390768</v>
      </c>
      <c r="E4093" s="85">
        <v>0</v>
      </c>
      <c r="F4093" s="210">
        <f t="shared" si="189"/>
        <v>3</v>
      </c>
      <c r="G4093" s="79" t="str">
        <f t="shared" si="190"/>
        <v>D</v>
      </c>
      <c r="H4093" s="79" t="str">
        <f t="shared" si="191"/>
        <v>3NGI-PGE/CG</v>
      </c>
    </row>
    <row r="4094" spans="1:8">
      <c r="A4094" s="80">
        <v>37271</v>
      </c>
      <c r="B4094" s="79" t="s">
        <v>70</v>
      </c>
      <c r="C4094" s="79" t="s">
        <v>75</v>
      </c>
      <c r="D4094" s="85">
        <v>-2401975</v>
      </c>
      <c r="E4094" s="85">
        <v>0</v>
      </c>
      <c r="F4094" s="210">
        <f t="shared" si="189"/>
        <v>3</v>
      </c>
      <c r="G4094" s="79" t="str">
        <f t="shared" si="190"/>
        <v>D</v>
      </c>
      <c r="H4094" s="79" t="str">
        <f t="shared" si="191"/>
        <v>3NGI-SOBDR-PG&amp;E</v>
      </c>
    </row>
    <row r="4095" spans="1:8">
      <c r="A4095" s="80">
        <v>37271</v>
      </c>
      <c r="B4095" s="79" t="s">
        <v>70</v>
      </c>
      <c r="C4095" s="79" t="s">
        <v>46</v>
      </c>
      <c r="D4095" s="85">
        <v>850899</v>
      </c>
      <c r="E4095" s="85">
        <v>0</v>
      </c>
      <c r="F4095" s="210">
        <f t="shared" si="189"/>
        <v>3</v>
      </c>
      <c r="G4095" s="79" t="str">
        <f t="shared" si="190"/>
        <v>D</v>
      </c>
      <c r="H4095" s="79" t="str">
        <f t="shared" si="191"/>
        <v>3NGI-SOCAL</v>
      </c>
    </row>
    <row r="4096" spans="1:8">
      <c r="A4096" s="80">
        <v>37302</v>
      </c>
      <c r="B4096" s="79" t="s">
        <v>70</v>
      </c>
      <c r="C4096" s="79" t="s">
        <v>71</v>
      </c>
      <c r="D4096" s="85">
        <v>-95323</v>
      </c>
      <c r="E4096" s="85">
        <v>0</v>
      </c>
      <c r="F4096" s="210">
        <f t="shared" si="189"/>
        <v>3</v>
      </c>
      <c r="G4096" s="79" t="str">
        <f t="shared" si="190"/>
        <v>D</v>
      </c>
      <c r="H4096" s="79" t="str">
        <f t="shared" si="191"/>
        <v>3CGPR-KINGSGATE</v>
      </c>
    </row>
    <row r="4097" spans="1:8">
      <c r="A4097" s="80">
        <v>37302</v>
      </c>
      <c r="B4097" s="79" t="s">
        <v>70</v>
      </c>
      <c r="C4097" s="79" t="s">
        <v>72</v>
      </c>
      <c r="D4097" s="85">
        <v>-160211</v>
      </c>
      <c r="E4097" s="85">
        <v>0</v>
      </c>
      <c r="F4097" s="210">
        <f t="shared" si="189"/>
        <v>3</v>
      </c>
      <c r="G4097" s="79" t="str">
        <f t="shared" si="190"/>
        <v>D</v>
      </c>
      <c r="H4097" s="79" t="str">
        <f t="shared" si="191"/>
        <v>3IF-ELPO/SJ</v>
      </c>
    </row>
    <row r="4098" spans="1:8">
      <c r="A4098" s="80">
        <v>37302</v>
      </c>
      <c r="B4098" s="79" t="s">
        <v>70</v>
      </c>
      <c r="C4098" s="79" t="s">
        <v>67</v>
      </c>
      <c r="D4098" s="85">
        <v>-815166</v>
      </c>
      <c r="E4098" s="85">
        <v>0</v>
      </c>
      <c r="F4098" s="210">
        <f t="shared" si="189"/>
        <v>3</v>
      </c>
      <c r="G4098" s="79" t="str">
        <f t="shared" si="190"/>
        <v>D</v>
      </c>
      <c r="H4098" s="79" t="str">
        <f t="shared" si="191"/>
        <v>3IF-NWPL_ROCKY_M</v>
      </c>
    </row>
    <row r="4099" spans="1:8">
      <c r="A4099" s="80">
        <v>37302</v>
      </c>
      <c r="B4099" s="79" t="s">
        <v>70</v>
      </c>
      <c r="C4099" s="79" t="s">
        <v>73</v>
      </c>
      <c r="D4099" s="85">
        <v>159142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3IF-WAHA-TX</v>
      </c>
    </row>
    <row r="4100" spans="1:8">
      <c r="A4100" s="80">
        <v>37302</v>
      </c>
      <c r="B4100" s="79" t="s">
        <v>70</v>
      </c>
      <c r="C4100" s="79" t="s">
        <v>68</v>
      </c>
      <c r="D4100" s="85">
        <v>96466</v>
      </c>
      <c r="E4100" s="85">
        <v>0</v>
      </c>
      <c r="F4100" s="210">
        <f t="shared" si="192"/>
        <v>3</v>
      </c>
      <c r="G4100" s="79" t="str">
        <f t="shared" si="193"/>
        <v>D</v>
      </c>
      <c r="H4100" s="79" t="str">
        <f t="shared" si="194"/>
        <v>3NGI-MALIN</v>
      </c>
    </row>
    <row r="4101" spans="1:8">
      <c r="A4101" s="80">
        <v>37302</v>
      </c>
      <c r="B4101" s="79" t="s">
        <v>70</v>
      </c>
      <c r="C4101" s="79" t="s">
        <v>74</v>
      </c>
      <c r="D4101" s="85">
        <v>2726699</v>
      </c>
      <c r="E4101" s="85">
        <v>0</v>
      </c>
      <c r="F4101" s="210">
        <f t="shared" si="192"/>
        <v>3</v>
      </c>
      <c r="G4101" s="79" t="str">
        <f t="shared" si="193"/>
        <v>D</v>
      </c>
      <c r="H4101" s="79" t="str">
        <f t="shared" si="194"/>
        <v>3NGI-PGE/CG</v>
      </c>
    </row>
    <row r="4102" spans="1:8">
      <c r="A4102" s="80">
        <v>37302</v>
      </c>
      <c r="B4102" s="79" t="s">
        <v>70</v>
      </c>
      <c r="C4102" s="79" t="s">
        <v>75</v>
      </c>
      <c r="D4102" s="85">
        <v>-2764574</v>
      </c>
      <c r="E4102" s="85">
        <v>0</v>
      </c>
      <c r="F4102" s="210">
        <f t="shared" si="192"/>
        <v>3</v>
      </c>
      <c r="G4102" s="79" t="str">
        <f t="shared" si="193"/>
        <v>D</v>
      </c>
      <c r="H4102" s="79" t="str">
        <f t="shared" si="194"/>
        <v>3NGI-SOBDR-PG&amp;E</v>
      </c>
    </row>
    <row r="4103" spans="1:8">
      <c r="A4103" s="80">
        <v>37302</v>
      </c>
      <c r="B4103" s="79" t="s">
        <v>70</v>
      </c>
      <c r="C4103" s="79" t="s">
        <v>46</v>
      </c>
      <c r="D4103" s="85">
        <v>780929</v>
      </c>
      <c r="E4103" s="85">
        <v>0</v>
      </c>
      <c r="F4103" s="210">
        <f t="shared" si="192"/>
        <v>3</v>
      </c>
      <c r="G4103" s="79" t="str">
        <f t="shared" si="193"/>
        <v>D</v>
      </c>
      <c r="H4103" s="79" t="str">
        <f t="shared" si="194"/>
        <v>3NGI-SOCAL</v>
      </c>
    </row>
    <row r="4104" spans="1:8">
      <c r="A4104" s="80">
        <v>37330</v>
      </c>
      <c r="B4104" s="79" t="s">
        <v>70</v>
      </c>
      <c r="C4104" s="79" t="s">
        <v>71</v>
      </c>
      <c r="D4104" s="85">
        <v>-317982</v>
      </c>
      <c r="E4104" s="85">
        <v>0</v>
      </c>
      <c r="F4104" s="210">
        <f t="shared" si="192"/>
        <v>3</v>
      </c>
      <c r="G4104" s="79" t="str">
        <f t="shared" si="193"/>
        <v>D</v>
      </c>
      <c r="H4104" s="79" t="str">
        <f t="shared" si="194"/>
        <v>3CGPR-KINGSGATE</v>
      </c>
    </row>
    <row r="4105" spans="1:8">
      <c r="A4105" s="80">
        <v>37330</v>
      </c>
      <c r="B4105" s="79" t="s">
        <v>70</v>
      </c>
      <c r="C4105" s="79" t="s">
        <v>72</v>
      </c>
      <c r="D4105" s="85">
        <v>-303539</v>
      </c>
      <c r="E4105" s="85">
        <v>0</v>
      </c>
      <c r="F4105" s="210">
        <f t="shared" si="192"/>
        <v>3</v>
      </c>
      <c r="G4105" s="79" t="str">
        <f t="shared" si="193"/>
        <v>D</v>
      </c>
      <c r="H4105" s="79" t="str">
        <f t="shared" si="194"/>
        <v>3IF-ELPO/SJ</v>
      </c>
    </row>
    <row r="4106" spans="1:8">
      <c r="A4106" s="80">
        <v>37330</v>
      </c>
      <c r="B4106" s="79" t="s">
        <v>70</v>
      </c>
      <c r="C4106" s="79" t="s">
        <v>67</v>
      </c>
      <c r="D4106" s="85">
        <v>-903759</v>
      </c>
      <c r="E4106" s="85">
        <v>0</v>
      </c>
      <c r="F4106" s="210">
        <f t="shared" si="192"/>
        <v>3</v>
      </c>
      <c r="G4106" s="79" t="str">
        <f t="shared" si="193"/>
        <v>D</v>
      </c>
      <c r="H4106" s="79" t="str">
        <f t="shared" si="194"/>
        <v>3IF-NWPL_ROCKY_M</v>
      </c>
    </row>
    <row r="4107" spans="1:8">
      <c r="A4107" s="80">
        <v>37330</v>
      </c>
      <c r="B4107" s="79" t="s">
        <v>70</v>
      </c>
      <c r="C4107" s="79" t="s">
        <v>73</v>
      </c>
      <c r="D4107" s="85">
        <v>296495</v>
      </c>
      <c r="E4107" s="85">
        <v>0</v>
      </c>
      <c r="F4107" s="210">
        <f t="shared" si="192"/>
        <v>3</v>
      </c>
      <c r="G4107" s="79" t="str">
        <f t="shared" si="193"/>
        <v>D</v>
      </c>
      <c r="H4107" s="79" t="str">
        <f t="shared" si="194"/>
        <v>3IF-WAHA-TX</v>
      </c>
    </row>
    <row r="4108" spans="1:8">
      <c r="A4108" s="80">
        <v>37330</v>
      </c>
      <c r="B4108" s="79" t="s">
        <v>70</v>
      </c>
      <c r="C4108" s="79" t="s">
        <v>68</v>
      </c>
      <c r="D4108" s="85">
        <v>307187</v>
      </c>
      <c r="E4108" s="85">
        <v>0</v>
      </c>
      <c r="F4108" s="210">
        <f t="shared" si="192"/>
        <v>3</v>
      </c>
      <c r="G4108" s="79" t="str">
        <f t="shared" si="193"/>
        <v>D</v>
      </c>
      <c r="H4108" s="79" t="str">
        <f t="shared" si="194"/>
        <v>3NGI-MALIN</v>
      </c>
    </row>
    <row r="4109" spans="1:8">
      <c r="A4109" s="80">
        <v>37330</v>
      </c>
      <c r="B4109" s="79" t="s">
        <v>70</v>
      </c>
      <c r="C4109" s="79" t="s">
        <v>74</v>
      </c>
      <c r="D4109" s="85">
        <v>3037840</v>
      </c>
      <c r="E4109" s="85">
        <v>0</v>
      </c>
      <c r="F4109" s="210">
        <f t="shared" si="192"/>
        <v>3</v>
      </c>
      <c r="G4109" s="79" t="str">
        <f t="shared" si="193"/>
        <v>D</v>
      </c>
      <c r="H4109" s="79" t="str">
        <f t="shared" si="194"/>
        <v>3NGI-PGE/CG</v>
      </c>
    </row>
    <row r="4110" spans="1:8">
      <c r="A4110" s="80">
        <v>37330</v>
      </c>
      <c r="B4110" s="79" t="s">
        <v>70</v>
      </c>
      <c r="C4110" s="79" t="s">
        <v>75</v>
      </c>
      <c r="D4110" s="85">
        <v>-3080036</v>
      </c>
      <c r="E4110" s="85">
        <v>0</v>
      </c>
      <c r="F4110" s="210">
        <f t="shared" si="192"/>
        <v>3</v>
      </c>
      <c r="G4110" s="79" t="str">
        <f t="shared" si="193"/>
        <v>D</v>
      </c>
      <c r="H4110" s="79" t="str">
        <f t="shared" si="194"/>
        <v>3NGI-SOBDR-PG&amp;E</v>
      </c>
    </row>
    <row r="4111" spans="1:8">
      <c r="A4111" s="80">
        <v>37330</v>
      </c>
      <c r="B4111" s="79" t="s">
        <v>70</v>
      </c>
      <c r="C4111" s="79" t="s">
        <v>46</v>
      </c>
      <c r="D4111" s="85">
        <v>865802</v>
      </c>
      <c r="E4111" s="85">
        <v>0</v>
      </c>
      <c r="F4111" s="210">
        <f t="shared" si="192"/>
        <v>3</v>
      </c>
      <c r="G4111" s="79" t="str">
        <f t="shared" si="193"/>
        <v>D</v>
      </c>
      <c r="H4111" s="79" t="str">
        <f t="shared" si="194"/>
        <v>3NGI-SOCAL</v>
      </c>
    </row>
    <row r="4112" spans="1:8">
      <c r="A4112" s="80">
        <v>37361</v>
      </c>
      <c r="B4112" s="79" t="s">
        <v>70</v>
      </c>
      <c r="C4112" s="79" t="s">
        <v>71</v>
      </c>
      <c r="D4112" s="85">
        <v>-257551</v>
      </c>
      <c r="E4112" s="85">
        <v>0</v>
      </c>
      <c r="F4112" s="210">
        <f t="shared" si="192"/>
        <v>4</v>
      </c>
      <c r="G4112" s="79" t="str">
        <f t="shared" si="193"/>
        <v>D</v>
      </c>
      <c r="H4112" s="79" t="str">
        <f t="shared" si="194"/>
        <v>4CGPR-KINGSGATE</v>
      </c>
    </row>
    <row r="4113" spans="1:8">
      <c r="A4113" s="80">
        <v>37361</v>
      </c>
      <c r="B4113" s="79" t="s">
        <v>70</v>
      </c>
      <c r="C4113" s="79" t="s">
        <v>72</v>
      </c>
      <c r="D4113" s="85">
        <v>-365579</v>
      </c>
      <c r="E4113" s="85">
        <v>0</v>
      </c>
      <c r="F4113" s="210">
        <f t="shared" si="192"/>
        <v>4</v>
      </c>
      <c r="G4113" s="79" t="str">
        <f t="shared" si="193"/>
        <v>D</v>
      </c>
      <c r="H4113" s="79" t="str">
        <f t="shared" si="194"/>
        <v>4IF-ELPO/SJ</v>
      </c>
    </row>
    <row r="4114" spans="1:8">
      <c r="A4114" s="80">
        <v>37361</v>
      </c>
      <c r="B4114" s="79" t="s">
        <v>70</v>
      </c>
      <c r="C4114" s="79" t="s">
        <v>67</v>
      </c>
      <c r="D4114" s="85">
        <v>-873204</v>
      </c>
      <c r="E4114" s="85">
        <v>0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4IF-NWPL_ROCKY_M</v>
      </c>
    </row>
    <row r="4115" spans="1:8">
      <c r="A4115" s="80">
        <v>37361</v>
      </c>
      <c r="B4115" s="79" t="s">
        <v>70</v>
      </c>
      <c r="C4115" s="79" t="s">
        <v>73</v>
      </c>
      <c r="D4115" s="85">
        <v>359058</v>
      </c>
      <c r="E4115" s="85">
        <v>0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4IF-WAHA-TX</v>
      </c>
    </row>
    <row r="4116" spans="1:8">
      <c r="A4116" s="80">
        <v>37361</v>
      </c>
      <c r="B4116" s="79" t="s">
        <v>70</v>
      </c>
      <c r="C4116" s="79" t="s">
        <v>68</v>
      </c>
      <c r="D4116" s="85">
        <v>250252</v>
      </c>
      <c r="E4116" s="85">
        <v>0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4NGI-MALIN</v>
      </c>
    </row>
    <row r="4117" spans="1:8">
      <c r="A4117" s="80">
        <v>37361</v>
      </c>
      <c r="B4117" s="79" t="s">
        <v>70</v>
      </c>
      <c r="C4117" s="79" t="s">
        <v>46</v>
      </c>
      <c r="D4117" s="85">
        <v>836530</v>
      </c>
      <c r="E4117" s="85">
        <v>0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4NGI-SOCAL</v>
      </c>
    </row>
    <row r="4118" spans="1:8">
      <c r="A4118" s="80">
        <v>37391</v>
      </c>
      <c r="B4118" s="79" t="s">
        <v>70</v>
      </c>
      <c r="C4118" s="79" t="s">
        <v>71</v>
      </c>
      <c r="D4118" s="85">
        <v>-262587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4CGPR-KINGSGATE</v>
      </c>
    </row>
    <row r="4119" spans="1:8">
      <c r="A4119" s="80">
        <v>37391</v>
      </c>
      <c r="B4119" s="79" t="s">
        <v>70</v>
      </c>
      <c r="C4119" s="79" t="s">
        <v>72</v>
      </c>
      <c r="D4119" s="85">
        <v>-316178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4IF-ELPO/SJ</v>
      </c>
    </row>
    <row r="4120" spans="1:8">
      <c r="A4120" s="80">
        <v>37391</v>
      </c>
      <c r="B4120" s="79" t="s">
        <v>70</v>
      </c>
      <c r="C4120" s="79" t="s">
        <v>67</v>
      </c>
      <c r="D4120" s="85">
        <v>-136982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4IF-NWPL_ROCKY_M</v>
      </c>
    </row>
    <row r="4121" spans="1:8">
      <c r="A4121" s="80">
        <v>37391</v>
      </c>
      <c r="B4121" s="79" t="s">
        <v>70</v>
      </c>
      <c r="C4121" s="79" t="s">
        <v>73</v>
      </c>
      <c r="D4121" s="85">
        <v>322715</v>
      </c>
      <c r="E4121" s="85">
        <v>0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4IF-WAHA-TX</v>
      </c>
    </row>
    <row r="4122" spans="1:8">
      <c r="A4122" s="80">
        <v>37391</v>
      </c>
      <c r="B4122" s="79" t="s">
        <v>70</v>
      </c>
      <c r="C4122" s="79" t="s">
        <v>68</v>
      </c>
      <c r="D4122" s="85">
        <v>255244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4NGI-MALIN</v>
      </c>
    </row>
    <row r="4123" spans="1:8">
      <c r="A4123" s="80">
        <v>37391</v>
      </c>
      <c r="B4123" s="79" t="s">
        <v>70</v>
      </c>
      <c r="C4123" s="79" t="s">
        <v>46</v>
      </c>
      <c r="D4123" s="85">
        <v>128490</v>
      </c>
      <c r="E4123" s="85">
        <v>0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4NGI-SOCAL</v>
      </c>
    </row>
    <row r="4124" spans="1:8">
      <c r="A4124" s="80">
        <v>37422</v>
      </c>
      <c r="B4124" s="79" t="s">
        <v>70</v>
      </c>
      <c r="C4124" s="79" t="s">
        <v>71</v>
      </c>
      <c r="D4124" s="85">
        <v>-222512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4CGPR-KINGSGATE</v>
      </c>
    </row>
    <row r="4125" spans="1:8">
      <c r="A4125" s="80">
        <v>37422</v>
      </c>
      <c r="B4125" s="79" t="s">
        <v>70</v>
      </c>
      <c r="C4125" s="79" t="s">
        <v>72</v>
      </c>
      <c r="D4125" s="85">
        <v>-302316</v>
      </c>
      <c r="E4125" s="85">
        <v>0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4IF-ELPO/SJ</v>
      </c>
    </row>
    <row r="4126" spans="1:8">
      <c r="A4126" s="80">
        <v>37422</v>
      </c>
      <c r="B4126" s="79" t="s">
        <v>70</v>
      </c>
      <c r="C4126" s="79" t="s">
        <v>67</v>
      </c>
      <c r="D4126" s="85">
        <v>-132294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4IF-NWPL_ROCKY_M</v>
      </c>
    </row>
    <row r="4127" spans="1:8">
      <c r="A4127" s="80">
        <v>37422</v>
      </c>
      <c r="B4127" s="79" t="s">
        <v>70</v>
      </c>
      <c r="C4127" s="79" t="s">
        <v>73</v>
      </c>
      <c r="D4127" s="85">
        <v>311575</v>
      </c>
      <c r="E4127" s="85">
        <v>0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4IF-WAHA-TX</v>
      </c>
    </row>
    <row r="4128" spans="1:8">
      <c r="A4128" s="80">
        <v>37422</v>
      </c>
      <c r="B4128" s="79" t="s">
        <v>70</v>
      </c>
      <c r="C4128" s="79" t="s">
        <v>68</v>
      </c>
      <c r="D4128" s="85">
        <v>217903</v>
      </c>
      <c r="E4128" s="85">
        <v>0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4NGI-MALIN</v>
      </c>
    </row>
    <row r="4129" spans="1:8">
      <c r="A4129" s="80">
        <v>37422</v>
      </c>
      <c r="B4129" s="79" t="s">
        <v>70</v>
      </c>
      <c r="C4129" s="79" t="s">
        <v>46</v>
      </c>
      <c r="D4129" s="85">
        <v>124091</v>
      </c>
      <c r="E4129" s="85">
        <v>0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4NGI-SOCAL</v>
      </c>
    </row>
    <row r="4130" spans="1:8">
      <c r="A4130" s="80">
        <v>37452</v>
      </c>
      <c r="B4130" s="79" t="s">
        <v>70</v>
      </c>
      <c r="C4130" s="79" t="s">
        <v>71</v>
      </c>
      <c r="D4130" s="85">
        <v>-314233</v>
      </c>
      <c r="E4130" s="85">
        <v>0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4CGPR-KINGSGATE</v>
      </c>
    </row>
    <row r="4131" spans="1:8">
      <c r="A4131" s="80">
        <v>37452</v>
      </c>
      <c r="B4131" s="79" t="s">
        <v>70</v>
      </c>
      <c r="C4131" s="79" t="s">
        <v>72</v>
      </c>
      <c r="D4131" s="85">
        <v>-308049</v>
      </c>
      <c r="E4131" s="85">
        <v>0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4IF-ELPO/SJ</v>
      </c>
    </row>
    <row r="4132" spans="1:8">
      <c r="A4132" s="80">
        <v>37452</v>
      </c>
      <c r="B4132" s="79" t="s">
        <v>70</v>
      </c>
      <c r="C4132" s="79" t="s">
        <v>67</v>
      </c>
      <c r="D4132" s="85">
        <v>-136422</v>
      </c>
      <c r="E4132" s="85">
        <v>0</v>
      </c>
      <c r="F4132" s="210">
        <f t="shared" si="192"/>
        <v>4</v>
      </c>
      <c r="G4132" s="79" t="str">
        <f t="shared" si="193"/>
        <v>D</v>
      </c>
      <c r="H4132" s="79" t="str">
        <f t="shared" si="194"/>
        <v>4IF-NWPL_ROCKY_M</v>
      </c>
    </row>
    <row r="4133" spans="1:8">
      <c r="A4133" s="80">
        <v>37452</v>
      </c>
      <c r="B4133" s="79" t="s">
        <v>70</v>
      </c>
      <c r="C4133" s="79" t="s">
        <v>73</v>
      </c>
      <c r="D4133" s="85">
        <v>313159</v>
      </c>
      <c r="E4133" s="85">
        <v>0</v>
      </c>
      <c r="F4133" s="210">
        <f t="shared" si="192"/>
        <v>4</v>
      </c>
      <c r="G4133" s="79" t="str">
        <f t="shared" si="193"/>
        <v>D</v>
      </c>
      <c r="H4133" s="79" t="str">
        <f t="shared" si="194"/>
        <v>4IF-WAHA-TX</v>
      </c>
    </row>
    <row r="4134" spans="1:8">
      <c r="A4134" s="80">
        <v>37452</v>
      </c>
      <c r="B4134" s="79" t="s">
        <v>70</v>
      </c>
      <c r="C4134" s="79" t="s">
        <v>68</v>
      </c>
      <c r="D4134" s="85">
        <v>303673</v>
      </c>
      <c r="E4134" s="85">
        <v>0</v>
      </c>
      <c r="F4134" s="210">
        <f t="shared" si="192"/>
        <v>4</v>
      </c>
      <c r="G4134" s="79" t="str">
        <f t="shared" si="193"/>
        <v>D</v>
      </c>
      <c r="H4134" s="79" t="str">
        <f t="shared" si="194"/>
        <v>4NGI-MALIN</v>
      </c>
    </row>
    <row r="4135" spans="1:8">
      <c r="A4135" s="80">
        <v>37452</v>
      </c>
      <c r="B4135" s="79" t="s">
        <v>70</v>
      </c>
      <c r="C4135" s="79" t="s">
        <v>46</v>
      </c>
      <c r="D4135" s="85">
        <v>127964</v>
      </c>
      <c r="E4135" s="85">
        <v>0</v>
      </c>
      <c r="F4135" s="210">
        <f t="shared" si="192"/>
        <v>4</v>
      </c>
      <c r="G4135" s="79" t="str">
        <f t="shared" si="193"/>
        <v>D</v>
      </c>
      <c r="H4135" s="79" t="str">
        <f t="shared" si="194"/>
        <v>4NGI-SOCAL</v>
      </c>
    </row>
    <row r="4136" spans="1:8">
      <c r="A4136" s="80">
        <v>37483</v>
      </c>
      <c r="B4136" s="79" t="s">
        <v>70</v>
      </c>
      <c r="C4136" s="79" t="s">
        <v>71</v>
      </c>
      <c r="D4136" s="85">
        <v>-281793</v>
      </c>
      <c r="E4136" s="85">
        <v>0</v>
      </c>
      <c r="F4136" s="210">
        <f t="shared" si="192"/>
        <v>4</v>
      </c>
      <c r="G4136" s="79" t="str">
        <f t="shared" si="193"/>
        <v>D</v>
      </c>
      <c r="H4136" s="79" t="str">
        <f t="shared" si="194"/>
        <v>4CGPR-KINGSGATE</v>
      </c>
    </row>
    <row r="4137" spans="1:8">
      <c r="A4137" s="80">
        <v>37483</v>
      </c>
      <c r="B4137" s="79" t="s">
        <v>70</v>
      </c>
      <c r="C4137" s="79" t="s">
        <v>67</v>
      </c>
      <c r="D4137" s="85">
        <v>-136110</v>
      </c>
      <c r="E4137" s="85">
        <v>0</v>
      </c>
      <c r="F4137" s="210">
        <f t="shared" si="192"/>
        <v>4</v>
      </c>
      <c r="G4137" s="79" t="str">
        <f t="shared" si="193"/>
        <v>D</v>
      </c>
      <c r="H4137" s="79" t="str">
        <f t="shared" si="194"/>
        <v>4IF-NWPL_ROCKY_M</v>
      </c>
    </row>
    <row r="4138" spans="1:8">
      <c r="A4138" s="80">
        <v>37483</v>
      </c>
      <c r="B4138" s="79" t="s">
        <v>70</v>
      </c>
      <c r="C4138" s="79" t="s">
        <v>68</v>
      </c>
      <c r="D4138" s="85">
        <v>275501</v>
      </c>
      <c r="E4138" s="85">
        <v>0</v>
      </c>
      <c r="F4138" s="210">
        <f t="shared" si="192"/>
        <v>4</v>
      </c>
      <c r="G4138" s="79" t="str">
        <f t="shared" si="193"/>
        <v>D</v>
      </c>
      <c r="H4138" s="79" t="str">
        <f t="shared" si="194"/>
        <v>4NGI-MALIN</v>
      </c>
    </row>
    <row r="4139" spans="1:8">
      <c r="A4139" s="80">
        <v>37483</v>
      </c>
      <c r="B4139" s="79" t="s">
        <v>70</v>
      </c>
      <c r="C4139" s="79" t="s">
        <v>46</v>
      </c>
      <c r="D4139" s="85">
        <v>127672</v>
      </c>
      <c r="E4139" s="85">
        <v>0</v>
      </c>
      <c r="F4139" s="210">
        <f t="shared" si="192"/>
        <v>4</v>
      </c>
      <c r="G4139" s="79" t="str">
        <f t="shared" si="193"/>
        <v>D</v>
      </c>
      <c r="H4139" s="79" t="str">
        <f t="shared" si="194"/>
        <v>4NGI-SOCAL</v>
      </c>
    </row>
    <row r="4140" spans="1:8">
      <c r="A4140" s="80">
        <v>37514</v>
      </c>
      <c r="B4140" s="79" t="s">
        <v>70</v>
      </c>
      <c r="C4140" s="79" t="s">
        <v>71</v>
      </c>
      <c r="D4140" s="85">
        <v>-296022</v>
      </c>
      <c r="E4140" s="85">
        <v>0</v>
      </c>
      <c r="F4140" s="210">
        <f t="shared" si="192"/>
        <v>4</v>
      </c>
      <c r="G4140" s="79" t="str">
        <f t="shared" si="193"/>
        <v>D</v>
      </c>
      <c r="H4140" s="79" t="str">
        <f t="shared" si="194"/>
        <v>4CGPR-KINGSGATE</v>
      </c>
    </row>
    <row r="4141" spans="1:8">
      <c r="A4141" s="80">
        <v>37514</v>
      </c>
      <c r="B4141" s="79" t="s">
        <v>70</v>
      </c>
      <c r="C4141" s="79" t="s">
        <v>67</v>
      </c>
      <c r="D4141" s="85">
        <v>-131411</v>
      </c>
      <c r="E4141" s="85">
        <v>0</v>
      </c>
      <c r="F4141" s="210">
        <f t="shared" si="192"/>
        <v>4</v>
      </c>
      <c r="G4141" s="79" t="str">
        <f t="shared" si="193"/>
        <v>D</v>
      </c>
      <c r="H4141" s="79" t="str">
        <f t="shared" si="194"/>
        <v>4IF-NWPL_ROCKY_M</v>
      </c>
    </row>
    <row r="4142" spans="1:8">
      <c r="A4142" s="80">
        <v>37514</v>
      </c>
      <c r="B4142" s="79" t="s">
        <v>70</v>
      </c>
      <c r="C4142" s="79" t="s">
        <v>68</v>
      </c>
      <c r="D4142" s="85">
        <v>286662</v>
      </c>
      <c r="E4142" s="85">
        <v>0</v>
      </c>
      <c r="F4142" s="210">
        <f t="shared" si="192"/>
        <v>4</v>
      </c>
      <c r="G4142" s="79" t="str">
        <f t="shared" si="193"/>
        <v>D</v>
      </c>
      <c r="H4142" s="79" t="str">
        <f t="shared" si="194"/>
        <v>4NGI-MALIN</v>
      </c>
    </row>
    <row r="4143" spans="1:8">
      <c r="A4143" s="80">
        <v>37514</v>
      </c>
      <c r="B4143" s="79" t="s">
        <v>70</v>
      </c>
      <c r="C4143" s="79" t="s">
        <v>46</v>
      </c>
      <c r="D4143" s="85">
        <v>123264</v>
      </c>
      <c r="E4143" s="85">
        <v>0</v>
      </c>
      <c r="F4143" s="210">
        <f t="shared" si="192"/>
        <v>4</v>
      </c>
      <c r="G4143" s="79" t="str">
        <f t="shared" si="193"/>
        <v>D</v>
      </c>
      <c r="H4143" s="79" t="str">
        <f t="shared" si="194"/>
        <v>4NGI-SOCAL</v>
      </c>
    </row>
    <row r="4144" spans="1:8">
      <c r="A4144" s="80">
        <v>37544</v>
      </c>
      <c r="B4144" s="79" t="s">
        <v>70</v>
      </c>
      <c r="C4144" s="79" t="s">
        <v>71</v>
      </c>
      <c r="D4144" s="85">
        <v>-224855</v>
      </c>
      <c r="E4144" s="85">
        <v>0</v>
      </c>
      <c r="F4144" s="210">
        <f t="shared" si="192"/>
        <v>4</v>
      </c>
      <c r="G4144" s="79" t="str">
        <f t="shared" si="193"/>
        <v>D</v>
      </c>
      <c r="H4144" s="79" t="str">
        <f t="shared" si="194"/>
        <v>4CGPR-KINGSGATE</v>
      </c>
    </row>
    <row r="4145" spans="1:8">
      <c r="A4145" s="80">
        <v>37544</v>
      </c>
      <c r="B4145" s="79" t="s">
        <v>70</v>
      </c>
      <c r="C4145" s="79" t="s">
        <v>67</v>
      </c>
      <c r="D4145" s="85">
        <v>-135462</v>
      </c>
      <c r="E4145" s="85">
        <v>0</v>
      </c>
      <c r="F4145" s="210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37544</v>
      </c>
      <c r="B4146" s="79" t="s">
        <v>70</v>
      </c>
      <c r="C4146" s="79" t="s">
        <v>68</v>
      </c>
      <c r="D4146" s="85">
        <v>222395</v>
      </c>
      <c r="E4146" s="85">
        <v>0</v>
      </c>
      <c r="F4146" s="210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37544</v>
      </c>
      <c r="B4147" s="79" t="s">
        <v>70</v>
      </c>
      <c r="C4147" s="79" t="s">
        <v>46</v>
      </c>
      <c r="D4147" s="85">
        <v>127063</v>
      </c>
      <c r="E4147" s="85">
        <v>0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4NGI-SOCAL</v>
      </c>
    </row>
    <row r="4148" spans="1:8">
      <c r="A4148" s="80">
        <v>37575</v>
      </c>
      <c r="B4148" s="79" t="s">
        <v>70</v>
      </c>
      <c r="C4148" s="79" t="s">
        <v>67</v>
      </c>
      <c r="D4148" s="85">
        <v>-129323</v>
      </c>
      <c r="E4148" s="85">
        <v>0</v>
      </c>
      <c r="F4148" s="210">
        <f t="shared" si="192"/>
        <v>5</v>
      </c>
      <c r="G4148" s="79" t="str">
        <f t="shared" si="193"/>
        <v>D</v>
      </c>
      <c r="H4148" s="79" t="str">
        <f t="shared" si="194"/>
        <v>5IF-NWPL_ROCKY_M</v>
      </c>
    </row>
    <row r="4149" spans="1:8">
      <c r="A4149" s="80">
        <v>37575</v>
      </c>
      <c r="B4149" s="79" t="s">
        <v>70</v>
      </c>
      <c r="C4149" s="79" t="s">
        <v>46</v>
      </c>
      <c r="D4149" s="85">
        <v>121304</v>
      </c>
      <c r="E4149" s="85">
        <v>0</v>
      </c>
      <c r="F4149" s="210">
        <f t="shared" si="192"/>
        <v>5</v>
      </c>
      <c r="G4149" s="79" t="str">
        <f t="shared" si="193"/>
        <v>D</v>
      </c>
      <c r="H4149" s="79" t="str">
        <f t="shared" si="194"/>
        <v>5NGI-SOCAL</v>
      </c>
    </row>
    <row r="4150" spans="1:8">
      <c r="A4150" s="80">
        <v>37605</v>
      </c>
      <c r="B4150" s="79" t="s">
        <v>70</v>
      </c>
      <c r="C4150" s="79" t="s">
        <v>67</v>
      </c>
      <c r="D4150" s="85">
        <v>-132253</v>
      </c>
      <c r="E4150" s="85">
        <v>0</v>
      </c>
      <c r="F4150" s="210">
        <f t="shared" si="192"/>
        <v>5</v>
      </c>
      <c r="G4150" s="79" t="str">
        <f t="shared" si="193"/>
        <v>D</v>
      </c>
      <c r="H4150" s="79" t="str">
        <f t="shared" si="194"/>
        <v>5IF-NWPL_ROCKY_M</v>
      </c>
    </row>
    <row r="4151" spans="1:8">
      <c r="A4151" s="80">
        <v>37605</v>
      </c>
      <c r="B4151" s="79" t="s">
        <v>70</v>
      </c>
      <c r="C4151" s="79" t="s">
        <v>46</v>
      </c>
      <c r="D4151" s="85">
        <v>124054</v>
      </c>
      <c r="E4151" s="85">
        <v>0</v>
      </c>
      <c r="F4151" s="210">
        <f t="shared" si="192"/>
        <v>5</v>
      </c>
      <c r="G4151" s="79" t="str">
        <f t="shared" si="193"/>
        <v>D</v>
      </c>
      <c r="H4151" s="79" t="str">
        <f t="shared" si="194"/>
        <v>5NGI-SOCAL</v>
      </c>
    </row>
    <row r="4152" spans="1:8">
      <c r="A4152" s="80">
        <v>37636</v>
      </c>
      <c r="B4152" s="79" t="s">
        <v>70</v>
      </c>
      <c r="C4152" s="79" t="s">
        <v>67</v>
      </c>
      <c r="D4152" s="85">
        <v>-130195</v>
      </c>
      <c r="E4152" s="85">
        <v>0</v>
      </c>
      <c r="F4152" s="210">
        <f t="shared" si="192"/>
        <v>5</v>
      </c>
      <c r="G4152" s="79" t="str">
        <f t="shared" si="193"/>
        <v>D</v>
      </c>
      <c r="H4152" s="79" t="str">
        <f t="shared" si="194"/>
        <v>5IF-NWPL_ROCKY_M</v>
      </c>
    </row>
    <row r="4153" spans="1:8">
      <c r="A4153" s="80">
        <v>37636</v>
      </c>
      <c r="B4153" s="79" t="s">
        <v>70</v>
      </c>
      <c r="C4153" s="79" t="s">
        <v>46</v>
      </c>
      <c r="D4153" s="85">
        <v>122123</v>
      </c>
      <c r="E4153" s="85">
        <v>0</v>
      </c>
      <c r="F4153" s="210">
        <f t="shared" si="192"/>
        <v>5</v>
      </c>
      <c r="G4153" s="79" t="str">
        <f t="shared" si="193"/>
        <v>D</v>
      </c>
      <c r="H4153" s="79" t="str">
        <f t="shared" si="194"/>
        <v>5NGI-SOCAL</v>
      </c>
    </row>
    <row r="4154" spans="1:8">
      <c r="A4154" s="80">
        <v>37667</v>
      </c>
      <c r="B4154" s="79" t="s">
        <v>70</v>
      </c>
      <c r="C4154" s="79" t="s">
        <v>67</v>
      </c>
      <c r="D4154" s="85">
        <v>-118866</v>
      </c>
      <c r="E4154" s="85">
        <v>0</v>
      </c>
      <c r="F4154" s="210">
        <f t="shared" si="192"/>
        <v>5</v>
      </c>
      <c r="G4154" s="79" t="str">
        <f t="shared" si="193"/>
        <v>D</v>
      </c>
      <c r="H4154" s="79" t="str">
        <f t="shared" si="194"/>
        <v>5IF-NWPL_ROCKY_M</v>
      </c>
    </row>
    <row r="4155" spans="1:8">
      <c r="A4155" s="80">
        <v>37667</v>
      </c>
      <c r="B4155" s="79" t="s">
        <v>70</v>
      </c>
      <c r="C4155" s="79" t="s">
        <v>46</v>
      </c>
      <c r="D4155" s="85">
        <v>111497</v>
      </c>
      <c r="E4155" s="85">
        <v>0</v>
      </c>
      <c r="F4155" s="210">
        <f t="shared" si="192"/>
        <v>5</v>
      </c>
      <c r="G4155" s="79" t="str">
        <f t="shared" si="193"/>
        <v>D</v>
      </c>
      <c r="H4155" s="79" t="str">
        <f t="shared" si="194"/>
        <v>5NGI-SOCAL</v>
      </c>
    </row>
    <row r="4156" spans="1:8">
      <c r="A4156" s="80">
        <v>37695</v>
      </c>
      <c r="B4156" s="79" t="s">
        <v>70</v>
      </c>
      <c r="C4156" s="79" t="s">
        <v>67</v>
      </c>
      <c r="D4156" s="85">
        <v>-131101</v>
      </c>
      <c r="E4156" s="85">
        <v>0</v>
      </c>
      <c r="F4156" s="210">
        <f t="shared" si="192"/>
        <v>5</v>
      </c>
      <c r="G4156" s="79" t="str">
        <f t="shared" si="193"/>
        <v>D</v>
      </c>
      <c r="H4156" s="79" t="str">
        <f t="shared" si="194"/>
        <v>5IF-NWPL_ROCKY_M</v>
      </c>
    </row>
    <row r="4157" spans="1:8">
      <c r="A4157" s="80">
        <v>37695</v>
      </c>
      <c r="B4157" s="79" t="s">
        <v>70</v>
      </c>
      <c r="C4157" s="79" t="s">
        <v>46</v>
      </c>
      <c r="D4157" s="85">
        <v>122972</v>
      </c>
      <c r="E4157" s="85">
        <v>0</v>
      </c>
      <c r="F4157" s="210">
        <f t="shared" si="192"/>
        <v>5</v>
      </c>
      <c r="G4157" s="79" t="str">
        <f t="shared" si="193"/>
        <v>D</v>
      </c>
      <c r="H4157" s="79" t="str">
        <f t="shared" si="194"/>
        <v>5NGI-SOCAL</v>
      </c>
    </row>
    <row r="4158" spans="1:8">
      <c r="A4158" s="80">
        <v>37726</v>
      </c>
      <c r="B4158" s="79" t="s">
        <v>70</v>
      </c>
      <c r="C4158" s="79" t="s">
        <v>67</v>
      </c>
      <c r="D4158" s="85">
        <v>-128825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6IF-NWPL_ROCKY_M</v>
      </c>
    </row>
    <row r="4159" spans="1:8">
      <c r="A4159" s="80">
        <v>37726</v>
      </c>
      <c r="B4159" s="79" t="s">
        <v>70</v>
      </c>
      <c r="C4159" s="79" t="s">
        <v>46</v>
      </c>
      <c r="D4159" s="85">
        <v>120838</v>
      </c>
      <c r="E4159" s="85">
        <v>0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6NGI-SOCAL</v>
      </c>
    </row>
    <row r="4160" spans="1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22/OCT/01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177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2001-10-23T14:28:01Z</cp:lastPrinted>
  <dcterms:created xsi:type="dcterms:W3CDTF">1998-02-25T20:12:16Z</dcterms:created>
  <dcterms:modified xsi:type="dcterms:W3CDTF">2023-09-10T17:40:02Z</dcterms:modified>
</cp:coreProperties>
</file>