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6609DE2-4F30-45B3-B103-5EF0A4E6EA89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</sheets>
  <externalReferences>
    <externalReference r:id="rId2"/>
  </externalReferenc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D4" i="1"/>
  <c r="F4" i="1"/>
  <c r="G4" i="1"/>
  <c r="D5" i="1"/>
  <c r="F5" i="1"/>
  <c r="D6" i="1"/>
  <c r="F6" i="1"/>
  <c r="G6" i="1"/>
  <c r="D7" i="1"/>
  <c r="F7" i="1"/>
  <c r="G7" i="1"/>
  <c r="D9" i="1"/>
  <c r="F9" i="1"/>
  <c r="G9" i="1"/>
  <c r="D11" i="1"/>
  <c r="F11" i="1"/>
  <c r="G11" i="1"/>
  <c r="D13" i="1"/>
  <c r="F13" i="1"/>
  <c r="G13" i="1"/>
  <c r="D15" i="1"/>
  <c r="F15" i="1"/>
  <c r="G15" i="1"/>
  <c r="D16" i="1"/>
  <c r="F16" i="1"/>
  <c r="G16" i="1"/>
  <c r="D17" i="1"/>
  <c r="F17" i="1"/>
  <c r="G17" i="1"/>
  <c r="D18" i="1"/>
  <c r="F18" i="1"/>
  <c r="G18" i="1"/>
  <c r="D19" i="1"/>
  <c r="F19" i="1"/>
  <c r="G19" i="1"/>
  <c r="D20" i="1"/>
  <c r="F20" i="1"/>
  <c r="G20" i="1"/>
  <c r="D21" i="1"/>
  <c r="F21" i="1"/>
  <c r="G21" i="1"/>
  <c r="D22" i="1"/>
  <c r="F22" i="1"/>
  <c r="G22" i="1"/>
</calcChain>
</file>

<file path=xl/sharedStrings.xml><?xml version="1.0" encoding="utf-8"?>
<sst xmlns="http://schemas.openxmlformats.org/spreadsheetml/2006/main" count="34" uniqueCount="34">
  <si>
    <t>Grigsby</t>
  </si>
  <si>
    <t>Sanchez</t>
  </si>
  <si>
    <t>Allen</t>
  </si>
  <si>
    <t>MGMT-WEST</t>
  </si>
  <si>
    <t>South</t>
  </si>
  <si>
    <t>Tholt</t>
  </si>
  <si>
    <t>Lenhart</t>
  </si>
  <si>
    <t>Kuykendahl</t>
  </si>
  <si>
    <t>Gay</t>
  </si>
  <si>
    <t>Holst</t>
  </si>
  <si>
    <t>Ermis</t>
  </si>
  <si>
    <t>Reitmeyer</t>
  </si>
  <si>
    <t>Denver</t>
  </si>
  <si>
    <t>Today</t>
  </si>
  <si>
    <t>Yesterday</t>
  </si>
  <si>
    <t>MTD</t>
  </si>
  <si>
    <t>YTD</t>
  </si>
  <si>
    <t>Total:</t>
  </si>
  <si>
    <t>West Desk P&amp;L Summary</t>
  </si>
  <si>
    <t>Today is:</t>
  </si>
  <si>
    <t>WC-CAL</t>
  </si>
  <si>
    <t>WC-PERM</t>
  </si>
  <si>
    <t>WT-SOCAL</t>
  </si>
  <si>
    <t>WT-CAL</t>
  </si>
  <si>
    <t>FT-REGS</t>
  </si>
  <si>
    <t>WC-ROX</t>
  </si>
  <si>
    <t>WT-ROX</t>
  </si>
  <si>
    <t>WC-SJ</t>
  </si>
  <si>
    <t>WT-SJ</t>
  </si>
  <si>
    <t>FT-PGE</t>
  </si>
  <si>
    <t>WC-SOCAL</t>
  </si>
  <si>
    <t>WC-NOCAL</t>
  </si>
  <si>
    <t>M. Smith</t>
  </si>
  <si>
    <t>Wolfe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</si>
</sst>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5" formatCode="_(&quot;$&quot;* #,##0_);_(&quot;$&quot;* \(#,##0\);_(&quot;$&quot;* &quot;-&quot;??_);_(@_)"/>
  </numFmts>
  <fonts count="8" x14ac:knownFonts="1">
    <font>
      <sz val="10"/>
      <name val="Arial"/>
    </font>
    <font>
      <sz val="10"/>
      <name val="Arial"/>
    </font>
    <font>
      <sz val="10"/>
      <name val="Tahoma"/>
      <family val="2"/>
    </font>
    <font>
      <i/>
      <sz val="10"/>
      <name val="Tahoma"/>
      <family val="2"/>
    </font>
    <font>
      <b/>
      <sz val="10"/>
      <name val="Tahoma"/>
      <family val="2"/>
    </font>
    <font>
      <b/>
      <i/>
      <sz val="8"/>
      <color indexed="63"/>
      <name val="Tahoma"/>
      <family val="2"/>
    </font>
    <font>
      <b/>
      <i/>
      <u/>
      <sz val="12"/>
      <name val="Tahoma"/>
      <family val="2"/>
    </font>
    <font>
      <b/>
      <i/>
      <sz val="10"/>
      <color indexed="63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0">
    <xf numFmtId="0" fontId="0" fillId="0" borderId="0" xfId="0"/>
    <xf numFmtId="0" fontId="2" fillId="0" borderId="0" xfId="0" applyFont="1"/>
    <xf numFmtId="0" fontId="2" fillId="0" borderId="0" xfId="0" applyFont="1" applyBorder="1" applyAlignment="1">
      <alignment horizontal="left"/>
    </xf>
    <xf numFmtId="0" fontId="2" fillId="0" borderId="0" xfId="0" applyFont="1" applyFill="1" applyBorder="1" applyAlignment="1">
      <alignment horizontal="right"/>
    </xf>
    <xf numFmtId="0" fontId="3" fillId="0" borderId="0" xfId="0" applyFont="1" applyFill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3" fillId="0" borderId="0" xfId="0" applyFont="1" applyBorder="1" applyAlignment="1">
      <alignment horizontal="right"/>
    </xf>
    <xf numFmtId="0" fontId="4" fillId="2" borderId="1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right"/>
    </xf>
    <xf numFmtId="0" fontId="4" fillId="0" borderId="3" xfId="0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5" fillId="0" borderId="5" xfId="0" applyFont="1" applyFill="1" applyBorder="1" applyAlignment="1">
      <alignment horizontal="right"/>
    </xf>
    <xf numFmtId="15" fontId="4" fillId="3" borderId="1" xfId="0" applyNumberFormat="1" applyFont="1" applyFill="1" applyBorder="1" applyAlignment="1">
      <alignment horizontal="center"/>
    </xf>
    <xf numFmtId="0" fontId="4" fillId="4" borderId="1" xfId="0" applyFont="1" applyFill="1" applyBorder="1" applyAlignment="1">
      <alignment horizontal="right"/>
    </xf>
    <xf numFmtId="0" fontId="6" fillId="0" borderId="0" xfId="0" applyFont="1"/>
    <xf numFmtId="0" fontId="6" fillId="0" borderId="0" xfId="0" applyFont="1" applyBorder="1" applyAlignment="1">
      <alignment horizontal="left"/>
    </xf>
    <xf numFmtId="0" fontId="6" fillId="4" borderId="0" xfId="0" applyFont="1" applyFill="1"/>
    <xf numFmtId="0" fontId="6" fillId="4" borderId="0" xfId="0" applyFont="1" applyFill="1" applyBorder="1" applyAlignment="1">
      <alignment horizontal="left"/>
    </xf>
    <xf numFmtId="0" fontId="2" fillId="4" borderId="0" xfId="0" applyFont="1" applyFill="1" applyBorder="1" applyAlignment="1">
      <alignment horizontal="left"/>
    </xf>
    <xf numFmtId="165" fontId="2" fillId="0" borderId="2" xfId="1" applyNumberFormat="1" applyFont="1" applyFill="1" applyBorder="1"/>
    <xf numFmtId="165" fontId="2" fillId="0" borderId="5" xfId="1" applyNumberFormat="1" applyFont="1" applyFill="1" applyBorder="1"/>
    <xf numFmtId="165" fontId="4" fillId="4" borderId="1" xfId="1" applyNumberFormat="1" applyFont="1" applyFill="1" applyBorder="1" applyAlignment="1">
      <alignment horizontal="left"/>
    </xf>
    <xf numFmtId="165" fontId="4" fillId="4" borderId="1" xfId="1" applyNumberFormat="1" applyFont="1" applyFill="1" applyBorder="1"/>
    <xf numFmtId="0" fontId="7" fillId="5" borderId="1" xfId="0" applyFont="1" applyFill="1" applyBorder="1" applyAlignment="1">
      <alignment horizontal="center"/>
    </xf>
    <xf numFmtId="165" fontId="2" fillId="0" borderId="2" xfId="1" applyNumberFormat="1" applyFont="1" applyFill="1" applyBorder="1" applyAlignment="1">
      <alignment horizontal="right"/>
    </xf>
    <xf numFmtId="165" fontId="2" fillId="0" borderId="5" xfId="1" applyNumberFormat="1" applyFont="1" applyFill="1" applyBorder="1" applyAlignment="1">
      <alignment horizontal="right"/>
    </xf>
    <xf numFmtId="0" fontId="2" fillId="0" borderId="0" xfId="0" applyFont="1" applyFill="1" applyBorder="1" applyAlignment="1">
      <alignment horizontal="left"/>
    </xf>
    <xf numFmtId="0" fontId="2" fillId="0" borderId="0" xfId="0" applyFont="1" applyFill="1"/>
    <xf numFmtId="0" fontId="4" fillId="0" borderId="6" xfId="0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CCFF66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1C1C1C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99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1intra/WEST/P&amp;L/X2001/WestDeskP&amp;L-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day"/>
      <sheetName val="Prior"/>
      <sheetName val="Sheet3"/>
    </sheetNames>
    <sheetDataSet>
      <sheetData sheetId="0">
        <row r="100">
          <cell r="D100">
            <v>-59831.050999999978</v>
          </cell>
          <cell r="E100">
            <v>-2427947.2766000018</v>
          </cell>
          <cell r="F100">
            <v>183043.07977016002</v>
          </cell>
          <cell r="G100">
            <v>-376271.87699999684</v>
          </cell>
          <cell r="H100">
            <v>1828495.3016798357</v>
          </cell>
          <cell r="I100">
            <v>83177</v>
          </cell>
          <cell r="J100">
            <v>-637370.17379999999</v>
          </cell>
          <cell r="K100">
            <v>-45776.770100000256</v>
          </cell>
          <cell r="L100">
            <v>158692.63700000214</v>
          </cell>
          <cell r="M100">
            <v>0</v>
          </cell>
          <cell r="N100">
            <v>120797.51130000019</v>
          </cell>
          <cell r="O100">
            <v>-335355.92979999969</v>
          </cell>
          <cell r="Q100">
            <v>-42543.703100000021</v>
          </cell>
          <cell r="R100">
            <v>-11286</v>
          </cell>
        </row>
        <row r="101">
          <cell r="D101">
            <v>2450928.7596000032</v>
          </cell>
          <cell r="E101">
            <v>11318147.834299989</v>
          </cell>
          <cell r="F101">
            <v>120515.32859014906</v>
          </cell>
          <cell r="G101">
            <v>-1976600.0872999013</v>
          </cell>
          <cell r="H101">
            <v>-8381371.5860600863</v>
          </cell>
          <cell r="I101">
            <v>757336</v>
          </cell>
          <cell r="J101">
            <v>-1948974.6848999993</v>
          </cell>
          <cell r="K101">
            <v>2743608.6322000013</v>
          </cell>
          <cell r="L101">
            <v>809822.16660000384</v>
          </cell>
          <cell r="M101">
            <v>0</v>
          </cell>
          <cell r="N101">
            <v>1164105.2286999992</v>
          </cell>
          <cell r="O101">
            <v>1655478.5929000019</v>
          </cell>
          <cell r="Q101">
            <v>308111.32169999997</v>
          </cell>
          <cell r="R101">
            <v>-223252</v>
          </cell>
        </row>
        <row r="102">
          <cell r="D102">
            <v>67652324.759599999</v>
          </cell>
          <cell r="E102">
            <v>11318147.834299989</v>
          </cell>
          <cell r="F102">
            <v>59642377.328590147</v>
          </cell>
          <cell r="G102">
            <v>-7409665.0872999011</v>
          </cell>
          <cell r="H102">
            <v>-300412601.58606011</v>
          </cell>
          <cell r="I102">
            <v>-81652784</v>
          </cell>
          <cell r="J102">
            <v>1133226.3151000007</v>
          </cell>
          <cell r="K102">
            <v>-8485535.3677999992</v>
          </cell>
          <cell r="L102">
            <v>6487681.1666000038</v>
          </cell>
          <cell r="M102">
            <v>-33153259</v>
          </cell>
          <cell r="N102">
            <v>11181037.228699999</v>
          </cell>
          <cell r="O102">
            <v>32423229.592900001</v>
          </cell>
          <cell r="Q102">
            <v>308111.32169999997</v>
          </cell>
          <cell r="R102">
            <v>-223252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34"/>
  <sheetViews>
    <sheetView tabSelected="1" workbookViewId="0">
      <selection activeCell="G23" sqref="G23"/>
    </sheetView>
  </sheetViews>
  <sheetFormatPr defaultRowHeight="12.75" x14ac:dyDescent="0.2"/>
  <cols>
    <col min="1" max="1" width="9.140625" style="1"/>
    <col min="2" max="2" width="14.85546875" style="2" bestFit="1" customWidth="1"/>
    <col min="3" max="3" width="11" style="2" bestFit="1" customWidth="1"/>
    <col min="4" max="4" width="15.140625" style="2" bestFit="1" customWidth="1"/>
    <col min="5" max="5" width="15.140625" style="1" bestFit="1" customWidth="1"/>
    <col min="6" max="7" width="16.28515625" style="1" bestFit="1" customWidth="1"/>
    <col min="8" max="16384" width="9.140625" style="1"/>
  </cols>
  <sheetData>
    <row r="1" spans="1:7" ht="15" x14ac:dyDescent="0.2">
      <c r="A1" s="17" t="s">
        <v>18</v>
      </c>
      <c r="B1" s="18"/>
      <c r="C1" s="19"/>
    </row>
    <row r="2" spans="1:7" ht="15" x14ac:dyDescent="0.2">
      <c r="A2" s="15"/>
      <c r="B2" s="16"/>
      <c r="D2" s="27"/>
      <c r="E2" s="28"/>
      <c r="F2" s="28"/>
      <c r="G2" s="28"/>
    </row>
    <row r="3" spans="1:7" x14ac:dyDescent="0.2">
      <c r="B3" s="6" t="s">
        <v>19</v>
      </c>
      <c r="C3" s="13">
        <f ca="1">TODAY()</f>
        <v>37221</v>
      </c>
      <c r="D3" s="7" t="s">
        <v>13</v>
      </c>
      <c r="E3" s="24" t="s">
        <v>14</v>
      </c>
      <c r="F3" s="7" t="s">
        <v>15</v>
      </c>
      <c r="G3" s="7" t="s">
        <v>16</v>
      </c>
    </row>
    <row r="4" spans="1:7" x14ac:dyDescent="0.2">
      <c r="B4" s="9" t="s">
        <v>3</v>
      </c>
      <c r="C4" s="8" t="s">
        <v>2</v>
      </c>
      <c r="D4" s="25">
        <f>[1]Today!$D$100</f>
        <v>-59831.050999999978</v>
      </c>
      <c r="E4" s="25">
        <v>67438.646100000216</v>
      </c>
      <c r="F4" s="20">
        <f>[1]Today!$D$101</f>
        <v>2450928.7596000032</v>
      </c>
      <c r="G4" s="20">
        <f>[1]Today!$D$102+[1]Today!$E$102</f>
        <v>78970472.593899995</v>
      </c>
    </row>
    <row r="5" spans="1:7" x14ac:dyDescent="0.2">
      <c r="B5" s="10" t="s">
        <v>29</v>
      </c>
      <c r="C5" s="12"/>
      <c r="D5" s="26">
        <f>[1]Today!$E$100</f>
        <v>-2427947.2766000018</v>
      </c>
      <c r="E5" s="26">
        <v>-421690.79399999965</v>
      </c>
      <c r="F5" s="20">
        <f>[1]Today!$E$101</f>
        <v>11318147.834299989</v>
      </c>
      <c r="G5" s="21"/>
    </row>
    <row r="6" spans="1:7" x14ac:dyDescent="0.2">
      <c r="B6" s="10" t="s">
        <v>20</v>
      </c>
      <c r="C6" s="12" t="s">
        <v>0</v>
      </c>
      <c r="D6" s="26">
        <f>[1]Today!$H$100</f>
        <v>1828495.3016798357</v>
      </c>
      <c r="E6" s="26">
        <v>-492969.06153992238</v>
      </c>
      <c r="F6" s="21">
        <f>[1]Today!$H$101</f>
        <v>-8381371.5860600863</v>
      </c>
      <c r="G6" s="21">
        <f>[1]Today!$H$102</f>
        <v>-300412601.58606011</v>
      </c>
    </row>
    <row r="7" spans="1:7" x14ac:dyDescent="0.2">
      <c r="B7" s="10" t="s">
        <v>21</v>
      </c>
      <c r="C7" s="12" t="s">
        <v>1</v>
      </c>
      <c r="D7" s="26">
        <f>[1]Today!$M$100</f>
        <v>0</v>
      </c>
      <c r="E7" s="26">
        <v>0</v>
      </c>
      <c r="F7" s="21">
        <f>[1]Today!$M$101</f>
        <v>0</v>
      </c>
      <c r="G7" s="21">
        <f>[1]Today!$M$102</f>
        <v>-33153259</v>
      </c>
    </row>
    <row r="8" spans="1:7" x14ac:dyDescent="0.2">
      <c r="B8" s="10"/>
      <c r="C8" s="12"/>
      <c r="D8" s="26"/>
      <c r="E8" s="26"/>
      <c r="F8" s="21"/>
      <c r="G8" s="21"/>
    </row>
    <row r="9" spans="1:7" x14ac:dyDescent="0.2">
      <c r="B9" s="11" t="s">
        <v>22</v>
      </c>
      <c r="C9" s="12" t="s">
        <v>9</v>
      </c>
      <c r="D9" s="26">
        <f>[1]Today!$I$100</f>
        <v>83177</v>
      </c>
      <c r="E9" s="26">
        <v>-58068.696099997767</v>
      </c>
      <c r="F9" s="21">
        <f>[1]Today!$I$101</f>
        <v>757336</v>
      </c>
      <c r="G9" s="21">
        <f>[1]Today!$I$102</f>
        <v>-81652784</v>
      </c>
    </row>
    <row r="10" spans="1:7" x14ac:dyDescent="0.2">
      <c r="B10" s="11"/>
      <c r="C10" s="12"/>
      <c r="D10" s="26"/>
      <c r="E10" s="26"/>
      <c r="F10" s="21"/>
      <c r="G10" s="21"/>
    </row>
    <row r="11" spans="1:7" x14ac:dyDescent="0.2">
      <c r="B11" s="11" t="s">
        <v>23</v>
      </c>
      <c r="C11" s="12" t="s">
        <v>10</v>
      </c>
      <c r="D11" s="26">
        <f>[1]Today!$F$100</f>
        <v>183043.07977016002</v>
      </c>
      <c r="E11" s="26">
        <v>403206.44460004568</v>
      </c>
      <c r="F11" s="21">
        <f>[1]Today!$F$101</f>
        <v>120515.32859014906</v>
      </c>
      <c r="G11" s="21">
        <f>[1]Today!$F$102</f>
        <v>59642377.328590147</v>
      </c>
    </row>
    <row r="12" spans="1:7" x14ac:dyDescent="0.2">
      <c r="B12" s="11"/>
      <c r="C12" s="12"/>
      <c r="D12" s="26"/>
      <c r="E12" s="26"/>
      <c r="F12" s="21"/>
      <c r="G12" s="21"/>
    </row>
    <row r="13" spans="1:7" x14ac:dyDescent="0.2">
      <c r="B13" s="11" t="s">
        <v>12</v>
      </c>
      <c r="C13" s="12" t="s">
        <v>11</v>
      </c>
      <c r="D13" s="26">
        <f>[1]Today!$L$100</f>
        <v>158692.63700000214</v>
      </c>
      <c r="E13" s="26">
        <v>606781.53099999949</v>
      </c>
      <c r="F13" s="21">
        <f>[1]Today!$L$101</f>
        <v>809822.16660000384</v>
      </c>
      <c r="G13" s="21">
        <f>[1]Today!$L$102</f>
        <v>6487681.1666000038</v>
      </c>
    </row>
    <row r="14" spans="1:7" x14ac:dyDescent="0.2">
      <c r="B14" s="11"/>
      <c r="C14" s="12"/>
      <c r="D14" s="26"/>
      <c r="E14" s="26"/>
      <c r="F14" s="21"/>
      <c r="G14" s="21"/>
    </row>
    <row r="15" spans="1:7" x14ac:dyDescent="0.2">
      <c r="B15" s="10" t="s">
        <v>24</v>
      </c>
      <c r="C15" s="12" t="s">
        <v>5</v>
      </c>
      <c r="D15" s="26">
        <f>[1]Today!$O$100</f>
        <v>-335355.92979999969</v>
      </c>
      <c r="E15" s="26">
        <v>116190.17650000019</v>
      </c>
      <c r="F15" s="21">
        <f>[1]Today!$O$101</f>
        <v>1655478.5929000019</v>
      </c>
      <c r="G15" s="21">
        <f>[1]Today!$O$102</f>
        <v>32423229.592900001</v>
      </c>
    </row>
    <row r="16" spans="1:7" x14ac:dyDescent="0.2">
      <c r="B16" s="10" t="s">
        <v>25</v>
      </c>
      <c r="C16" s="12" t="s">
        <v>4</v>
      </c>
      <c r="D16" s="26">
        <f>[1]Today!$N$100</f>
        <v>120797.51130000019</v>
      </c>
      <c r="E16" s="26">
        <v>65715.167799999923</v>
      </c>
      <c r="F16" s="21">
        <f>[1]Today!$N$101</f>
        <v>1164105.2286999992</v>
      </c>
      <c r="G16" s="21">
        <f>[1]Today!$N$102</f>
        <v>11181037.228699999</v>
      </c>
    </row>
    <row r="17" spans="2:7" x14ac:dyDescent="0.2">
      <c r="B17" s="10" t="s">
        <v>26</v>
      </c>
      <c r="C17" s="12" t="s">
        <v>6</v>
      </c>
      <c r="D17" s="26">
        <f>[1]Today!$K$100</f>
        <v>-45776.770100000256</v>
      </c>
      <c r="E17" s="26">
        <v>34555.513000000123</v>
      </c>
      <c r="F17" s="21">
        <f>[1]Today!$K$101</f>
        <v>2743608.6322000013</v>
      </c>
      <c r="G17" s="21">
        <f>[1]Today!$K$102</f>
        <v>-8485535.3677999992</v>
      </c>
    </row>
    <row r="18" spans="2:7" x14ac:dyDescent="0.2">
      <c r="B18" s="10" t="s">
        <v>27</v>
      </c>
      <c r="C18" s="12" t="s">
        <v>8</v>
      </c>
      <c r="D18" s="26">
        <f>[1]Today!$G$100</f>
        <v>-376271.87699999684</v>
      </c>
      <c r="E18" s="26">
        <v>-37317.013099981588</v>
      </c>
      <c r="F18" s="21">
        <f>[1]Today!$G$101</f>
        <v>-1976600.0872999013</v>
      </c>
      <c r="G18" s="21">
        <f>[1]Today!$G$102</f>
        <v>-7409665.0872999011</v>
      </c>
    </row>
    <row r="19" spans="2:7" x14ac:dyDescent="0.2">
      <c r="B19" s="10" t="s">
        <v>28</v>
      </c>
      <c r="C19" s="12" t="s">
        <v>7</v>
      </c>
      <c r="D19" s="26">
        <f>[1]Today!$J$100</f>
        <v>-637370.17379999999</v>
      </c>
      <c r="E19" s="26">
        <v>-100365.87479999993</v>
      </c>
      <c r="F19" s="21">
        <f>[1]Today!$J$101</f>
        <v>-1948974.6848999993</v>
      </c>
      <c r="G19" s="21">
        <f>[1]Today!$J$102</f>
        <v>1133226.3151000007</v>
      </c>
    </row>
    <row r="20" spans="2:7" x14ac:dyDescent="0.2">
      <c r="B20" s="10" t="s">
        <v>30</v>
      </c>
      <c r="C20" s="12" t="s">
        <v>32</v>
      </c>
      <c r="D20" s="26">
        <f>[1]Today!$Q$100</f>
        <v>-42543.703100000021</v>
      </c>
      <c r="E20" s="26">
        <v>78819.49040000001</v>
      </c>
      <c r="F20" s="21">
        <f>[1]Today!$Q$101</f>
        <v>308111.32169999997</v>
      </c>
      <c r="G20" s="21">
        <f>[1]Today!$Q$102</f>
        <v>308111.32169999997</v>
      </c>
    </row>
    <row r="21" spans="2:7" x14ac:dyDescent="0.2">
      <c r="B21" s="29" t="s">
        <v>31</v>
      </c>
      <c r="C21" s="12" t="s">
        <v>33</v>
      </c>
      <c r="D21" s="26">
        <f>[1]Today!$R$100</f>
        <v>-11286</v>
      </c>
      <c r="E21" s="26">
        <v>-30949</v>
      </c>
      <c r="F21" s="21">
        <f>[1]Today!$R$101</f>
        <v>-223252</v>
      </c>
      <c r="G21" s="21">
        <f>[1]Today!$R$102</f>
        <v>-223252</v>
      </c>
    </row>
    <row r="22" spans="2:7" x14ac:dyDescent="0.2">
      <c r="B22" s="3"/>
      <c r="C22" s="14" t="s">
        <v>17</v>
      </c>
      <c r="D22" s="22">
        <f>SUM(D4:D21)</f>
        <v>-1562177.2516500005</v>
      </c>
      <c r="E22" s="22">
        <v>231346.52986014442</v>
      </c>
      <c r="F22" s="23">
        <f>SUM(F4:F21)</f>
        <v>8797855.5063301586</v>
      </c>
      <c r="G22" s="23">
        <f>SUM(G4:G21)</f>
        <v>-241190961.49366981</v>
      </c>
    </row>
    <row r="23" spans="2:7" x14ac:dyDescent="0.2">
      <c r="B23" s="3"/>
      <c r="C23" s="4"/>
    </row>
    <row r="26" spans="2:7" x14ac:dyDescent="0.2">
      <c r="B26" s="3"/>
      <c r="C26" s="4"/>
    </row>
    <row r="27" spans="2:7" x14ac:dyDescent="0.2">
      <c r="B27" s="3"/>
      <c r="C27" s="4"/>
    </row>
    <row r="28" spans="2:7" x14ac:dyDescent="0.2">
      <c r="B28" s="3"/>
      <c r="C28" s="4"/>
    </row>
    <row r="29" spans="2:7" x14ac:dyDescent="0.2">
      <c r="B29" s="3"/>
      <c r="C29" s="3"/>
    </row>
    <row r="30" spans="2:7" x14ac:dyDescent="0.2">
      <c r="B30" s="3"/>
      <c r="C30" s="4"/>
    </row>
    <row r="31" spans="2:7" x14ac:dyDescent="0.2">
      <c r="B31" s="5"/>
      <c r="C31" s="6"/>
    </row>
    <row r="32" spans="2:7" x14ac:dyDescent="0.2">
      <c r="B32" s="5"/>
      <c r="C32" s="6"/>
    </row>
    <row r="33" spans="2:3" x14ac:dyDescent="0.2">
      <c r="B33" s="5"/>
      <c r="C33" s="6"/>
    </row>
    <row r="34" spans="2:3" x14ac:dyDescent="0.2">
      <c r="B34" s="5"/>
      <c r="C34" s="6"/>
    </row>
  </sheetData>
  <phoneticPr fontId="0" type="noConversion"/>
  <pageMargins left="0.75" right="0.75" top="1" bottom="1" header="0.5" footer="0.5"/>
  <pageSetup scale="7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eshim</dc:creator>
  <cp:lastModifiedBy>Jan Havlíček</cp:lastModifiedBy>
  <cp:lastPrinted>2001-10-11T23:47:44Z</cp:lastPrinted>
  <dcterms:created xsi:type="dcterms:W3CDTF">2001-07-11T16:16:16Z</dcterms:created>
  <dcterms:modified xsi:type="dcterms:W3CDTF">2023-09-10T17:41:24Z</dcterms:modified>
</cp:coreProperties>
</file>