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16C0332-12B2-4B56-881B-8991B2C20B62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Q49" i="49"/>
  <c r="S49" i="49"/>
  <c r="U49" i="49"/>
  <c r="W49" i="49"/>
  <c r="Y49" i="49"/>
  <c r="AA49" i="49"/>
  <c r="AC49" i="49"/>
  <c r="Q50" i="49"/>
  <c r="S50" i="49"/>
  <c r="U50" i="49"/>
  <c r="W50" i="49"/>
  <c r="Y50" i="49"/>
  <c r="AA50" i="49"/>
  <c r="AC50" i="49"/>
  <c r="Q51" i="49"/>
  <c r="S51" i="49"/>
  <c r="U51" i="49"/>
  <c r="W51" i="49"/>
  <c r="Y51" i="49"/>
  <c r="AA51" i="49"/>
  <c r="AC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<sst xmlns="http://schemas.openxmlformats.org/spreadsheetml/2006/main" count="8620" uniqueCount="209">
  <si>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</si>
  <si>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</si>
  <si>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</si>
  <si>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</si>
  <si>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</si>
  <si>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</si>
  <si>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</si>
  <si>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</si>
  <si>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</si>
  <si>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</si>
  <si>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</si>
  <si>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</si>
  <si>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</si>
  <si>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</si>
  <si>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</si>
  <si>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</si>
  <si>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</si>
  <si>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</si>
  <si>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</si>
  <si>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</si>
  <si>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</si>
  <si>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</si>
  <si>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</si>
  <si>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</si>
  <si>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</si>
  <si>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</si>
  <si>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</si>
  <si>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</si>
  <si>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</si>
  <si>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</si>
  <si>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</si>
  <si>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</si>
  <si>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</si>
  <si>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</si>
  <si>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</si>
  <si>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</si>
  <si>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</si>
  <si>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</si>
  <si>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</si>
  <si>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</si>
  <si>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</si>
  <si>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</si>
  <si>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</si>
  <si>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</si>
  <si>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</si>
  <si>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</si>
  <si>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</si>
  <si>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</si>
  <si>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</si>
  <si>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</si>
  <si>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</si>
  <si>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</si>
  <si>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</si>
  <si>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</si>
  <si>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</si>
  <si>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</si>
  <si>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</si>
  <si>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</si>
  <si>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</si>
  <si>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</si>
  <si>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</si>
  <si>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</si>
  <si>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</si>
  <si>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</si>
  <si>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</si>
  <si>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</si>
  <si>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</si>
  <si>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</si>
  <si>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</si>
  <si>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</si>
  <si>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</si>
  <si>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</si>
  <si>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</si>
  <si>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</si>
  <si>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</si>
  <si>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</si>
  <si>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</si>
  <si>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</si>
  <si>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</si>
  <si>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</si>
  <si>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</si>
  <si>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</si>
  <si>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</si>
  <si>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</si>
  <si>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</si>
  <si>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</si>
  <si>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</si>
  <si>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</si>
  <si>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</si>
  <si>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</si>
  <si>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</si>
  <si>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</si>
  <si>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</si>
  <si>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</si>
  <si>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</si>
  <si>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</si>
  <si>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</si>
  <si>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</si>
  <si>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</si>
  <si>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</si>
  <si>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</si>
  <si>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</si>
  <si>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</si>
  <si>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</si>
  <si>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</si>
  <si>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</si>
  <si>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</si>
  <si>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</si>
  <si>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</si>
  <si>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</si>
  <si>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</si>
  <si>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</si>
  <si>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</si>
  <si>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</si>
  <si>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</si>
  <si>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</si>
  <si>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</si>
  <si>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</si>
  <si>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</si>
  <si>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</si>
  <si>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</si>
  <si>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</si>
  <si>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</si>
  <si>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</si>
  <si>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</si>
  <si>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</si>
  <si>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</si>
  <si>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</si>
  <si>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</si>
  <si>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</si>
  <si>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</si>
  <si>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</si>
  <si>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</si>
  <si>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</si>
  <si>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</si>
  <si>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</si>
  <si>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</si>
  <si>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</si>
  <si>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</si>
  <si>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</si>
  <si>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</si>
  <si>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</si>
  <si>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</si>
  <si>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</si>
  <si>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</si>
  <si>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</si>
  <si>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</si>
  <si>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</si>
  <si>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</si>
  <si>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</si>
  <si>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</si>
  <si>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</si>
  <si>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</si>
  <si>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</si>
  <si>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</si>
  <si>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</si>
  <si>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</si>
  <si>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</si>
  <si>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</si>
  <si>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</si>
  <si>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</si>
  <si>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</si>
  <si>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</si>
  <si>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</si>
  <si>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</si>
  <si>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</si>
  <si>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</si>
  <si>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</si>
  <si>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</si>
  <si>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</si>
  <si>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</si>
  <si>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</si>
  <si>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</si>
  <si>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</si>
  <si>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</si>
  <si>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</si>
  <si>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</si>
  <si>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</si>
  <si>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</si>
  <si>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</si>
  <si>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</si>
  <si>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</si>
  <si>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</si>
  <si>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</si>
  <si>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</si>
  <si>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</si>
  <si>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</si>
  <si>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</si>
  <si>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</si>
  <si>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</si>
  <si>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</si>
  <si>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Socal</t>
  </si>
  <si>
    <t>Malin</t>
  </si>
  <si>
    <t>PG&amp;E CTYG &amp; TOPOCK</t>
  </si>
  <si>
    <t>Rockies (NW &amp; CIG)</t>
  </si>
  <si>
    <t>Permian</t>
  </si>
  <si>
    <t>San Juan</t>
  </si>
  <si>
    <t>Sumas</t>
  </si>
  <si>
    <t>Waha</t>
  </si>
  <si>
    <t>Aeco &amp; Kingsgate</t>
  </si>
  <si>
    <t>CALIFORNIA</t>
  </si>
  <si>
    <t>SouthWest</t>
  </si>
  <si>
    <t>NorthWest</t>
  </si>
  <si>
    <t>Dec-01/Mar-02</t>
  </si>
  <si>
    <t>Apr-02/Oct-02</t>
  </si>
  <si>
    <t>Nov-02/Mar-03</t>
  </si>
  <si>
    <t>Apr-03/Mar-29</t>
  </si>
  <si>
    <t>West Summary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</si>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</sst>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0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0" fontId="28" fillId="6" borderId="0" xfId="12" applyFont="1" applyFill="1"/>
    <xf numFmtId="0" fontId="29" fillId="6" borderId="0" xfId="12" applyFont="1" applyFill="1" applyBorder="1" applyAlignment="1">
      <alignment horizontal="left"/>
    </xf>
    <xf numFmtId="38" fontId="29" fillId="3" borderId="0" xfId="12" applyNumberFormat="1" applyFont="1" applyFill="1" applyBorder="1" applyAlignment="1">
      <alignment horizontal="center"/>
    </xf>
    <xf numFmtId="38" fontId="28" fillId="3" borderId="0" xfId="12" applyNumberFormat="1" applyFont="1" applyFill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36" fillId="0" borderId="0" xfId="12" applyFont="1" applyFill="1" applyBorder="1" applyAlignment="1">
      <alignment horizontal="right"/>
    </xf>
    <xf numFmtId="38" fontId="25" fillId="0" borderId="0" xfId="12" applyNumberFormat="1" applyFont="1" applyFill="1" applyBorder="1"/>
    <xf numFmtId="0" fontId="36" fillId="3" borderId="13" xfId="12" applyFont="1" applyFill="1" applyBorder="1" applyAlignment="1">
      <alignment horizontal="right"/>
    </xf>
    <xf numFmtId="38" fontId="30" fillId="3" borderId="3" xfId="12" applyNumberFormat="1" applyFont="1" applyFill="1" applyBorder="1" applyAlignment="1">
      <alignment horizontal="center"/>
    </xf>
    <xf numFmtId="38" fontId="29" fillId="3" borderId="3" xfId="12" applyNumberFormat="1" applyFont="1" applyFill="1" applyBorder="1" applyAlignment="1">
      <alignment horizontal="center"/>
    </xf>
    <xf numFmtId="38" fontId="29" fillId="3" borderId="14" xfId="12" applyNumberFormat="1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E331B544-67E9-C902-AA00-EA2EBE1E2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69F81273-7FC8-3CB8-4181-716FEF51F8D0}"/>
            </a:ext>
          </a:extLst>
        </xdr:cNvPr>
        <xdr:cNvSpPr>
          <a:spLocks noChangeArrowheads="1"/>
        </xdr:cNvSpPr>
      </xdr:nvSpPr>
      <xdr:spPr bwMode="auto">
        <a:xfrm>
          <a:off x="262032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CEE0D32D-6AC1-DCAF-2877-5487B38C40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2032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171450</xdr:colOff>
          <xdr:row>1</xdr:row>
          <xdr:rowOff>95250</xdr:rowOff>
        </xdr:from>
        <xdr:to>
          <xdr:col>22</xdr:col>
          <xdr:colOff>971550</xdr:colOff>
          <xdr:row>3</xdr:row>
          <xdr:rowOff>190500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6786765F-F7BD-2A6B-6E72-7240E0F1C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495300</xdr:colOff>
          <xdr:row>1</xdr:row>
          <xdr:rowOff>19050</xdr:rowOff>
        </xdr:from>
        <xdr:to>
          <xdr:col>19</xdr:col>
          <xdr:colOff>333375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DDFA11F3-FACD-ADC6-8F68-A4E1B1B6B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F351FF4F-4EF9-0AFC-553D-4E1B004C6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662F879-ADA8-35BD-C96E-73534940E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FC1DE6C4-650B-2EDC-A711-F378889BE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 refreshError="1"/>
      <sheetData sheetId="1" refreshError="1"/>
      <sheetData sheetId="2" refreshError="1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77"/>
  <sheetViews>
    <sheetView tabSelected="1" zoomScale="50" zoomScaleNormal="50" workbookViewId="0">
      <selection activeCell="Q7" sqref="Q7"/>
    </sheetView>
  </sheetViews>
  <sheetFormatPr defaultColWidth="16.28515625" defaultRowHeight="26.25"/>
  <cols>
    <col min="1" max="1" width="26.28515625" style="104" customWidth="1"/>
    <col min="2" max="2" width="40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7" customFormat="1" ht="4.5" hidden="1" customHeight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5"/>
      <c r="AG13" s="138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3"/>
      <c r="AN18" s="212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3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3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3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51" ht="28.5" thickBot="1">
      <c r="B33" s="23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231"/>
      <c r="Q33" s="232">
        <f>SUM(Q30:Q32)</f>
        <v>32.810049679999999</v>
      </c>
      <c r="R33" s="232"/>
      <c r="S33" s="232">
        <f>SUM(S30:S32)</f>
        <v>445.18501251000004</v>
      </c>
      <c r="T33" s="232"/>
      <c r="U33" s="232">
        <f>SUM(U30:U32)</f>
        <v>716.92257886000027</v>
      </c>
      <c r="V33" s="232"/>
      <c r="W33" s="232">
        <f>SUM(W30:W32)</f>
        <v>-1292.6047410000001</v>
      </c>
      <c r="X33" s="232"/>
      <c r="Y33" s="232">
        <f>SUM(Y30:Y32)</f>
        <v>-109.74557368000001</v>
      </c>
      <c r="Z33" s="232"/>
      <c r="AA33" s="232">
        <f>SUM(AA30:AA32)</f>
        <v>0</v>
      </c>
      <c r="AB33" s="232"/>
      <c r="AC33" s="232">
        <f>SUM(AC30:AC32)</f>
        <v>-240.24272330999952</v>
      </c>
      <c r="AD33" s="233"/>
      <c r="AE33" s="144"/>
    </row>
    <row r="34" spans="1:51" s="199" customFormat="1" ht="27.75">
      <c r="B34" s="228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2"/>
      <c r="P34" s="203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9"/>
    </row>
    <row r="35" spans="1:51" s="199" customFormat="1" ht="27.75">
      <c r="B35" s="228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2"/>
      <c r="P35" s="203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9"/>
    </row>
    <row r="36" spans="1:51" s="199" customFormat="1" ht="28.5" thickBot="1">
      <c r="B36" s="228"/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2"/>
      <c r="P36" s="203"/>
      <c r="Q36" s="221"/>
      <c r="R36" s="221"/>
      <c r="S36" s="221"/>
      <c r="T36" s="221"/>
      <c r="U36" s="221"/>
      <c r="V36" s="221"/>
      <c r="W36" s="221"/>
      <c r="X36" s="221"/>
      <c r="Y36" s="221"/>
      <c r="Z36" s="221"/>
      <c r="AA36" s="221"/>
      <c r="AB36" s="221"/>
      <c r="AC36" s="221"/>
      <c r="AD36" s="221"/>
      <c r="AE36" s="229"/>
    </row>
    <row r="37" spans="1:51" s="172" customFormat="1" ht="27.75" customHeight="1">
      <c r="A37" s="104"/>
      <c r="B37" s="227" t="s">
        <v>207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34" t="s">
        <v>111</v>
      </c>
      <c r="S37" s="129" t="s">
        <v>112</v>
      </c>
      <c r="T37" s="234" t="s">
        <v>111</v>
      </c>
      <c r="U37" s="129" t="s">
        <v>113</v>
      </c>
      <c r="V37" s="234" t="s">
        <v>111</v>
      </c>
      <c r="W37" s="129" t="s">
        <v>114</v>
      </c>
      <c r="X37" s="234" t="s">
        <v>111</v>
      </c>
      <c r="Y37" s="129" t="s">
        <v>115</v>
      </c>
      <c r="Z37" s="234" t="s">
        <v>111</v>
      </c>
      <c r="AA37" s="129" t="s">
        <v>116</v>
      </c>
      <c r="AB37" s="234" t="s">
        <v>111</v>
      </c>
      <c r="AC37" s="129" t="s">
        <v>69</v>
      </c>
      <c r="AD37" s="234" t="s">
        <v>111</v>
      </c>
      <c r="AE37" s="214"/>
      <c r="AM37" s="211"/>
      <c r="AN37" s="212"/>
      <c r="AO37" s="212"/>
      <c r="AP37" s="212"/>
      <c r="AQ37" s="212"/>
      <c r="AR37" s="212"/>
      <c r="AS37" s="212"/>
      <c r="AT37" s="212"/>
      <c r="AU37" s="212"/>
      <c r="AV37" s="212"/>
      <c r="AW37" s="212"/>
      <c r="AX37" s="212"/>
      <c r="AY37" s="212"/>
    </row>
    <row r="38" spans="1:51" s="137" customFormat="1" ht="4.5" hidden="1" customHeight="1">
      <c r="A38" s="104"/>
      <c r="B38" s="131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136"/>
      <c r="AE38" s="215"/>
      <c r="AG38" s="138"/>
      <c r="AM38" s="216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</row>
    <row r="39" spans="1:51" s="172" customFormat="1" ht="27" thickBot="1">
      <c r="A39" s="104"/>
      <c r="B39" s="139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203</v>
      </c>
      <c r="V39" s="142"/>
      <c r="W39" s="143" t="s">
        <v>204</v>
      </c>
      <c r="X39" s="142"/>
      <c r="Y39" s="143" t="s">
        <v>205</v>
      </c>
      <c r="Z39" s="142"/>
      <c r="AA39" s="143" t="s">
        <v>206</v>
      </c>
      <c r="AB39" s="142"/>
      <c r="AC39" s="140"/>
      <c r="AD39" s="142"/>
      <c r="AE39" s="144"/>
      <c r="AM39" s="211"/>
      <c r="AN39" s="212"/>
      <c r="AO39" s="212"/>
      <c r="AP39" s="212"/>
      <c r="AQ39" s="212"/>
      <c r="AR39" s="212"/>
      <c r="AS39" s="212"/>
      <c r="AT39" s="212"/>
      <c r="AU39" s="212"/>
      <c r="AV39" s="212"/>
      <c r="AW39" s="212"/>
      <c r="AX39" s="212"/>
      <c r="AY39" s="212"/>
    </row>
    <row r="40" spans="1:51">
      <c r="A40" s="199"/>
      <c r="B40" s="223" t="s">
        <v>200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5">
        <f>SUM(Q41:Q43)</f>
        <v>-289.00382095999998</v>
      </c>
      <c r="R40" s="225"/>
      <c r="S40" s="225">
        <f>SUM(S41:S43)</f>
        <v>-403.18692951999969</v>
      </c>
      <c r="T40" s="225"/>
      <c r="U40" s="225">
        <f>SUM(U41:U43)</f>
        <v>-2726.651951449996</v>
      </c>
      <c r="V40" s="225"/>
      <c r="W40" s="225">
        <f>SUM(W41:W43)</f>
        <v>-4005.0200503828819</v>
      </c>
      <c r="X40" s="225"/>
      <c r="Y40" s="225">
        <f>SUM(Y41:Y43)</f>
        <v>-845.59971115999997</v>
      </c>
      <c r="Z40" s="225"/>
      <c r="AA40" s="225">
        <f>SUM(AA41:AA43)</f>
        <v>-133.58414620999969</v>
      </c>
      <c r="AB40" s="225"/>
      <c r="AC40" s="225">
        <f>SUM(AC41:AC43)</f>
        <v>-8114.0427887228761</v>
      </c>
      <c r="AD40" s="225"/>
      <c r="AE40" s="199"/>
    </row>
    <row r="41" spans="1:51">
      <c r="A41" s="199"/>
      <c r="B41" s="202" t="s">
        <v>191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21">
        <f>Q19</f>
        <v>-109.74611839000001</v>
      </c>
      <c r="R41" s="221"/>
      <c r="S41" s="221">
        <f t="shared" ref="S41:AC41" si="1">S19</f>
        <v>756.27334948000009</v>
      </c>
      <c r="T41" s="221"/>
      <c r="U41" s="221">
        <f t="shared" si="1"/>
        <v>999.9635147100031</v>
      </c>
      <c r="V41" s="221"/>
      <c r="W41" s="221">
        <f t="shared" si="1"/>
        <v>-1146.3651878728824</v>
      </c>
      <c r="X41" s="221"/>
      <c r="Y41" s="221">
        <f t="shared" si="1"/>
        <v>-339.46998110999994</v>
      </c>
      <c r="Z41" s="221"/>
      <c r="AA41" s="221">
        <f t="shared" si="1"/>
        <v>-537.85520303999942</v>
      </c>
      <c r="AB41" s="221"/>
      <c r="AC41" s="221">
        <f t="shared" si="1"/>
        <v>-267.45350783287859</v>
      </c>
      <c r="AD41" s="221"/>
      <c r="AE41" s="199"/>
    </row>
    <row r="42" spans="1:51">
      <c r="A42" s="199"/>
      <c r="B42" s="202" t="s">
        <v>193</v>
      </c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2"/>
      <c r="P42" s="203"/>
      <c r="Q42" s="221">
        <f>Q17+Q20</f>
        <v>13.300515749999978</v>
      </c>
      <c r="R42" s="221"/>
      <c r="S42" s="221">
        <f t="shared" ref="S42:AC42" si="2">S17+S20</f>
        <v>880.35566686999994</v>
      </c>
      <c r="T42" s="221"/>
      <c r="U42" s="221">
        <f t="shared" si="2"/>
        <v>3509.7539345399996</v>
      </c>
      <c r="V42" s="221"/>
      <c r="W42" s="221">
        <f t="shared" si="2"/>
        <v>-431.55514225000002</v>
      </c>
      <c r="X42" s="221"/>
      <c r="Y42" s="221">
        <f t="shared" si="2"/>
        <v>-208.46782834999999</v>
      </c>
      <c r="Z42" s="221"/>
      <c r="AA42" s="221">
        <f t="shared" si="2"/>
        <v>773.47716452999975</v>
      </c>
      <c r="AB42" s="221"/>
      <c r="AC42" s="221">
        <f t="shared" si="2"/>
        <v>4523.5637953399992</v>
      </c>
      <c r="AD42" s="221"/>
      <c r="AE42" s="199"/>
    </row>
    <row r="43" spans="1:51">
      <c r="A43" s="199"/>
      <c r="B43" s="222" t="s">
        <v>192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Q18</f>
        <v>-192.55821831999998</v>
      </c>
      <c r="R43" s="221"/>
      <c r="S43" s="221">
        <f t="shared" ref="S43:AC43" si="3">S18</f>
        <v>-2039.8159458699997</v>
      </c>
      <c r="T43" s="221"/>
      <c r="U43" s="221">
        <f t="shared" si="3"/>
        <v>-7236.3694006999986</v>
      </c>
      <c r="V43" s="221"/>
      <c r="W43" s="221">
        <f t="shared" si="3"/>
        <v>-2427.0997202599997</v>
      </c>
      <c r="X43" s="221"/>
      <c r="Y43" s="221">
        <f t="shared" si="3"/>
        <v>-297.66190169999999</v>
      </c>
      <c r="Z43" s="221"/>
      <c r="AA43" s="221">
        <f t="shared" si="3"/>
        <v>-369.20610770000002</v>
      </c>
      <c r="AB43" s="221"/>
      <c r="AC43" s="221">
        <f t="shared" si="3"/>
        <v>-12370.153076229997</v>
      </c>
      <c r="AD43" s="221"/>
      <c r="AE43" s="199"/>
    </row>
    <row r="44" spans="1:51" s="108" customFormat="1" ht="25.5">
      <c r="B44" s="223" t="s">
        <v>202</v>
      </c>
      <c r="Q44" s="226">
        <f>SUM(Q45:Q47)</f>
        <v>-252.69272527000001</v>
      </c>
      <c r="R44" s="226"/>
      <c r="S44" s="226">
        <f t="shared" ref="S44:AC44" si="4">SUM(S45:S47)</f>
        <v>-723.45754332999991</v>
      </c>
      <c r="T44" s="226"/>
      <c r="U44" s="226">
        <f t="shared" si="4"/>
        <v>-5956.5688377899996</v>
      </c>
      <c r="V44" s="226"/>
      <c r="W44" s="226">
        <f t="shared" si="4"/>
        <v>-6086.9394774900011</v>
      </c>
      <c r="X44" s="226"/>
      <c r="Y44" s="226">
        <f t="shared" si="4"/>
        <v>1595.4102074900004</v>
      </c>
      <c r="Z44" s="226"/>
      <c r="AA44" s="226">
        <f t="shared" si="4"/>
        <v>1142.3687608499999</v>
      </c>
      <c r="AB44" s="226"/>
      <c r="AC44" s="226">
        <f t="shared" si="4"/>
        <v>-10029.186890270001</v>
      </c>
      <c r="AD44" s="226"/>
    </row>
    <row r="45" spans="1:51">
      <c r="A45" s="199"/>
      <c r="B45" s="202" t="s">
        <v>197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2"/>
      <c r="P45" s="203"/>
      <c r="Q45" s="221">
        <f>Q30</f>
        <v>0.81004968000000011</v>
      </c>
      <c r="R45" s="221"/>
      <c r="S45" s="221">
        <f>S30</f>
        <v>70.450153479999997</v>
      </c>
      <c r="T45" s="221"/>
      <c r="U45" s="221">
        <f>U30</f>
        <v>-727.02636649999988</v>
      </c>
      <c r="V45" s="221"/>
      <c r="W45" s="221">
        <f>W30</f>
        <v>-976.87673256000005</v>
      </c>
      <c r="X45" s="221"/>
      <c r="Y45" s="221">
        <f>Y30</f>
        <v>-109.74557368000001</v>
      </c>
      <c r="Z45" s="221"/>
      <c r="AA45" s="221">
        <f>AA30</f>
        <v>0</v>
      </c>
      <c r="AB45" s="221"/>
      <c r="AC45" s="221">
        <f>AC30</f>
        <v>-1743.1985192599998</v>
      </c>
      <c r="AD45" s="221"/>
      <c r="AE45" s="199"/>
    </row>
    <row r="46" spans="1:51">
      <c r="A46" s="199"/>
      <c r="B46" s="222" t="s">
        <v>199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1">
        <f>Q31+Q25</f>
        <v>32</v>
      </c>
      <c r="R46" s="221"/>
      <c r="S46" s="221">
        <f>S31+S25</f>
        <v>394.25830536000007</v>
      </c>
      <c r="T46" s="221"/>
      <c r="U46" s="221">
        <f>U31+U25</f>
        <v>1525.5174419100001</v>
      </c>
      <c r="V46" s="221"/>
      <c r="W46" s="221">
        <f>W31+W25</f>
        <v>-283.83098261000004</v>
      </c>
      <c r="X46" s="221"/>
      <c r="Y46" s="221">
        <f>Y31+Y25</f>
        <v>0</v>
      </c>
      <c r="Z46" s="221"/>
      <c r="AA46" s="221">
        <f>AA31+AA25</f>
        <v>0</v>
      </c>
      <c r="AB46" s="221"/>
      <c r="AC46" s="221">
        <f>AC31+AC25</f>
        <v>1635.9447646600001</v>
      </c>
      <c r="AD46" s="221"/>
      <c r="AE46" s="199"/>
    </row>
    <row r="47" spans="1:51">
      <c r="A47" s="199"/>
      <c r="B47" s="202" t="s">
        <v>194</v>
      </c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3"/>
      <c r="Q47" s="221">
        <f>Q21+Q22</f>
        <v>-285.50277495</v>
      </c>
      <c r="R47" s="221"/>
      <c r="S47" s="221">
        <f>S21+S22</f>
        <v>-1188.16600217</v>
      </c>
      <c r="T47" s="221"/>
      <c r="U47" s="221">
        <f>U21+U22</f>
        <v>-6755.0599131999998</v>
      </c>
      <c r="V47" s="221"/>
      <c r="W47" s="221">
        <f>W21+W22</f>
        <v>-4826.2317623200006</v>
      </c>
      <c r="X47" s="221"/>
      <c r="Y47" s="221">
        <f>Y21+Y22</f>
        <v>1705.1557811700004</v>
      </c>
      <c r="Z47" s="221"/>
      <c r="AA47" s="221">
        <f>AA21+AA22</f>
        <v>1142.3687608499999</v>
      </c>
      <c r="AB47" s="221"/>
      <c r="AC47" s="221">
        <f>AC21+AC22</f>
        <v>-9921.9331356700004</v>
      </c>
      <c r="AD47" s="221"/>
      <c r="AE47" s="199"/>
    </row>
    <row r="48" spans="1:51">
      <c r="A48" s="199"/>
      <c r="B48" s="224" t="s">
        <v>201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3"/>
      <c r="Q48" s="225">
        <f>SUM(Q49:Q51)</f>
        <v>784.42499401000009</v>
      </c>
      <c r="R48" s="225"/>
      <c r="S48" s="225">
        <f t="shared" ref="S48:AC48" si="5">SUM(S49:S51)</f>
        <v>2389.0888015599999</v>
      </c>
      <c r="T48" s="225"/>
      <c r="U48" s="225">
        <f t="shared" si="5"/>
        <v>4796.0261210299986</v>
      </c>
      <c r="V48" s="225"/>
      <c r="W48" s="225">
        <f t="shared" si="5"/>
        <v>2391.6717055000008</v>
      </c>
      <c r="X48" s="225"/>
      <c r="Y48" s="225">
        <f t="shared" si="5"/>
        <v>293.99323907999997</v>
      </c>
      <c r="Z48" s="225"/>
      <c r="AA48" s="225">
        <f t="shared" si="5"/>
        <v>-529.98262375000047</v>
      </c>
      <c r="AB48" s="225"/>
      <c r="AC48" s="225">
        <f t="shared" si="5"/>
        <v>9340.7972434200001</v>
      </c>
      <c r="AD48" s="225"/>
      <c r="AE48" s="199"/>
    </row>
    <row r="49" spans="1:31">
      <c r="A49" s="199"/>
      <c r="B49" s="202" t="s">
        <v>196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21">
        <f>Q24</f>
        <v>483.59687008999998</v>
      </c>
      <c r="R49" s="221"/>
      <c r="S49" s="221">
        <f>S24</f>
        <v>1668.9081496799997</v>
      </c>
      <c r="T49" s="221"/>
      <c r="U49" s="221">
        <f>U24</f>
        <v>2344.252728169999</v>
      </c>
      <c r="V49" s="221"/>
      <c r="W49" s="221">
        <f>W24</f>
        <v>2620.6775424800007</v>
      </c>
      <c r="X49" s="221"/>
      <c r="Y49" s="221">
        <f>Y24</f>
        <v>328.58806183999997</v>
      </c>
      <c r="Z49" s="221"/>
      <c r="AA49" s="221">
        <f>AA24</f>
        <v>-368.70779598000007</v>
      </c>
      <c r="AB49" s="221"/>
      <c r="AC49" s="221">
        <f>AC24</f>
        <v>6593.7186861899991</v>
      </c>
      <c r="AD49" s="221"/>
      <c r="AE49" s="199"/>
    </row>
    <row r="50" spans="1:31">
      <c r="A50" s="199"/>
      <c r="B50" s="222" t="s">
        <v>195</v>
      </c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21">
        <f>Q23</f>
        <v>243.20890864000003</v>
      </c>
      <c r="R50" s="221"/>
      <c r="S50" s="221">
        <f>S23</f>
        <v>720.0923039999999</v>
      </c>
      <c r="T50" s="221"/>
      <c r="U50" s="221">
        <f>U23</f>
        <v>2457.9932479899999</v>
      </c>
      <c r="V50" s="221"/>
      <c r="W50" s="221">
        <f>W23</f>
        <v>-212.31679971000003</v>
      </c>
      <c r="X50" s="221"/>
      <c r="Y50" s="221">
        <f>Y23</f>
        <v>-41.911194320000007</v>
      </c>
      <c r="Z50" s="221"/>
      <c r="AA50" s="221">
        <f>AA23</f>
        <v>-221.4205451000004</v>
      </c>
      <c r="AB50" s="221"/>
      <c r="AC50" s="221">
        <f>AC23</f>
        <v>2702.4370128599994</v>
      </c>
      <c r="AD50" s="221"/>
      <c r="AE50" s="199"/>
    </row>
    <row r="51" spans="1:31">
      <c r="A51" s="199"/>
      <c r="B51" s="202" t="s">
        <v>198</v>
      </c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21">
        <f>Q26</f>
        <v>57.619215279999992</v>
      </c>
      <c r="R51" s="221"/>
      <c r="S51" s="221">
        <f>S26</f>
        <v>8.8347879999998255E-2</v>
      </c>
      <c r="T51" s="221"/>
      <c r="U51" s="221">
        <f>U26</f>
        <v>-6.2198551299999938</v>
      </c>
      <c r="V51" s="221"/>
      <c r="W51" s="221">
        <f>W26</f>
        <v>-16.689037269999996</v>
      </c>
      <c r="X51" s="221"/>
      <c r="Y51" s="221">
        <f>Y26</f>
        <v>7.3163715599999994</v>
      </c>
      <c r="Z51" s="221"/>
      <c r="AA51" s="221">
        <f>AA26</f>
        <v>60.145717330000025</v>
      </c>
      <c r="AB51" s="221"/>
      <c r="AC51" s="221">
        <f>AC26</f>
        <v>44.641544370000034</v>
      </c>
      <c r="AD51" s="221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9"/>
    </row>
    <row r="57" spans="1:31">
      <c r="A57" s="199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  <c r="AA57" s="200"/>
      <c r="AB57" s="200"/>
      <c r="AC57" s="200"/>
      <c r="AD57" s="200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2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201"/>
      <c r="C59" s="201"/>
      <c r="D59" s="201"/>
      <c r="E59" s="201"/>
      <c r="F59" s="201"/>
      <c r="G59" s="201"/>
      <c r="H59" s="201"/>
      <c r="I59" s="201"/>
      <c r="J59" s="201"/>
      <c r="K59" s="201"/>
      <c r="L59" s="201"/>
      <c r="M59" s="201"/>
      <c r="N59" s="201"/>
      <c r="O59" s="202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199"/>
    </row>
    <row r="60" spans="1:31">
      <c r="A60" s="199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2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199"/>
    </row>
    <row r="61" spans="1:31">
      <c r="A61" s="199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2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199"/>
    </row>
    <row r="62" spans="1:31">
      <c r="A62" s="199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199"/>
    </row>
    <row r="63" spans="1:31">
      <c r="A63" s="199"/>
      <c r="B63" s="201"/>
      <c r="C63" s="201"/>
      <c r="D63" s="201"/>
      <c r="E63" s="201"/>
      <c r="F63" s="201"/>
      <c r="G63" s="201"/>
      <c r="H63" s="201"/>
      <c r="I63" s="201"/>
      <c r="J63" s="201"/>
      <c r="K63" s="201"/>
      <c r="L63" s="201"/>
      <c r="M63" s="201"/>
      <c r="N63" s="201"/>
      <c r="O63" s="201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199"/>
    </row>
    <row r="64" spans="1:31">
      <c r="A64" s="199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04"/>
      <c r="AB64" s="204"/>
      <c r="AC64" s="204"/>
      <c r="AD64" s="204"/>
      <c r="AE64" s="199"/>
    </row>
    <row r="65" spans="1:31">
      <c r="A65" s="199"/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1"/>
      <c r="O65" s="201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199"/>
    </row>
    <row r="66" spans="1:31">
      <c r="A66" s="199"/>
      <c r="B66" s="201"/>
      <c r="C66" s="201"/>
      <c r="D66" s="201"/>
      <c r="E66" s="201"/>
      <c r="F66" s="201"/>
      <c r="G66" s="201"/>
      <c r="H66" s="201"/>
      <c r="I66" s="201"/>
      <c r="J66" s="201"/>
      <c r="K66" s="201"/>
      <c r="L66" s="201"/>
      <c r="M66" s="201"/>
      <c r="N66" s="201"/>
      <c r="O66" s="201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  <row r="70" spans="1:3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</row>
    <row r="71" spans="1:3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</row>
    <row r="72" spans="1:3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</row>
    <row r="73" spans="1:3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</row>
    <row r="74" spans="1:3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</row>
    <row r="75" spans="1:3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</row>
    <row r="76" spans="1:3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</row>
    <row r="77" spans="1:3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</row>
  </sheetData>
  <phoneticPr fontId="24" type="noConversion"/>
  <pageMargins left="0" right="0" top="0.28000000000000003" bottom="0.19" header="0.26" footer="0.2"/>
  <pageSetup scale="37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171450</xdr:colOff>
                    <xdr:row>1</xdr:row>
                    <xdr:rowOff>95250</xdr:rowOff>
                  </from>
                  <to>
                    <xdr:col>22</xdr:col>
                    <xdr:colOff>971550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495300</xdr:colOff>
                    <xdr:row>1</xdr:row>
                    <xdr:rowOff>19050</xdr:rowOff>
                  </from>
                  <to>
                    <xdr:col>19</xdr:col>
                    <xdr:colOff>333375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37187.594352893517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19" t="s">
        <v>49</v>
      </c>
      <c r="B1" s="219" t="s">
        <v>62</v>
      </c>
      <c r="C1" s="219" t="s">
        <v>50</v>
      </c>
      <c r="D1" s="220" t="s">
        <v>51</v>
      </c>
      <c r="E1" s="220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09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09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09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09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09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09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09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09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09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09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09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09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09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09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09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09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09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09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09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09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09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09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09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09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09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09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09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09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09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09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09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09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09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09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09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09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09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09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09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09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09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09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09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09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09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09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09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09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09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09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09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09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09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09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09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09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09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09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09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09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09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09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09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09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09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09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09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09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09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09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09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09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09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09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09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09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09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09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09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09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09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09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09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09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09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09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09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09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09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09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09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09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09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09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09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09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09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09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09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09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09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09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09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09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09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09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09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09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09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09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09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09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09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09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09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09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09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09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09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09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09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09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09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09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09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09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09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09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09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09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09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09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09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09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09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09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09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09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09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09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09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09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09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09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09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09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09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09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09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09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09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09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09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09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09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09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09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09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09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09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09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09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09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09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09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09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09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09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09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09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09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09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09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09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09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09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09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09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09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09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09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09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09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09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09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09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09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09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09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09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09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09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09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09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09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09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09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09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09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09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09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09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09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09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09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09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09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09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09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09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09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09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09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09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09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09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09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09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09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09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09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09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09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09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09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09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09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09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09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09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09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09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09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09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09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09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09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09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09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09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09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09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09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09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09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09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09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09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09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09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09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09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09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09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09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09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09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09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09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09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09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09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09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09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09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09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09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09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09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09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09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09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09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09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09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09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09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09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09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09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09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09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09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09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09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09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09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09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09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09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09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09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09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09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09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09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09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09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09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09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09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09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09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09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09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09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09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09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09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09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09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09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09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09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09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156</v>
      </c>
      <c r="C317" s="79" t="s">
        <v>168</v>
      </c>
      <c r="D317" s="85">
        <v>0</v>
      </c>
      <c r="E317" s="85">
        <v>0</v>
      </c>
      <c r="F317" s="209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156</v>
      </c>
      <c r="C318" s="79" t="s">
        <v>149</v>
      </c>
      <c r="D318" s="85">
        <v>0</v>
      </c>
      <c r="E318" s="85">
        <v>0</v>
      </c>
      <c r="F318" s="209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156</v>
      </c>
      <c r="C319" s="79" t="s">
        <v>120</v>
      </c>
      <c r="D319" s="85">
        <v>0</v>
      </c>
      <c r="E319" s="85">
        <v>0</v>
      </c>
      <c r="F319" s="209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156</v>
      </c>
      <c r="C320" s="79" t="s">
        <v>169</v>
      </c>
      <c r="D320" s="85">
        <v>0</v>
      </c>
      <c r="E320" s="85">
        <v>0</v>
      </c>
      <c r="F320" s="209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156</v>
      </c>
      <c r="C321" s="79" t="s">
        <v>127</v>
      </c>
      <c r="D321" s="85">
        <v>0</v>
      </c>
      <c r="E321" s="85">
        <v>0</v>
      </c>
      <c r="F321" s="209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156</v>
      </c>
      <c r="C322" s="79" t="s">
        <v>130</v>
      </c>
      <c r="D322" s="85">
        <v>0</v>
      </c>
      <c r="E322" s="85">
        <v>0</v>
      </c>
      <c r="F322" s="209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156</v>
      </c>
      <c r="C323" s="79" t="s">
        <v>134</v>
      </c>
      <c r="D323" s="85">
        <v>0</v>
      </c>
      <c r="E323" s="85">
        <v>0</v>
      </c>
      <c r="F323" s="209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156</v>
      </c>
      <c r="C324" s="79" t="s">
        <v>170</v>
      </c>
      <c r="D324" s="85">
        <v>0</v>
      </c>
      <c r="E324" s="85">
        <v>0</v>
      </c>
      <c r="F324" s="209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156</v>
      </c>
      <c r="C325" s="79" t="s">
        <v>124</v>
      </c>
      <c r="D325" s="85">
        <v>0</v>
      </c>
      <c r="E325" s="85">
        <v>0</v>
      </c>
      <c r="F325" s="209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156</v>
      </c>
      <c r="C326" s="79" t="s">
        <v>118</v>
      </c>
      <c r="D326" s="85">
        <v>0</v>
      </c>
      <c r="E326" s="85">
        <v>0</v>
      </c>
      <c r="F326" s="209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156</v>
      </c>
      <c r="C327" s="79" t="s">
        <v>145</v>
      </c>
      <c r="D327" s="85">
        <v>0</v>
      </c>
      <c r="E327" s="85">
        <v>0</v>
      </c>
      <c r="F327" s="209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156</v>
      </c>
      <c r="C328" s="79" t="s">
        <v>117</v>
      </c>
      <c r="D328" s="85">
        <v>0</v>
      </c>
      <c r="E328" s="85">
        <v>0</v>
      </c>
      <c r="F328" s="209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156</v>
      </c>
      <c r="C329" s="79" t="s">
        <v>171</v>
      </c>
      <c r="D329" s="85">
        <v>0</v>
      </c>
      <c r="E329" s="85">
        <v>0</v>
      </c>
      <c r="F329" s="209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156</v>
      </c>
      <c r="C330" s="79" t="s">
        <v>140</v>
      </c>
      <c r="D330" s="85">
        <v>0</v>
      </c>
      <c r="E330" s="85">
        <v>0</v>
      </c>
      <c r="F330" s="209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156</v>
      </c>
      <c r="C331" s="79" t="s">
        <v>168</v>
      </c>
      <c r="D331" s="85">
        <v>0</v>
      </c>
      <c r="E331" s="85">
        <v>0</v>
      </c>
      <c r="F331" s="209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156</v>
      </c>
      <c r="C332" s="79" t="s">
        <v>149</v>
      </c>
      <c r="D332" s="85">
        <v>0</v>
      </c>
      <c r="E332" s="85">
        <v>0</v>
      </c>
      <c r="F332" s="209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156</v>
      </c>
      <c r="C333" s="79" t="s">
        <v>120</v>
      </c>
      <c r="D333" s="85">
        <v>15000</v>
      </c>
      <c r="E333" s="85">
        <v>15000</v>
      </c>
      <c r="F333" s="209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156</v>
      </c>
      <c r="C334" s="79" t="s">
        <v>169</v>
      </c>
      <c r="D334" s="85">
        <v>-120000</v>
      </c>
      <c r="E334" s="85">
        <v>-120000</v>
      </c>
      <c r="F334" s="209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156</v>
      </c>
      <c r="C335" s="79" t="s">
        <v>127</v>
      </c>
      <c r="D335" s="85">
        <v>-85000</v>
      </c>
      <c r="E335" s="85">
        <v>-85000</v>
      </c>
      <c r="F335" s="209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156</v>
      </c>
      <c r="C336" s="79" t="s">
        <v>130</v>
      </c>
      <c r="D336" s="85">
        <v>125076</v>
      </c>
      <c r="E336" s="85">
        <v>125076</v>
      </c>
      <c r="F336" s="209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156</v>
      </c>
      <c r="C337" s="79" t="s">
        <v>134</v>
      </c>
      <c r="D337" s="85">
        <v>375000</v>
      </c>
      <c r="E337" s="85">
        <v>375000</v>
      </c>
      <c r="F337" s="209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156</v>
      </c>
      <c r="C338" s="79" t="s">
        <v>170</v>
      </c>
      <c r="D338" s="85">
        <v>35700</v>
      </c>
      <c r="E338" s="85">
        <v>35700</v>
      </c>
      <c r="F338" s="209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156</v>
      </c>
      <c r="C339" s="79" t="s">
        <v>124</v>
      </c>
      <c r="D339" s="85">
        <v>-110000</v>
      </c>
      <c r="E339" s="85">
        <v>-110000</v>
      </c>
      <c r="F339" s="209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156</v>
      </c>
      <c r="C340" s="79" t="s">
        <v>118</v>
      </c>
      <c r="D340" s="85">
        <v>-160000</v>
      </c>
      <c r="E340" s="85">
        <v>-160000</v>
      </c>
      <c r="F340" s="209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156</v>
      </c>
      <c r="C341" s="79" t="s">
        <v>145</v>
      </c>
      <c r="D341" s="85">
        <v>0</v>
      </c>
      <c r="E341" s="85">
        <v>0</v>
      </c>
      <c r="F341" s="209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156</v>
      </c>
      <c r="C342" s="79" t="s">
        <v>117</v>
      </c>
      <c r="D342" s="85">
        <v>134797</v>
      </c>
      <c r="E342" s="85">
        <v>134797</v>
      </c>
      <c r="F342" s="209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156</v>
      </c>
      <c r="C343" s="79" t="s">
        <v>171</v>
      </c>
      <c r="D343" s="85">
        <v>-20000</v>
      </c>
      <c r="E343" s="85">
        <v>-20000</v>
      </c>
      <c r="F343" s="209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156</v>
      </c>
      <c r="C344" s="79" t="s">
        <v>140</v>
      </c>
      <c r="D344" s="85">
        <v>82000</v>
      </c>
      <c r="E344" s="85">
        <v>82000</v>
      </c>
      <c r="F344" s="209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156</v>
      </c>
      <c r="C345" s="79" t="s">
        <v>168</v>
      </c>
      <c r="D345" s="85">
        <v>0</v>
      </c>
      <c r="E345" s="85">
        <v>0</v>
      </c>
      <c r="F345" s="209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156</v>
      </c>
      <c r="C346" s="79" t="s">
        <v>149</v>
      </c>
      <c r="D346" s="85">
        <v>0</v>
      </c>
      <c r="E346" s="85">
        <v>0</v>
      </c>
      <c r="F346" s="209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156</v>
      </c>
      <c r="C347" s="79" t="s">
        <v>120</v>
      </c>
      <c r="D347" s="85">
        <v>15000</v>
      </c>
      <c r="E347" s="85">
        <v>15000</v>
      </c>
      <c r="F347" s="209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156</v>
      </c>
      <c r="C348" s="79" t="s">
        <v>169</v>
      </c>
      <c r="D348" s="85">
        <v>-120000</v>
      </c>
      <c r="E348" s="85">
        <v>-120000</v>
      </c>
      <c r="F348" s="209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156</v>
      </c>
      <c r="C349" s="79" t="s">
        <v>127</v>
      </c>
      <c r="D349" s="85">
        <v>-85000</v>
      </c>
      <c r="E349" s="85">
        <v>-85000</v>
      </c>
      <c r="F349" s="209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156</v>
      </c>
      <c r="C350" s="79" t="s">
        <v>130</v>
      </c>
      <c r="D350" s="85">
        <v>125076</v>
      </c>
      <c r="E350" s="85">
        <v>125076</v>
      </c>
      <c r="F350" s="209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156</v>
      </c>
      <c r="C351" s="79" t="s">
        <v>134</v>
      </c>
      <c r="D351" s="85">
        <v>375000</v>
      </c>
      <c r="E351" s="85">
        <v>375000</v>
      </c>
      <c r="F351" s="209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156</v>
      </c>
      <c r="C352" s="79" t="s">
        <v>170</v>
      </c>
      <c r="D352" s="85">
        <v>35700</v>
      </c>
      <c r="E352" s="85">
        <v>35700</v>
      </c>
      <c r="F352" s="209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156</v>
      </c>
      <c r="C353" s="79" t="s">
        <v>124</v>
      </c>
      <c r="D353" s="85">
        <v>-110000</v>
      </c>
      <c r="E353" s="85">
        <v>-110000</v>
      </c>
      <c r="F353" s="209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156</v>
      </c>
      <c r="C354" s="79" t="s">
        <v>118</v>
      </c>
      <c r="D354" s="85">
        <v>-160000</v>
      </c>
      <c r="E354" s="85">
        <v>-160000</v>
      </c>
      <c r="F354" s="209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156</v>
      </c>
      <c r="C355" s="79" t="s">
        <v>145</v>
      </c>
      <c r="D355" s="85">
        <v>0</v>
      </c>
      <c r="E355" s="85">
        <v>0</v>
      </c>
      <c r="F355" s="209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156</v>
      </c>
      <c r="C356" s="79" t="s">
        <v>117</v>
      </c>
      <c r="D356" s="85">
        <v>134797</v>
      </c>
      <c r="E356" s="85">
        <v>134797</v>
      </c>
      <c r="F356" s="209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156</v>
      </c>
      <c r="C357" s="79" t="s">
        <v>171</v>
      </c>
      <c r="D357" s="85">
        <v>-20000</v>
      </c>
      <c r="E357" s="85">
        <v>-20000</v>
      </c>
      <c r="F357" s="209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156</v>
      </c>
      <c r="C358" s="79" t="s">
        <v>140</v>
      </c>
      <c r="D358" s="85">
        <v>82000</v>
      </c>
      <c r="E358" s="85">
        <v>82000</v>
      </c>
      <c r="F358" s="209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156</v>
      </c>
      <c r="C359" s="79" t="s">
        <v>168</v>
      </c>
      <c r="D359" s="85">
        <v>0</v>
      </c>
      <c r="E359" s="85">
        <v>0</v>
      </c>
      <c r="F359" s="209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156</v>
      </c>
      <c r="C360" s="79" t="s">
        <v>149</v>
      </c>
      <c r="D360" s="85">
        <v>0</v>
      </c>
      <c r="E360" s="85">
        <v>0</v>
      </c>
      <c r="F360" s="209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156</v>
      </c>
      <c r="C361" s="79" t="s">
        <v>120</v>
      </c>
      <c r="D361" s="85">
        <v>15000</v>
      </c>
      <c r="E361" s="85">
        <v>15000</v>
      </c>
      <c r="F361" s="209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156</v>
      </c>
      <c r="C362" s="79" t="s">
        <v>169</v>
      </c>
      <c r="D362" s="85">
        <v>-120000</v>
      </c>
      <c r="E362" s="85">
        <v>-120000</v>
      </c>
      <c r="F362" s="209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156</v>
      </c>
      <c r="C363" s="79" t="s">
        <v>127</v>
      </c>
      <c r="D363" s="85">
        <v>-85000</v>
      </c>
      <c r="E363" s="85">
        <v>-85000</v>
      </c>
      <c r="F363" s="209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156</v>
      </c>
      <c r="C364" s="79" t="s">
        <v>130</v>
      </c>
      <c r="D364" s="85">
        <v>125076</v>
      </c>
      <c r="E364" s="85">
        <v>125076</v>
      </c>
      <c r="F364" s="209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156</v>
      </c>
      <c r="C365" s="79" t="s">
        <v>134</v>
      </c>
      <c r="D365" s="85">
        <v>375000</v>
      </c>
      <c r="E365" s="85">
        <v>375000</v>
      </c>
      <c r="F365" s="209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156</v>
      </c>
      <c r="C366" s="79" t="s">
        <v>170</v>
      </c>
      <c r="D366" s="85">
        <v>35700</v>
      </c>
      <c r="E366" s="85">
        <v>35700</v>
      </c>
      <c r="F366" s="209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156</v>
      </c>
      <c r="C367" s="79" t="s">
        <v>124</v>
      </c>
      <c r="D367" s="85">
        <v>-110000</v>
      </c>
      <c r="E367" s="85">
        <v>-110000</v>
      </c>
      <c r="F367" s="209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156</v>
      </c>
      <c r="C368" s="79" t="s">
        <v>118</v>
      </c>
      <c r="D368" s="85">
        <v>-160000</v>
      </c>
      <c r="E368" s="85">
        <v>-160000</v>
      </c>
      <c r="F368" s="209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156</v>
      </c>
      <c r="C369" s="79" t="s">
        <v>145</v>
      </c>
      <c r="D369" s="85">
        <v>0</v>
      </c>
      <c r="E369" s="85">
        <v>0</v>
      </c>
      <c r="F369" s="209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156</v>
      </c>
      <c r="C370" s="79" t="s">
        <v>117</v>
      </c>
      <c r="D370" s="85">
        <v>134797</v>
      </c>
      <c r="E370" s="85">
        <v>134797</v>
      </c>
      <c r="F370" s="209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156</v>
      </c>
      <c r="C371" s="79" t="s">
        <v>171</v>
      </c>
      <c r="D371" s="85">
        <v>-20000</v>
      </c>
      <c r="E371" s="85">
        <v>-20000</v>
      </c>
      <c r="F371" s="209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156</v>
      </c>
      <c r="C372" s="79" t="s">
        <v>140</v>
      </c>
      <c r="D372" s="85">
        <v>82000</v>
      </c>
      <c r="E372" s="85">
        <v>82000</v>
      </c>
      <c r="F372" s="209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156</v>
      </c>
      <c r="C373" s="79" t="s">
        <v>168</v>
      </c>
      <c r="D373" s="85">
        <v>0</v>
      </c>
      <c r="E373" s="85">
        <v>0</v>
      </c>
      <c r="F373" s="209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156</v>
      </c>
      <c r="C374" s="79" t="s">
        <v>149</v>
      </c>
      <c r="D374" s="85">
        <v>0</v>
      </c>
      <c r="E374" s="85">
        <v>0</v>
      </c>
      <c r="F374" s="209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156</v>
      </c>
      <c r="C375" s="79" t="s">
        <v>120</v>
      </c>
      <c r="D375" s="85">
        <v>15000</v>
      </c>
      <c r="E375" s="85">
        <v>15000</v>
      </c>
      <c r="F375" s="209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156</v>
      </c>
      <c r="C376" s="79" t="s">
        <v>169</v>
      </c>
      <c r="D376" s="85">
        <v>-120000</v>
      </c>
      <c r="E376" s="85">
        <v>-120000</v>
      </c>
      <c r="F376" s="209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156</v>
      </c>
      <c r="C377" s="79" t="s">
        <v>127</v>
      </c>
      <c r="D377" s="85">
        <v>-85000</v>
      </c>
      <c r="E377" s="85">
        <v>-85000</v>
      </c>
      <c r="F377" s="209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156</v>
      </c>
      <c r="C378" s="79" t="s">
        <v>130</v>
      </c>
      <c r="D378" s="85">
        <v>125076</v>
      </c>
      <c r="E378" s="85">
        <v>125076</v>
      </c>
      <c r="F378" s="209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156</v>
      </c>
      <c r="C379" s="79" t="s">
        <v>134</v>
      </c>
      <c r="D379" s="85">
        <v>375000</v>
      </c>
      <c r="E379" s="85">
        <v>375000</v>
      </c>
      <c r="F379" s="209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156</v>
      </c>
      <c r="C380" s="79" t="s">
        <v>170</v>
      </c>
      <c r="D380" s="85">
        <v>35700</v>
      </c>
      <c r="E380" s="85">
        <v>35700</v>
      </c>
      <c r="F380" s="209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156</v>
      </c>
      <c r="C381" s="79" t="s">
        <v>124</v>
      </c>
      <c r="D381" s="85">
        <v>-110000</v>
      </c>
      <c r="E381" s="85">
        <v>-110000</v>
      </c>
      <c r="F381" s="209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156</v>
      </c>
      <c r="C382" s="79" t="s">
        <v>118</v>
      </c>
      <c r="D382" s="85">
        <v>-160000</v>
      </c>
      <c r="E382" s="85">
        <v>-160000</v>
      </c>
      <c r="F382" s="209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156</v>
      </c>
      <c r="C383" s="79" t="s">
        <v>145</v>
      </c>
      <c r="D383" s="85">
        <v>0</v>
      </c>
      <c r="E383" s="85">
        <v>0</v>
      </c>
      <c r="F383" s="209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156</v>
      </c>
      <c r="C384" s="79" t="s">
        <v>117</v>
      </c>
      <c r="D384" s="85">
        <v>134797</v>
      </c>
      <c r="E384" s="85">
        <v>134797</v>
      </c>
      <c r="F384" s="209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156</v>
      </c>
      <c r="C385" s="79" t="s">
        <v>171</v>
      </c>
      <c r="D385" s="85">
        <v>-20000</v>
      </c>
      <c r="E385" s="85">
        <v>-20000</v>
      </c>
      <c r="F385" s="209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156</v>
      </c>
      <c r="C386" s="79" t="s">
        <v>140</v>
      </c>
      <c r="D386" s="85">
        <v>82000</v>
      </c>
      <c r="E386" s="85">
        <v>82000</v>
      </c>
      <c r="F386" s="209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156</v>
      </c>
      <c r="C387" s="79" t="s">
        <v>168</v>
      </c>
      <c r="D387" s="85">
        <v>0</v>
      </c>
      <c r="E387" s="85">
        <v>0</v>
      </c>
      <c r="F387" s="209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156</v>
      </c>
      <c r="C388" s="79" t="s">
        <v>149</v>
      </c>
      <c r="D388" s="85">
        <v>0</v>
      </c>
      <c r="E388" s="85">
        <v>0</v>
      </c>
      <c r="F388" s="209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156</v>
      </c>
      <c r="C389" s="79" t="s">
        <v>120</v>
      </c>
      <c r="D389" s="85">
        <v>15000</v>
      </c>
      <c r="E389" s="85">
        <v>15000</v>
      </c>
      <c r="F389" s="209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156</v>
      </c>
      <c r="C390" s="79" t="s">
        <v>169</v>
      </c>
      <c r="D390" s="85">
        <v>-120000</v>
      </c>
      <c r="E390" s="85">
        <v>-120000</v>
      </c>
      <c r="F390" s="209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156</v>
      </c>
      <c r="C391" s="79" t="s">
        <v>127</v>
      </c>
      <c r="D391" s="85">
        <v>-85000</v>
      </c>
      <c r="E391" s="85">
        <v>-85000</v>
      </c>
      <c r="F391" s="209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156</v>
      </c>
      <c r="C392" s="79" t="s">
        <v>130</v>
      </c>
      <c r="D392" s="85">
        <v>125076</v>
      </c>
      <c r="E392" s="85">
        <v>125076</v>
      </c>
      <c r="F392" s="209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156</v>
      </c>
      <c r="C393" s="79" t="s">
        <v>134</v>
      </c>
      <c r="D393" s="85">
        <v>375000</v>
      </c>
      <c r="E393" s="85">
        <v>375000</v>
      </c>
      <c r="F393" s="209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156</v>
      </c>
      <c r="C394" s="79" t="s">
        <v>170</v>
      </c>
      <c r="D394" s="85">
        <v>35700</v>
      </c>
      <c r="E394" s="85">
        <v>35700</v>
      </c>
      <c r="F394" s="209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156</v>
      </c>
      <c r="C395" s="79" t="s">
        <v>124</v>
      </c>
      <c r="D395" s="85">
        <v>-110000</v>
      </c>
      <c r="E395" s="85">
        <v>-110000</v>
      </c>
      <c r="F395" s="209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156</v>
      </c>
      <c r="C396" s="79" t="s">
        <v>118</v>
      </c>
      <c r="D396" s="85">
        <v>-160000</v>
      </c>
      <c r="E396" s="85">
        <v>-160000</v>
      </c>
      <c r="F396" s="209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156</v>
      </c>
      <c r="C397" s="79" t="s">
        <v>145</v>
      </c>
      <c r="D397" s="85">
        <v>0</v>
      </c>
      <c r="E397" s="85">
        <v>0</v>
      </c>
      <c r="F397" s="209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156</v>
      </c>
      <c r="C398" s="79" t="s">
        <v>117</v>
      </c>
      <c r="D398" s="85">
        <v>134797</v>
      </c>
      <c r="E398" s="85">
        <v>134797</v>
      </c>
      <c r="F398" s="209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156</v>
      </c>
      <c r="C399" s="79" t="s">
        <v>171</v>
      </c>
      <c r="D399" s="85">
        <v>-20000</v>
      </c>
      <c r="E399" s="85">
        <v>-20000</v>
      </c>
      <c r="F399" s="209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156</v>
      </c>
      <c r="C400" s="79" t="s">
        <v>140</v>
      </c>
      <c r="D400" s="85">
        <v>82000</v>
      </c>
      <c r="E400" s="85">
        <v>82000</v>
      </c>
      <c r="F400" s="209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156</v>
      </c>
      <c r="C401" s="79" t="s">
        <v>168</v>
      </c>
      <c r="D401" s="85">
        <v>0</v>
      </c>
      <c r="E401" s="85">
        <v>0</v>
      </c>
      <c r="F401" s="209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156</v>
      </c>
      <c r="C402" s="79" t="s">
        <v>149</v>
      </c>
      <c r="D402" s="85">
        <v>0</v>
      </c>
      <c r="E402" s="85">
        <v>0</v>
      </c>
      <c r="F402" s="209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156</v>
      </c>
      <c r="C403" s="79" t="s">
        <v>120</v>
      </c>
      <c r="D403" s="85">
        <v>15000</v>
      </c>
      <c r="E403" s="85">
        <v>15000</v>
      </c>
      <c r="F403" s="209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156</v>
      </c>
      <c r="C404" s="79" t="s">
        <v>169</v>
      </c>
      <c r="D404" s="85">
        <v>-120000</v>
      </c>
      <c r="E404" s="85">
        <v>-120000</v>
      </c>
      <c r="F404" s="209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156</v>
      </c>
      <c r="C405" s="79" t="s">
        <v>127</v>
      </c>
      <c r="D405" s="85">
        <v>-85000</v>
      </c>
      <c r="E405" s="85">
        <v>-85000</v>
      </c>
      <c r="F405" s="209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156</v>
      </c>
      <c r="C406" s="79" t="s">
        <v>130</v>
      </c>
      <c r="D406" s="85">
        <v>125076</v>
      </c>
      <c r="E406" s="85">
        <v>125076</v>
      </c>
      <c r="F406" s="209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156</v>
      </c>
      <c r="C407" s="79" t="s">
        <v>134</v>
      </c>
      <c r="D407" s="85">
        <v>375000</v>
      </c>
      <c r="E407" s="85">
        <v>375000</v>
      </c>
      <c r="F407" s="209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156</v>
      </c>
      <c r="C408" s="79" t="s">
        <v>170</v>
      </c>
      <c r="D408" s="85">
        <v>35700</v>
      </c>
      <c r="E408" s="85">
        <v>35700</v>
      </c>
      <c r="F408" s="209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156</v>
      </c>
      <c r="C409" s="79" t="s">
        <v>124</v>
      </c>
      <c r="D409" s="85">
        <v>-110000</v>
      </c>
      <c r="E409" s="85">
        <v>-110000</v>
      </c>
      <c r="F409" s="209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156</v>
      </c>
      <c r="C410" s="79" t="s">
        <v>118</v>
      </c>
      <c r="D410" s="85">
        <v>-160000</v>
      </c>
      <c r="E410" s="85">
        <v>-160000</v>
      </c>
      <c r="F410" s="209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156</v>
      </c>
      <c r="C411" s="79" t="s">
        <v>145</v>
      </c>
      <c r="D411" s="85">
        <v>0</v>
      </c>
      <c r="E411" s="85">
        <v>0</v>
      </c>
      <c r="F411" s="209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156</v>
      </c>
      <c r="C412" s="79" t="s">
        <v>117</v>
      </c>
      <c r="D412" s="85">
        <v>134797</v>
      </c>
      <c r="E412" s="85">
        <v>134797</v>
      </c>
      <c r="F412" s="209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156</v>
      </c>
      <c r="C413" s="79" t="s">
        <v>171</v>
      </c>
      <c r="D413" s="85">
        <v>-20000</v>
      </c>
      <c r="E413" s="85">
        <v>-20000</v>
      </c>
      <c r="F413" s="209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156</v>
      </c>
      <c r="C414" s="79" t="s">
        <v>140</v>
      </c>
      <c r="D414" s="85">
        <v>82000</v>
      </c>
      <c r="E414" s="85">
        <v>82000</v>
      </c>
      <c r="F414" s="209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156</v>
      </c>
      <c r="C415" s="79" t="s">
        <v>168</v>
      </c>
      <c r="D415" s="85">
        <v>0</v>
      </c>
      <c r="E415" s="85">
        <v>0</v>
      </c>
      <c r="F415" s="209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156</v>
      </c>
      <c r="C416" s="79" t="s">
        <v>149</v>
      </c>
      <c r="D416" s="85">
        <v>0</v>
      </c>
      <c r="E416" s="85">
        <v>0</v>
      </c>
      <c r="F416" s="209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156</v>
      </c>
      <c r="C417" s="79" t="s">
        <v>120</v>
      </c>
      <c r="D417" s="85">
        <v>15000</v>
      </c>
      <c r="E417" s="85">
        <v>15000</v>
      </c>
      <c r="F417" s="209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156</v>
      </c>
      <c r="C418" s="79" t="s">
        <v>169</v>
      </c>
      <c r="D418" s="85">
        <v>-120000</v>
      </c>
      <c r="E418" s="85">
        <v>-120000</v>
      </c>
      <c r="F418" s="209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156</v>
      </c>
      <c r="C419" s="79" t="s">
        <v>127</v>
      </c>
      <c r="D419" s="85">
        <v>-85000</v>
      </c>
      <c r="E419" s="85">
        <v>-85000</v>
      </c>
      <c r="F419" s="209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156</v>
      </c>
      <c r="C420" s="79" t="s">
        <v>130</v>
      </c>
      <c r="D420" s="85">
        <v>125076</v>
      </c>
      <c r="E420" s="85">
        <v>125076</v>
      </c>
      <c r="F420" s="209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156</v>
      </c>
      <c r="C421" s="79" t="s">
        <v>134</v>
      </c>
      <c r="D421" s="85">
        <v>375000</v>
      </c>
      <c r="E421" s="85">
        <v>375000</v>
      </c>
      <c r="F421" s="209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156</v>
      </c>
      <c r="C422" s="79" t="s">
        <v>170</v>
      </c>
      <c r="D422" s="85">
        <v>35700</v>
      </c>
      <c r="E422" s="85">
        <v>35700</v>
      </c>
      <c r="F422" s="209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156</v>
      </c>
      <c r="C423" s="79" t="s">
        <v>124</v>
      </c>
      <c r="D423" s="85">
        <v>-110000</v>
      </c>
      <c r="E423" s="85">
        <v>-110000</v>
      </c>
      <c r="F423" s="209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156</v>
      </c>
      <c r="C424" s="79" t="s">
        <v>118</v>
      </c>
      <c r="D424" s="85">
        <v>-160000</v>
      </c>
      <c r="E424" s="85">
        <v>-160000</v>
      </c>
      <c r="F424" s="209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156</v>
      </c>
      <c r="C425" s="79" t="s">
        <v>145</v>
      </c>
      <c r="D425" s="85">
        <v>0</v>
      </c>
      <c r="E425" s="85">
        <v>0</v>
      </c>
      <c r="F425" s="209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156</v>
      </c>
      <c r="C426" s="79" t="s">
        <v>117</v>
      </c>
      <c r="D426" s="85">
        <v>134797</v>
      </c>
      <c r="E426" s="85">
        <v>134797</v>
      </c>
      <c r="F426" s="209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156</v>
      </c>
      <c r="C427" s="79" t="s">
        <v>171</v>
      </c>
      <c r="D427" s="85">
        <v>-20000</v>
      </c>
      <c r="E427" s="85">
        <v>-20000</v>
      </c>
      <c r="F427" s="209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156</v>
      </c>
      <c r="C428" s="79" t="s">
        <v>140</v>
      </c>
      <c r="D428" s="85">
        <v>82000</v>
      </c>
      <c r="E428" s="85">
        <v>82000</v>
      </c>
      <c r="F428" s="209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156</v>
      </c>
      <c r="C429" s="79" t="s">
        <v>168</v>
      </c>
      <c r="D429" s="85">
        <v>0</v>
      </c>
      <c r="E429" s="85">
        <v>0</v>
      </c>
      <c r="F429" s="209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156</v>
      </c>
      <c r="C430" s="79" t="s">
        <v>149</v>
      </c>
      <c r="D430" s="85">
        <v>0</v>
      </c>
      <c r="E430" s="85">
        <v>0</v>
      </c>
      <c r="F430" s="209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156</v>
      </c>
      <c r="C431" s="79" t="s">
        <v>120</v>
      </c>
      <c r="D431" s="85">
        <v>15000</v>
      </c>
      <c r="E431" s="85">
        <v>15000</v>
      </c>
      <c r="F431" s="209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156</v>
      </c>
      <c r="C432" s="79" t="s">
        <v>169</v>
      </c>
      <c r="D432" s="85">
        <v>-120000</v>
      </c>
      <c r="E432" s="85">
        <v>-120000</v>
      </c>
      <c r="F432" s="209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156</v>
      </c>
      <c r="C433" s="79" t="s">
        <v>127</v>
      </c>
      <c r="D433" s="85">
        <v>-85000</v>
      </c>
      <c r="E433" s="85">
        <v>-85000</v>
      </c>
      <c r="F433" s="209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156</v>
      </c>
      <c r="C434" s="79" t="s">
        <v>130</v>
      </c>
      <c r="D434" s="85">
        <v>125076</v>
      </c>
      <c r="E434" s="85">
        <v>125076</v>
      </c>
      <c r="F434" s="209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156</v>
      </c>
      <c r="C435" s="79" t="s">
        <v>134</v>
      </c>
      <c r="D435" s="85">
        <v>375000</v>
      </c>
      <c r="E435" s="85">
        <v>375000</v>
      </c>
      <c r="F435" s="209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156</v>
      </c>
      <c r="C436" s="79" t="s">
        <v>170</v>
      </c>
      <c r="D436" s="85">
        <v>35700</v>
      </c>
      <c r="E436" s="85">
        <v>35700</v>
      </c>
      <c r="F436" s="209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156</v>
      </c>
      <c r="C437" s="79" t="s">
        <v>124</v>
      </c>
      <c r="D437" s="85">
        <v>-110000</v>
      </c>
      <c r="E437" s="85">
        <v>-110000</v>
      </c>
      <c r="F437" s="209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156</v>
      </c>
      <c r="C438" s="79" t="s">
        <v>118</v>
      </c>
      <c r="D438" s="85">
        <v>-160000</v>
      </c>
      <c r="E438" s="85">
        <v>-160000</v>
      </c>
      <c r="F438" s="209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156</v>
      </c>
      <c r="C439" s="79" t="s">
        <v>145</v>
      </c>
      <c r="D439" s="85">
        <v>0</v>
      </c>
      <c r="E439" s="85">
        <v>0</v>
      </c>
      <c r="F439" s="209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156</v>
      </c>
      <c r="C440" s="79" t="s">
        <v>117</v>
      </c>
      <c r="D440" s="85">
        <v>134797</v>
      </c>
      <c r="E440" s="85">
        <v>134797</v>
      </c>
      <c r="F440" s="209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156</v>
      </c>
      <c r="C441" s="79" t="s">
        <v>171</v>
      </c>
      <c r="D441" s="85">
        <v>-20000</v>
      </c>
      <c r="E441" s="85">
        <v>-20000</v>
      </c>
      <c r="F441" s="209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156</v>
      </c>
      <c r="C442" s="79" t="s">
        <v>140</v>
      </c>
      <c r="D442" s="85">
        <v>82000</v>
      </c>
      <c r="E442" s="85">
        <v>82000</v>
      </c>
      <c r="F442" s="209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156</v>
      </c>
      <c r="C443" s="79" t="s">
        <v>168</v>
      </c>
      <c r="D443" s="85">
        <v>0</v>
      </c>
      <c r="E443" s="85">
        <v>0</v>
      </c>
      <c r="F443" s="209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156</v>
      </c>
      <c r="C444" s="79" t="s">
        <v>172</v>
      </c>
      <c r="D444" s="85">
        <v>0</v>
      </c>
      <c r="E444" s="85">
        <v>0</v>
      </c>
      <c r="F444" s="209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156</v>
      </c>
      <c r="C445" s="79" t="s">
        <v>149</v>
      </c>
      <c r="D445" s="85">
        <v>0</v>
      </c>
      <c r="E445" s="85">
        <v>0</v>
      </c>
      <c r="F445" s="209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156</v>
      </c>
      <c r="C446" s="79" t="s">
        <v>173</v>
      </c>
      <c r="D446" s="85">
        <v>0</v>
      </c>
      <c r="E446" s="85">
        <v>0</v>
      </c>
      <c r="F446" s="209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156</v>
      </c>
      <c r="C447" s="79" t="s">
        <v>145</v>
      </c>
      <c r="D447" s="85">
        <v>0</v>
      </c>
      <c r="E447" s="85">
        <v>0</v>
      </c>
      <c r="F447" s="209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156</v>
      </c>
      <c r="C448" s="79" t="s">
        <v>168</v>
      </c>
      <c r="D448" s="85">
        <v>0</v>
      </c>
      <c r="E448" s="85">
        <v>0</v>
      </c>
      <c r="F448" s="209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156</v>
      </c>
      <c r="C449" s="79" t="s">
        <v>172</v>
      </c>
      <c r="D449" s="85">
        <v>0</v>
      </c>
      <c r="E449" s="85">
        <v>0</v>
      </c>
      <c r="F449" s="209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156</v>
      </c>
      <c r="C450" s="79" t="s">
        <v>149</v>
      </c>
      <c r="D450" s="85">
        <v>0</v>
      </c>
      <c r="E450" s="85">
        <v>0</v>
      </c>
      <c r="F450" s="209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156</v>
      </c>
      <c r="C451" s="79" t="s">
        <v>173</v>
      </c>
      <c r="D451" s="85">
        <v>0</v>
      </c>
      <c r="E451" s="85">
        <v>0</v>
      </c>
      <c r="F451" s="209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156</v>
      </c>
      <c r="C452" s="79" t="s">
        <v>145</v>
      </c>
      <c r="D452" s="85">
        <v>0</v>
      </c>
      <c r="E452" s="85">
        <v>0</v>
      </c>
      <c r="F452" s="209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156</v>
      </c>
      <c r="C453" s="79" t="s">
        <v>168</v>
      </c>
      <c r="D453" s="85">
        <v>0</v>
      </c>
      <c r="E453" s="85">
        <v>0</v>
      </c>
      <c r="F453" s="209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156</v>
      </c>
      <c r="C454" s="79" t="s">
        <v>172</v>
      </c>
      <c r="D454" s="85">
        <v>0</v>
      </c>
      <c r="E454" s="85">
        <v>0</v>
      </c>
      <c r="F454" s="209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156</v>
      </c>
      <c r="C455" s="79" t="s">
        <v>149</v>
      </c>
      <c r="D455" s="85">
        <v>0</v>
      </c>
      <c r="E455" s="85">
        <v>0</v>
      </c>
      <c r="F455" s="209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156</v>
      </c>
      <c r="C456" s="79" t="s">
        <v>173</v>
      </c>
      <c r="D456" s="85">
        <v>0</v>
      </c>
      <c r="E456" s="85">
        <v>0</v>
      </c>
      <c r="F456" s="209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156</v>
      </c>
      <c r="C457" s="79" t="s">
        <v>145</v>
      </c>
      <c r="D457" s="85">
        <v>0</v>
      </c>
      <c r="E457" s="85">
        <v>0</v>
      </c>
      <c r="F457" s="209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156</v>
      </c>
      <c r="C458" s="79" t="s">
        <v>168</v>
      </c>
      <c r="D458" s="85">
        <v>0</v>
      </c>
      <c r="E458" s="85">
        <v>0</v>
      </c>
      <c r="F458" s="209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156</v>
      </c>
      <c r="C459" s="79" t="s">
        <v>172</v>
      </c>
      <c r="D459" s="85">
        <v>0</v>
      </c>
      <c r="E459" s="85">
        <v>0</v>
      </c>
      <c r="F459" s="209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156</v>
      </c>
      <c r="C460" s="79" t="s">
        <v>149</v>
      </c>
      <c r="D460" s="85">
        <v>0</v>
      </c>
      <c r="E460" s="85">
        <v>0</v>
      </c>
      <c r="F460" s="209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156</v>
      </c>
      <c r="C461" s="79" t="s">
        <v>173</v>
      </c>
      <c r="D461" s="85">
        <v>0</v>
      </c>
      <c r="E461" s="85">
        <v>0</v>
      </c>
      <c r="F461" s="209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156</v>
      </c>
      <c r="C462" s="79" t="s">
        <v>145</v>
      </c>
      <c r="D462" s="85">
        <v>0</v>
      </c>
      <c r="E462" s="85">
        <v>0</v>
      </c>
      <c r="F462" s="209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156</v>
      </c>
      <c r="C463" s="79" t="s">
        <v>168</v>
      </c>
      <c r="D463" s="85">
        <v>0</v>
      </c>
      <c r="E463" s="85">
        <v>0</v>
      </c>
      <c r="F463" s="209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156</v>
      </c>
      <c r="C464" s="79" t="s">
        <v>172</v>
      </c>
      <c r="D464" s="85">
        <v>0</v>
      </c>
      <c r="E464" s="85">
        <v>0</v>
      </c>
      <c r="F464" s="209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156</v>
      </c>
      <c r="C465" s="79" t="s">
        <v>149</v>
      </c>
      <c r="D465" s="85">
        <v>0</v>
      </c>
      <c r="E465" s="85">
        <v>0</v>
      </c>
      <c r="F465" s="209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156</v>
      </c>
      <c r="C466" s="79" t="s">
        <v>173</v>
      </c>
      <c r="D466" s="85">
        <v>0</v>
      </c>
      <c r="E466" s="85">
        <v>0</v>
      </c>
      <c r="F466" s="209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156</v>
      </c>
      <c r="C467" s="79" t="s">
        <v>145</v>
      </c>
      <c r="D467" s="85">
        <v>0</v>
      </c>
      <c r="E467" s="85">
        <v>0</v>
      </c>
      <c r="F467" s="209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156</v>
      </c>
      <c r="C468" s="79" t="s">
        <v>168</v>
      </c>
      <c r="D468" s="85">
        <v>0</v>
      </c>
      <c r="E468" s="85">
        <v>0</v>
      </c>
      <c r="F468" s="209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156</v>
      </c>
      <c r="C469" s="79" t="s">
        <v>172</v>
      </c>
      <c r="D469" s="85">
        <v>0</v>
      </c>
      <c r="E469" s="85">
        <v>0</v>
      </c>
      <c r="F469" s="209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156</v>
      </c>
      <c r="C470" s="79" t="s">
        <v>149</v>
      </c>
      <c r="D470" s="85">
        <v>0</v>
      </c>
      <c r="E470" s="85">
        <v>0</v>
      </c>
      <c r="F470" s="209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156</v>
      </c>
      <c r="C471" s="79" t="s">
        <v>173</v>
      </c>
      <c r="D471" s="85">
        <v>0</v>
      </c>
      <c r="E471" s="85">
        <v>0</v>
      </c>
      <c r="F471" s="209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156</v>
      </c>
      <c r="C472" s="79" t="s">
        <v>145</v>
      </c>
      <c r="D472" s="85">
        <v>0</v>
      </c>
      <c r="E472" s="85">
        <v>0</v>
      </c>
      <c r="F472" s="209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156</v>
      </c>
      <c r="C473" s="79" t="s">
        <v>168</v>
      </c>
      <c r="D473" s="85">
        <v>0</v>
      </c>
      <c r="E473" s="85">
        <v>0</v>
      </c>
      <c r="F473" s="209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156</v>
      </c>
      <c r="C474" s="79" t="s">
        <v>172</v>
      </c>
      <c r="D474" s="85">
        <v>0</v>
      </c>
      <c r="E474" s="85">
        <v>0</v>
      </c>
      <c r="F474" s="209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156</v>
      </c>
      <c r="C475" s="79" t="s">
        <v>149</v>
      </c>
      <c r="D475" s="85">
        <v>0</v>
      </c>
      <c r="E475" s="85">
        <v>0</v>
      </c>
      <c r="F475" s="209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156</v>
      </c>
      <c r="C476" s="79" t="s">
        <v>173</v>
      </c>
      <c r="D476" s="85">
        <v>0</v>
      </c>
      <c r="E476" s="85">
        <v>0</v>
      </c>
      <c r="F476" s="209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156</v>
      </c>
      <c r="C477" s="79" t="s">
        <v>145</v>
      </c>
      <c r="D477" s="85">
        <v>0</v>
      </c>
      <c r="E477" s="85">
        <v>0</v>
      </c>
      <c r="F477" s="209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156</v>
      </c>
      <c r="C478" s="79" t="s">
        <v>168</v>
      </c>
      <c r="D478" s="85">
        <v>0</v>
      </c>
      <c r="E478" s="85">
        <v>0</v>
      </c>
      <c r="F478" s="209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156</v>
      </c>
      <c r="C479" s="79" t="s">
        <v>172</v>
      </c>
      <c r="D479" s="85">
        <v>0</v>
      </c>
      <c r="E479" s="85">
        <v>0</v>
      </c>
      <c r="F479" s="209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156</v>
      </c>
      <c r="C480" s="79" t="s">
        <v>149</v>
      </c>
      <c r="D480" s="85">
        <v>0</v>
      </c>
      <c r="E480" s="85">
        <v>0</v>
      </c>
      <c r="F480" s="209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156</v>
      </c>
      <c r="C481" s="79" t="s">
        <v>173</v>
      </c>
      <c r="D481" s="85">
        <v>0</v>
      </c>
      <c r="E481" s="85">
        <v>0</v>
      </c>
      <c r="F481" s="209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156</v>
      </c>
      <c r="C482" s="79" t="s">
        <v>145</v>
      </c>
      <c r="D482" s="85">
        <v>0</v>
      </c>
      <c r="E482" s="85">
        <v>0</v>
      </c>
      <c r="F482" s="209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156</v>
      </c>
      <c r="C483" s="79" t="s">
        <v>168</v>
      </c>
      <c r="D483" s="85">
        <v>0</v>
      </c>
      <c r="E483" s="85">
        <v>0</v>
      </c>
      <c r="F483" s="209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156</v>
      </c>
      <c r="C484" s="79" t="s">
        <v>172</v>
      </c>
      <c r="D484" s="85">
        <v>0</v>
      </c>
      <c r="E484" s="85">
        <v>0</v>
      </c>
      <c r="F484" s="209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156</v>
      </c>
      <c r="C485" s="79" t="s">
        <v>149</v>
      </c>
      <c r="D485" s="85">
        <v>0</v>
      </c>
      <c r="E485" s="85">
        <v>0</v>
      </c>
      <c r="F485" s="209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156</v>
      </c>
      <c r="C486" s="79" t="s">
        <v>173</v>
      </c>
      <c r="D486" s="85">
        <v>0</v>
      </c>
      <c r="E486" s="85">
        <v>0</v>
      </c>
      <c r="F486" s="209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156</v>
      </c>
      <c r="C487" s="79" t="s">
        <v>145</v>
      </c>
      <c r="D487" s="85">
        <v>0</v>
      </c>
      <c r="E487" s="85">
        <v>0</v>
      </c>
      <c r="F487" s="209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156</v>
      </c>
      <c r="C488" s="79" t="s">
        <v>168</v>
      </c>
      <c r="D488" s="85">
        <v>0</v>
      </c>
      <c r="E488" s="85">
        <v>0</v>
      </c>
      <c r="F488" s="209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156</v>
      </c>
      <c r="C489" s="79" t="s">
        <v>172</v>
      </c>
      <c r="D489" s="85">
        <v>0</v>
      </c>
      <c r="E489" s="85">
        <v>0</v>
      </c>
      <c r="F489" s="209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156</v>
      </c>
      <c r="C490" s="79" t="s">
        <v>149</v>
      </c>
      <c r="D490" s="85">
        <v>0</v>
      </c>
      <c r="E490" s="85">
        <v>0</v>
      </c>
      <c r="F490" s="209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156</v>
      </c>
      <c r="C491" s="79" t="s">
        <v>173</v>
      </c>
      <c r="D491" s="85">
        <v>0</v>
      </c>
      <c r="E491" s="85">
        <v>0</v>
      </c>
      <c r="F491" s="209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156</v>
      </c>
      <c r="C492" s="79" t="s">
        <v>145</v>
      </c>
      <c r="D492" s="85">
        <v>0</v>
      </c>
      <c r="E492" s="85">
        <v>0</v>
      </c>
      <c r="F492" s="209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156</v>
      </c>
      <c r="C493" s="79" t="s">
        <v>168</v>
      </c>
      <c r="D493" s="85">
        <v>0</v>
      </c>
      <c r="E493" s="85">
        <v>0</v>
      </c>
      <c r="F493" s="209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156</v>
      </c>
      <c r="C494" s="79" t="s">
        <v>172</v>
      </c>
      <c r="D494" s="85">
        <v>0</v>
      </c>
      <c r="E494" s="85">
        <v>0</v>
      </c>
      <c r="F494" s="209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156</v>
      </c>
      <c r="C495" s="79" t="s">
        <v>149</v>
      </c>
      <c r="D495" s="85">
        <v>0</v>
      </c>
      <c r="E495" s="85">
        <v>0</v>
      </c>
      <c r="F495" s="209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156</v>
      </c>
      <c r="C496" s="79" t="s">
        <v>173</v>
      </c>
      <c r="D496" s="85">
        <v>0</v>
      </c>
      <c r="E496" s="85">
        <v>0</v>
      </c>
      <c r="F496" s="209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156</v>
      </c>
      <c r="C497" s="79" t="s">
        <v>145</v>
      </c>
      <c r="D497" s="85">
        <v>0</v>
      </c>
      <c r="E497" s="85">
        <v>0</v>
      </c>
      <c r="F497" s="209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156</v>
      </c>
      <c r="C498" s="79" t="s">
        <v>168</v>
      </c>
      <c r="D498" s="85">
        <v>0</v>
      </c>
      <c r="E498" s="85">
        <v>0</v>
      </c>
      <c r="F498" s="209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156</v>
      </c>
      <c r="C499" s="79" t="s">
        <v>172</v>
      </c>
      <c r="D499" s="85">
        <v>0</v>
      </c>
      <c r="E499" s="85">
        <v>0</v>
      </c>
      <c r="F499" s="209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156</v>
      </c>
      <c r="C500" s="79" t="s">
        <v>149</v>
      </c>
      <c r="D500" s="85">
        <v>0</v>
      </c>
      <c r="E500" s="85">
        <v>0</v>
      </c>
      <c r="F500" s="209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156</v>
      </c>
      <c r="C501" s="79" t="s">
        <v>173</v>
      </c>
      <c r="D501" s="85">
        <v>0</v>
      </c>
      <c r="E501" s="85">
        <v>0</v>
      </c>
      <c r="F501" s="209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156</v>
      </c>
      <c r="C502" s="79" t="s">
        <v>145</v>
      </c>
      <c r="D502" s="85">
        <v>0</v>
      </c>
      <c r="E502" s="85">
        <v>0</v>
      </c>
      <c r="F502" s="209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156</v>
      </c>
      <c r="C503" s="79" t="s">
        <v>168</v>
      </c>
      <c r="D503" s="85">
        <v>0</v>
      </c>
      <c r="E503" s="85">
        <v>0</v>
      </c>
      <c r="F503" s="209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156</v>
      </c>
      <c r="C504" s="79" t="s">
        <v>172</v>
      </c>
      <c r="D504" s="85">
        <v>0</v>
      </c>
      <c r="E504" s="85">
        <v>0</v>
      </c>
      <c r="F504" s="209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156</v>
      </c>
      <c r="C505" s="79" t="s">
        <v>149</v>
      </c>
      <c r="D505" s="85">
        <v>0</v>
      </c>
      <c r="E505" s="85">
        <v>0</v>
      </c>
      <c r="F505" s="209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156</v>
      </c>
      <c r="C506" s="79" t="s">
        <v>173</v>
      </c>
      <c r="D506" s="85">
        <v>0</v>
      </c>
      <c r="E506" s="85">
        <v>0</v>
      </c>
      <c r="F506" s="209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156</v>
      </c>
      <c r="C507" s="79" t="s">
        <v>145</v>
      </c>
      <c r="D507" s="85">
        <v>0</v>
      </c>
      <c r="E507" s="85">
        <v>0</v>
      </c>
      <c r="F507" s="209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156</v>
      </c>
      <c r="C508" s="79" t="s">
        <v>168</v>
      </c>
      <c r="D508" s="85">
        <v>0</v>
      </c>
      <c r="E508" s="85">
        <v>0</v>
      </c>
      <c r="F508" s="209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156</v>
      </c>
      <c r="C509" s="79" t="s">
        <v>172</v>
      </c>
      <c r="D509" s="85">
        <v>0</v>
      </c>
      <c r="E509" s="85">
        <v>0</v>
      </c>
      <c r="F509" s="209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156</v>
      </c>
      <c r="C510" s="79" t="s">
        <v>149</v>
      </c>
      <c r="D510" s="85">
        <v>0</v>
      </c>
      <c r="E510" s="85">
        <v>0</v>
      </c>
      <c r="F510" s="209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156</v>
      </c>
      <c r="C511" s="79" t="s">
        <v>173</v>
      </c>
      <c r="D511" s="85">
        <v>0</v>
      </c>
      <c r="E511" s="85">
        <v>0</v>
      </c>
      <c r="F511" s="209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156</v>
      </c>
      <c r="C512" s="79" t="s">
        <v>145</v>
      </c>
      <c r="D512" s="85">
        <v>0</v>
      </c>
      <c r="E512" s="85">
        <v>0</v>
      </c>
      <c r="F512" s="209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156</v>
      </c>
      <c r="C513" s="79" t="s">
        <v>168</v>
      </c>
      <c r="D513" s="85">
        <v>0</v>
      </c>
      <c r="E513" s="85">
        <v>0</v>
      </c>
      <c r="F513" s="209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156</v>
      </c>
      <c r="C514" s="79" t="s">
        <v>172</v>
      </c>
      <c r="D514" s="85">
        <v>0</v>
      </c>
      <c r="E514" s="85">
        <v>0</v>
      </c>
      <c r="F514" s="209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156</v>
      </c>
      <c r="C515" s="79" t="s">
        <v>149</v>
      </c>
      <c r="D515" s="85">
        <v>0</v>
      </c>
      <c r="E515" s="85">
        <v>0</v>
      </c>
      <c r="F515" s="209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156</v>
      </c>
      <c r="C516" s="79" t="s">
        <v>173</v>
      </c>
      <c r="D516" s="85">
        <v>0</v>
      </c>
      <c r="E516" s="85">
        <v>0</v>
      </c>
      <c r="F516" s="209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156</v>
      </c>
      <c r="C517" s="79" t="s">
        <v>145</v>
      </c>
      <c r="D517" s="85">
        <v>0</v>
      </c>
      <c r="E517" s="85">
        <v>0</v>
      </c>
      <c r="F517" s="209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156</v>
      </c>
      <c r="C518" s="79" t="s">
        <v>168</v>
      </c>
      <c r="D518" s="85">
        <v>0</v>
      </c>
      <c r="E518" s="85">
        <v>0</v>
      </c>
      <c r="F518" s="209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156</v>
      </c>
      <c r="C519" s="79" t="s">
        <v>172</v>
      </c>
      <c r="D519" s="85">
        <v>0</v>
      </c>
      <c r="E519" s="85">
        <v>0</v>
      </c>
      <c r="F519" s="209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156</v>
      </c>
      <c r="C520" s="79" t="s">
        <v>149</v>
      </c>
      <c r="D520" s="85">
        <v>0</v>
      </c>
      <c r="E520" s="85">
        <v>0</v>
      </c>
      <c r="F520" s="209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156</v>
      </c>
      <c r="C521" s="79" t="s">
        <v>173</v>
      </c>
      <c r="D521" s="85">
        <v>0</v>
      </c>
      <c r="E521" s="85">
        <v>0</v>
      </c>
      <c r="F521" s="209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156</v>
      </c>
      <c r="C522" s="79" t="s">
        <v>145</v>
      </c>
      <c r="D522" s="85">
        <v>0</v>
      </c>
      <c r="E522" s="85">
        <v>0</v>
      </c>
      <c r="F522" s="209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156</v>
      </c>
      <c r="C523" s="79" t="s">
        <v>168</v>
      </c>
      <c r="D523" s="85">
        <v>0</v>
      </c>
      <c r="E523" s="85">
        <v>0</v>
      </c>
      <c r="F523" s="209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156</v>
      </c>
      <c r="C524" s="79" t="s">
        <v>172</v>
      </c>
      <c r="D524" s="85">
        <v>0</v>
      </c>
      <c r="E524" s="85">
        <v>0</v>
      </c>
      <c r="F524" s="209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156</v>
      </c>
      <c r="C525" s="79" t="s">
        <v>149</v>
      </c>
      <c r="D525" s="85">
        <v>0</v>
      </c>
      <c r="E525" s="85">
        <v>0</v>
      </c>
      <c r="F525" s="209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156</v>
      </c>
      <c r="C526" s="79" t="s">
        <v>173</v>
      </c>
      <c r="D526" s="85">
        <v>0</v>
      </c>
      <c r="E526" s="85">
        <v>0</v>
      </c>
      <c r="F526" s="209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156</v>
      </c>
      <c r="C527" s="79" t="s">
        <v>145</v>
      </c>
      <c r="D527" s="85">
        <v>0</v>
      </c>
      <c r="E527" s="85">
        <v>0</v>
      </c>
      <c r="F527" s="209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156</v>
      </c>
      <c r="C528" s="79" t="s">
        <v>168</v>
      </c>
      <c r="D528" s="85">
        <v>0</v>
      </c>
      <c r="E528" s="85">
        <v>0</v>
      </c>
      <c r="F528" s="209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156</v>
      </c>
      <c r="C529" s="79" t="s">
        <v>172</v>
      </c>
      <c r="D529" s="85">
        <v>0</v>
      </c>
      <c r="E529" s="85">
        <v>0</v>
      </c>
      <c r="F529" s="209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156</v>
      </c>
      <c r="C530" s="79" t="s">
        <v>149</v>
      </c>
      <c r="D530" s="85">
        <v>0</v>
      </c>
      <c r="E530" s="85">
        <v>0</v>
      </c>
      <c r="F530" s="209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156</v>
      </c>
      <c r="C531" s="79" t="s">
        <v>173</v>
      </c>
      <c r="D531" s="85">
        <v>0</v>
      </c>
      <c r="E531" s="85">
        <v>0</v>
      </c>
      <c r="F531" s="209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156</v>
      </c>
      <c r="C532" s="79" t="s">
        <v>145</v>
      </c>
      <c r="D532" s="85">
        <v>0</v>
      </c>
      <c r="E532" s="85">
        <v>0</v>
      </c>
      <c r="F532" s="209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156</v>
      </c>
      <c r="C533" s="79" t="s">
        <v>168</v>
      </c>
      <c r="D533" s="85">
        <v>0</v>
      </c>
      <c r="E533" s="85">
        <v>0</v>
      </c>
      <c r="F533" s="209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156</v>
      </c>
      <c r="C534" s="79" t="s">
        <v>172</v>
      </c>
      <c r="D534" s="85">
        <v>0</v>
      </c>
      <c r="E534" s="85">
        <v>0</v>
      </c>
      <c r="F534" s="209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156</v>
      </c>
      <c r="C535" s="79" t="s">
        <v>149</v>
      </c>
      <c r="D535" s="85">
        <v>0</v>
      </c>
      <c r="E535" s="85">
        <v>0</v>
      </c>
      <c r="F535" s="209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156</v>
      </c>
      <c r="C536" s="79" t="s">
        <v>173</v>
      </c>
      <c r="D536" s="85">
        <v>0</v>
      </c>
      <c r="E536" s="85">
        <v>0</v>
      </c>
      <c r="F536" s="209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156</v>
      </c>
      <c r="C537" s="79" t="s">
        <v>145</v>
      </c>
      <c r="D537" s="85">
        <v>0</v>
      </c>
      <c r="E537" s="85">
        <v>0</v>
      </c>
      <c r="F537" s="209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156</v>
      </c>
      <c r="C538" s="79" t="s">
        <v>168</v>
      </c>
      <c r="D538" s="85">
        <v>0</v>
      </c>
      <c r="E538" s="85">
        <v>0</v>
      </c>
      <c r="F538" s="209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156</v>
      </c>
      <c r="C539" s="79" t="s">
        <v>172</v>
      </c>
      <c r="D539" s="85">
        <v>0</v>
      </c>
      <c r="E539" s="85">
        <v>0</v>
      </c>
      <c r="F539" s="209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156</v>
      </c>
      <c r="C540" s="79" t="s">
        <v>149</v>
      </c>
      <c r="D540" s="85">
        <v>0</v>
      </c>
      <c r="E540" s="85">
        <v>0</v>
      </c>
      <c r="F540" s="209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156</v>
      </c>
      <c r="C541" s="79" t="s">
        <v>173</v>
      </c>
      <c r="D541" s="85">
        <v>0</v>
      </c>
      <c r="E541" s="85">
        <v>0</v>
      </c>
      <c r="F541" s="209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156</v>
      </c>
      <c r="C542" s="79" t="s">
        <v>145</v>
      </c>
      <c r="D542" s="85">
        <v>0</v>
      </c>
      <c r="E542" s="85">
        <v>0</v>
      </c>
      <c r="F542" s="209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156</v>
      </c>
      <c r="C543" s="79" t="s">
        <v>168</v>
      </c>
      <c r="D543" s="85">
        <v>0</v>
      </c>
      <c r="E543" s="85">
        <v>0</v>
      </c>
      <c r="F543" s="209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156</v>
      </c>
      <c r="C544" s="79" t="s">
        <v>172</v>
      </c>
      <c r="D544" s="85">
        <v>0</v>
      </c>
      <c r="E544" s="85">
        <v>0</v>
      </c>
      <c r="F544" s="209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156</v>
      </c>
      <c r="C545" s="79" t="s">
        <v>149</v>
      </c>
      <c r="D545" s="85">
        <v>0</v>
      </c>
      <c r="E545" s="85">
        <v>0</v>
      </c>
      <c r="F545" s="209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156</v>
      </c>
      <c r="C546" s="79" t="s">
        <v>173</v>
      </c>
      <c r="D546" s="85">
        <v>0</v>
      </c>
      <c r="E546" s="85">
        <v>0</v>
      </c>
      <c r="F546" s="209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156</v>
      </c>
      <c r="C547" s="79" t="s">
        <v>145</v>
      </c>
      <c r="D547" s="85">
        <v>0</v>
      </c>
      <c r="E547" s="85">
        <v>0</v>
      </c>
      <c r="F547" s="209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156</v>
      </c>
      <c r="C548" s="79" t="s">
        <v>168</v>
      </c>
      <c r="D548" s="85">
        <v>0</v>
      </c>
      <c r="E548" s="85">
        <v>0</v>
      </c>
      <c r="F548" s="209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156</v>
      </c>
      <c r="C549" s="79" t="s">
        <v>172</v>
      </c>
      <c r="D549" s="85">
        <v>0</v>
      </c>
      <c r="E549" s="85">
        <v>0</v>
      </c>
      <c r="F549" s="209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156</v>
      </c>
      <c r="C550" s="79" t="s">
        <v>149</v>
      </c>
      <c r="D550" s="85">
        <v>0</v>
      </c>
      <c r="E550" s="85">
        <v>0</v>
      </c>
      <c r="F550" s="209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156</v>
      </c>
      <c r="C551" s="79" t="s">
        <v>173</v>
      </c>
      <c r="D551" s="85">
        <v>0</v>
      </c>
      <c r="E551" s="85">
        <v>0</v>
      </c>
      <c r="F551" s="209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156</v>
      </c>
      <c r="C552" s="79" t="s">
        <v>145</v>
      </c>
      <c r="D552" s="85">
        <v>0</v>
      </c>
      <c r="E552" s="85">
        <v>0</v>
      </c>
      <c r="F552" s="209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156</v>
      </c>
      <c r="C553" s="79" t="s">
        <v>168</v>
      </c>
      <c r="D553" s="85">
        <v>0</v>
      </c>
      <c r="E553" s="85">
        <v>0</v>
      </c>
      <c r="F553" s="209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156</v>
      </c>
      <c r="C554" s="79" t="s">
        <v>172</v>
      </c>
      <c r="D554" s="85">
        <v>0</v>
      </c>
      <c r="E554" s="85">
        <v>0</v>
      </c>
      <c r="F554" s="209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156</v>
      </c>
      <c r="C555" s="79" t="s">
        <v>149</v>
      </c>
      <c r="D555" s="85">
        <v>0</v>
      </c>
      <c r="E555" s="85">
        <v>0</v>
      </c>
      <c r="F555" s="209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156</v>
      </c>
      <c r="C556" s="79" t="s">
        <v>173</v>
      </c>
      <c r="D556" s="85">
        <v>0</v>
      </c>
      <c r="E556" s="85">
        <v>0</v>
      </c>
      <c r="F556" s="209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156</v>
      </c>
      <c r="C557" s="79" t="s">
        <v>145</v>
      </c>
      <c r="D557" s="85">
        <v>0</v>
      </c>
      <c r="E557" s="85">
        <v>0</v>
      </c>
      <c r="F557" s="209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156</v>
      </c>
      <c r="C558" s="79" t="s">
        <v>168</v>
      </c>
      <c r="D558" s="85">
        <v>0</v>
      </c>
      <c r="E558" s="85">
        <v>0</v>
      </c>
      <c r="F558" s="209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156</v>
      </c>
      <c r="C559" s="79" t="s">
        <v>172</v>
      </c>
      <c r="D559" s="85">
        <v>0</v>
      </c>
      <c r="E559" s="85">
        <v>0</v>
      </c>
      <c r="F559" s="209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156</v>
      </c>
      <c r="C560" s="79" t="s">
        <v>149</v>
      </c>
      <c r="D560" s="85">
        <v>0</v>
      </c>
      <c r="E560" s="85">
        <v>0</v>
      </c>
      <c r="F560" s="209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156</v>
      </c>
      <c r="C561" s="79" t="s">
        <v>173</v>
      </c>
      <c r="D561" s="85">
        <v>0</v>
      </c>
      <c r="E561" s="85">
        <v>0</v>
      </c>
      <c r="F561" s="209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156</v>
      </c>
      <c r="C562" s="79" t="s">
        <v>145</v>
      </c>
      <c r="D562" s="85">
        <v>0</v>
      </c>
      <c r="E562" s="85">
        <v>0</v>
      </c>
      <c r="F562" s="209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156</v>
      </c>
      <c r="C563" s="79" t="s">
        <v>168</v>
      </c>
      <c r="D563" s="85">
        <v>0</v>
      </c>
      <c r="E563" s="85">
        <v>0</v>
      </c>
      <c r="F563" s="209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156</v>
      </c>
      <c r="C564" s="79" t="s">
        <v>172</v>
      </c>
      <c r="D564" s="85">
        <v>0</v>
      </c>
      <c r="E564" s="85">
        <v>0</v>
      </c>
      <c r="F564" s="209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156</v>
      </c>
      <c r="C565" s="79" t="s">
        <v>149</v>
      </c>
      <c r="D565" s="85">
        <v>0</v>
      </c>
      <c r="E565" s="85">
        <v>0</v>
      </c>
      <c r="F565" s="209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156</v>
      </c>
      <c r="C566" s="79" t="s">
        <v>173</v>
      </c>
      <c r="D566" s="85">
        <v>0</v>
      </c>
      <c r="E566" s="85">
        <v>0</v>
      </c>
      <c r="F566" s="209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156</v>
      </c>
      <c r="C567" s="79" t="s">
        <v>145</v>
      </c>
      <c r="D567" s="85">
        <v>0</v>
      </c>
      <c r="E567" s="85">
        <v>0</v>
      </c>
      <c r="F567" s="209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156</v>
      </c>
      <c r="C568" s="79" t="s">
        <v>168</v>
      </c>
      <c r="D568" s="85">
        <v>0</v>
      </c>
      <c r="E568" s="85">
        <v>0</v>
      </c>
      <c r="F568" s="209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156</v>
      </c>
      <c r="C569" s="79" t="s">
        <v>172</v>
      </c>
      <c r="D569" s="85">
        <v>0</v>
      </c>
      <c r="E569" s="85">
        <v>0</v>
      </c>
      <c r="F569" s="209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156</v>
      </c>
      <c r="C570" s="79" t="s">
        <v>149</v>
      </c>
      <c r="D570" s="85">
        <v>0</v>
      </c>
      <c r="E570" s="85">
        <v>0</v>
      </c>
      <c r="F570" s="209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156</v>
      </c>
      <c r="C571" s="79" t="s">
        <v>173</v>
      </c>
      <c r="D571" s="85">
        <v>0</v>
      </c>
      <c r="E571" s="85">
        <v>0</v>
      </c>
      <c r="F571" s="209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156</v>
      </c>
      <c r="C572" s="79" t="s">
        <v>145</v>
      </c>
      <c r="D572" s="85">
        <v>0</v>
      </c>
      <c r="E572" s="85">
        <v>0</v>
      </c>
      <c r="F572" s="209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156</v>
      </c>
      <c r="C573" s="79" t="s">
        <v>168</v>
      </c>
      <c r="D573" s="85">
        <v>0</v>
      </c>
      <c r="E573" s="85">
        <v>0</v>
      </c>
      <c r="F573" s="209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156</v>
      </c>
      <c r="C574" s="79" t="s">
        <v>172</v>
      </c>
      <c r="D574" s="85">
        <v>0</v>
      </c>
      <c r="E574" s="85">
        <v>0</v>
      </c>
      <c r="F574" s="209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156</v>
      </c>
      <c r="C575" s="79" t="s">
        <v>149</v>
      </c>
      <c r="D575" s="85">
        <v>0</v>
      </c>
      <c r="E575" s="85">
        <v>0</v>
      </c>
      <c r="F575" s="209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156</v>
      </c>
      <c r="C576" s="79" t="s">
        <v>173</v>
      </c>
      <c r="D576" s="85">
        <v>0</v>
      </c>
      <c r="E576" s="85">
        <v>0</v>
      </c>
      <c r="F576" s="209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156</v>
      </c>
      <c r="C577" s="79" t="s">
        <v>145</v>
      </c>
      <c r="D577" s="85">
        <v>0</v>
      </c>
      <c r="E577" s="85">
        <v>0</v>
      </c>
      <c r="F577" s="209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156</v>
      </c>
      <c r="C578" s="79" t="s">
        <v>168</v>
      </c>
      <c r="D578" s="85">
        <v>0</v>
      </c>
      <c r="E578" s="85">
        <v>0</v>
      </c>
      <c r="F578" s="209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156</v>
      </c>
      <c r="C579" s="79" t="s">
        <v>172</v>
      </c>
      <c r="D579" s="85">
        <v>0</v>
      </c>
      <c r="E579" s="85">
        <v>0</v>
      </c>
      <c r="F579" s="209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156</v>
      </c>
      <c r="C580" s="79" t="s">
        <v>149</v>
      </c>
      <c r="D580" s="85">
        <v>0</v>
      </c>
      <c r="E580" s="85">
        <v>0</v>
      </c>
      <c r="F580" s="209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156</v>
      </c>
      <c r="C581" s="79" t="s">
        <v>173</v>
      </c>
      <c r="D581" s="85">
        <v>0</v>
      </c>
      <c r="E581" s="85">
        <v>0</v>
      </c>
      <c r="F581" s="209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156</v>
      </c>
      <c r="C582" s="79" t="s">
        <v>145</v>
      </c>
      <c r="D582" s="85">
        <v>0</v>
      </c>
      <c r="E582" s="85">
        <v>0</v>
      </c>
      <c r="F582" s="209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156</v>
      </c>
      <c r="C583" s="79" t="s">
        <v>168</v>
      </c>
      <c r="D583" s="85">
        <v>0</v>
      </c>
      <c r="E583" s="85">
        <v>0</v>
      </c>
      <c r="F583" s="209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156</v>
      </c>
      <c r="C584" s="79" t="s">
        <v>172</v>
      </c>
      <c r="D584" s="85">
        <v>0</v>
      </c>
      <c r="E584" s="85">
        <v>0</v>
      </c>
      <c r="F584" s="209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156</v>
      </c>
      <c r="C585" s="79" t="s">
        <v>149</v>
      </c>
      <c r="D585" s="85">
        <v>0</v>
      </c>
      <c r="E585" s="85">
        <v>0</v>
      </c>
      <c r="F585" s="209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156</v>
      </c>
      <c r="C586" s="79" t="s">
        <v>173</v>
      </c>
      <c r="D586" s="85">
        <v>0</v>
      </c>
      <c r="E586" s="85">
        <v>0</v>
      </c>
      <c r="F586" s="209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156</v>
      </c>
      <c r="C587" s="79" t="s">
        <v>145</v>
      </c>
      <c r="D587" s="85">
        <v>0</v>
      </c>
      <c r="E587" s="85">
        <v>0</v>
      </c>
      <c r="F587" s="209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156</v>
      </c>
      <c r="C588" s="79" t="s">
        <v>168</v>
      </c>
      <c r="D588" s="85">
        <v>0</v>
      </c>
      <c r="E588" s="85">
        <v>0</v>
      </c>
      <c r="F588" s="209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156</v>
      </c>
      <c r="C589" s="79" t="s">
        <v>172</v>
      </c>
      <c r="D589" s="85">
        <v>0</v>
      </c>
      <c r="E589" s="85">
        <v>0</v>
      </c>
      <c r="F589" s="209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156</v>
      </c>
      <c r="C590" s="79" t="s">
        <v>149</v>
      </c>
      <c r="D590" s="85">
        <v>0</v>
      </c>
      <c r="E590" s="85">
        <v>0</v>
      </c>
      <c r="F590" s="209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156</v>
      </c>
      <c r="C591" s="79" t="s">
        <v>173</v>
      </c>
      <c r="D591" s="85">
        <v>0</v>
      </c>
      <c r="E591" s="85">
        <v>0</v>
      </c>
      <c r="F591" s="209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156</v>
      </c>
      <c r="C592" s="79" t="s">
        <v>145</v>
      </c>
      <c r="D592" s="85">
        <v>0</v>
      </c>
      <c r="E592" s="85">
        <v>0</v>
      </c>
      <c r="F592" s="209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156</v>
      </c>
      <c r="C593" s="79" t="s">
        <v>145</v>
      </c>
      <c r="D593" s="85">
        <v>9973.1526000000013</v>
      </c>
      <c r="E593" s="85">
        <v>9973.1526000000013</v>
      </c>
      <c r="F593" s="209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156</v>
      </c>
      <c r="C594" s="79" t="s">
        <v>145</v>
      </c>
      <c r="D594" s="85">
        <v>9973.1526000000013</v>
      </c>
      <c r="E594" s="85">
        <v>9973.1526000000013</v>
      </c>
      <c r="F594" s="209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156</v>
      </c>
      <c r="C595" s="79" t="s">
        <v>145</v>
      </c>
      <c r="D595" s="85">
        <v>9973.1526000000013</v>
      </c>
      <c r="E595" s="85">
        <v>9973.1526000000013</v>
      </c>
      <c r="F595" s="209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156</v>
      </c>
      <c r="C596" s="79" t="s">
        <v>145</v>
      </c>
      <c r="D596" s="85">
        <v>9973.1526000000013</v>
      </c>
      <c r="E596" s="85">
        <v>9973.1526000000013</v>
      </c>
      <c r="F596" s="209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156</v>
      </c>
      <c r="C597" s="79" t="s">
        <v>145</v>
      </c>
      <c r="D597" s="85">
        <v>9973.1526000000013</v>
      </c>
      <c r="E597" s="85">
        <v>9973.1526000000013</v>
      </c>
      <c r="F597" s="209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156</v>
      </c>
      <c r="C598" s="79" t="s">
        <v>145</v>
      </c>
      <c r="D598" s="85">
        <v>9973.1526000000013</v>
      </c>
      <c r="E598" s="85">
        <v>9973.1526000000013</v>
      </c>
      <c r="F598" s="209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156</v>
      </c>
      <c r="C599" s="79" t="s">
        <v>145</v>
      </c>
      <c r="D599" s="85">
        <v>9973.1526000000013</v>
      </c>
      <c r="E599" s="85">
        <v>9973.1526000000013</v>
      </c>
      <c r="F599" s="209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156</v>
      </c>
      <c r="C600" s="79" t="s">
        <v>145</v>
      </c>
      <c r="D600" s="85">
        <v>9973.1526000000013</v>
      </c>
      <c r="E600" s="85">
        <v>9973.1526000000013</v>
      </c>
      <c r="F600" s="209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156</v>
      </c>
      <c r="C601" s="79" t="s">
        <v>145</v>
      </c>
      <c r="D601" s="85">
        <v>9973.1526000000013</v>
      </c>
      <c r="E601" s="85">
        <v>9973.1526000000013</v>
      </c>
      <c r="F601" s="209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156</v>
      </c>
      <c r="C602" s="79" t="s">
        <v>145</v>
      </c>
      <c r="D602" s="85">
        <v>9973.1526000000013</v>
      </c>
      <c r="E602" s="85">
        <v>9973.1526000000013</v>
      </c>
      <c r="F602" s="209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156</v>
      </c>
      <c r="C603" s="79" t="s">
        <v>145</v>
      </c>
      <c r="D603" s="85">
        <v>9973.1526000000013</v>
      </c>
      <c r="E603" s="85">
        <v>9973.1526000000013</v>
      </c>
      <c r="F603" s="209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156</v>
      </c>
      <c r="C604" s="79" t="s">
        <v>145</v>
      </c>
      <c r="D604" s="85">
        <v>9973.1526000000013</v>
      </c>
      <c r="E604" s="85">
        <v>9973.1526000000013</v>
      </c>
      <c r="F604" s="209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156</v>
      </c>
      <c r="C605" s="79" t="s">
        <v>145</v>
      </c>
      <c r="D605" s="85">
        <v>9973.1526000000013</v>
      </c>
      <c r="E605" s="85">
        <v>9973.1526000000013</v>
      </c>
      <c r="F605" s="209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156</v>
      </c>
      <c r="C606" s="79" t="s">
        <v>145</v>
      </c>
      <c r="D606" s="85">
        <v>9973.1526000000013</v>
      </c>
      <c r="E606" s="85">
        <v>9973.1526000000013</v>
      </c>
      <c r="F606" s="209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156</v>
      </c>
      <c r="C607" s="79" t="s">
        <v>145</v>
      </c>
      <c r="D607" s="85">
        <v>9973.1526000000013</v>
      </c>
      <c r="E607" s="85">
        <v>9973.1526000000013</v>
      </c>
      <c r="F607" s="209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156</v>
      </c>
      <c r="C608" s="79" t="s">
        <v>145</v>
      </c>
      <c r="D608" s="85">
        <v>9973.1526000000013</v>
      </c>
      <c r="E608" s="85">
        <v>9973.1526000000013</v>
      </c>
      <c r="F608" s="209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156</v>
      </c>
      <c r="C609" s="79" t="s">
        <v>145</v>
      </c>
      <c r="D609" s="85">
        <v>9973.1526000000013</v>
      </c>
      <c r="E609" s="85">
        <v>9973.1526000000013</v>
      </c>
      <c r="F609" s="209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156</v>
      </c>
      <c r="C610" s="79" t="s">
        <v>145</v>
      </c>
      <c r="D610" s="85">
        <v>9973.1526000000013</v>
      </c>
      <c r="E610" s="85">
        <v>9973.1526000000013</v>
      </c>
      <c r="F610" s="209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156</v>
      </c>
      <c r="C611" s="79" t="s">
        <v>145</v>
      </c>
      <c r="D611" s="85">
        <v>9973.1526000000013</v>
      </c>
      <c r="E611" s="85">
        <v>9973.1526000000013</v>
      </c>
      <c r="F611" s="209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156</v>
      </c>
      <c r="C612" s="79" t="s">
        <v>145</v>
      </c>
      <c r="D612" s="85">
        <v>9973.1526000000013</v>
      </c>
      <c r="E612" s="85">
        <v>9973.1526000000013</v>
      </c>
      <c r="F612" s="209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156</v>
      </c>
      <c r="C613" s="79" t="s">
        <v>145</v>
      </c>
      <c r="D613" s="85">
        <v>9973.1526000000013</v>
      </c>
      <c r="E613" s="85">
        <v>9973.1526000000013</v>
      </c>
      <c r="F613" s="209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156</v>
      </c>
      <c r="C614" s="79" t="s">
        <v>145</v>
      </c>
      <c r="D614" s="85">
        <v>9973.1526000000013</v>
      </c>
      <c r="E614" s="85">
        <v>9973.1526000000013</v>
      </c>
      <c r="F614" s="209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156</v>
      </c>
      <c r="C615" s="79" t="s">
        <v>145</v>
      </c>
      <c r="D615" s="85">
        <v>9973.1526000000013</v>
      </c>
      <c r="E615" s="85">
        <v>9973.1526000000013</v>
      </c>
      <c r="F615" s="209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156</v>
      </c>
      <c r="C616" s="79" t="s">
        <v>145</v>
      </c>
      <c r="D616" s="85">
        <v>9973.1526000000013</v>
      </c>
      <c r="E616" s="85">
        <v>9973.1526000000013</v>
      </c>
      <c r="F616" s="209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156</v>
      </c>
      <c r="C617" s="79" t="s">
        <v>145</v>
      </c>
      <c r="D617" s="85">
        <v>9973.1526000000013</v>
      </c>
      <c r="E617" s="85">
        <v>9973.1526000000013</v>
      </c>
      <c r="F617" s="209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156</v>
      </c>
      <c r="C618" s="79" t="s">
        <v>145</v>
      </c>
      <c r="D618" s="85">
        <v>9973.1526000000013</v>
      </c>
      <c r="E618" s="85">
        <v>9973.1526000000013</v>
      </c>
      <c r="F618" s="209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156</v>
      </c>
      <c r="C619" s="79" t="s">
        <v>145</v>
      </c>
      <c r="D619" s="85">
        <v>9973.1526000000013</v>
      </c>
      <c r="E619" s="85">
        <v>9973.1526000000013</v>
      </c>
      <c r="F619" s="209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156</v>
      </c>
      <c r="C620" s="79" t="s">
        <v>145</v>
      </c>
      <c r="D620" s="85">
        <v>9973.1526000000013</v>
      </c>
      <c r="E620" s="85">
        <v>9973.1526000000013</v>
      </c>
      <c r="F620" s="209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156</v>
      </c>
      <c r="C621" s="79" t="s">
        <v>145</v>
      </c>
      <c r="D621" s="85">
        <v>9973.1526000000013</v>
      </c>
      <c r="E621" s="85">
        <v>9973.1526000000013</v>
      </c>
      <c r="F621" s="209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156</v>
      </c>
      <c r="C622" s="79" t="s">
        <v>145</v>
      </c>
      <c r="D622" s="85">
        <v>9973.1526000000013</v>
      </c>
      <c r="E622" s="85">
        <v>9973.1526000000013</v>
      </c>
      <c r="F622" s="209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156</v>
      </c>
      <c r="C623" s="79" t="s">
        <v>145</v>
      </c>
      <c r="D623" s="85">
        <v>9973.1526000000013</v>
      </c>
      <c r="E623" s="85">
        <v>9973.1526000000013</v>
      </c>
      <c r="F623" s="209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156</v>
      </c>
      <c r="C624" s="79" t="s">
        <v>145</v>
      </c>
      <c r="D624" s="85">
        <v>9953.4548000000013</v>
      </c>
      <c r="E624" s="85">
        <v>9953.4548000000013</v>
      </c>
      <c r="F624" s="209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156</v>
      </c>
      <c r="C625" s="79" t="s">
        <v>145</v>
      </c>
      <c r="D625" s="85">
        <v>9953.4548000000013</v>
      </c>
      <c r="E625" s="85">
        <v>9953.4548000000013</v>
      </c>
      <c r="F625" s="209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156</v>
      </c>
      <c r="C626" s="79" t="s">
        <v>145</v>
      </c>
      <c r="D626" s="85">
        <v>9953.4548000000013</v>
      </c>
      <c r="E626" s="85">
        <v>9953.4548000000013</v>
      </c>
      <c r="F626" s="209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156</v>
      </c>
      <c r="C627" s="79" t="s">
        <v>145</v>
      </c>
      <c r="D627" s="85">
        <v>9953.4548000000013</v>
      </c>
      <c r="E627" s="85">
        <v>9953.4548000000013</v>
      </c>
      <c r="F627" s="209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156</v>
      </c>
      <c r="C628" s="79" t="s">
        <v>145</v>
      </c>
      <c r="D628" s="85">
        <v>9953.4548000000013</v>
      </c>
      <c r="E628" s="85">
        <v>9953.4548000000013</v>
      </c>
      <c r="F628" s="209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156</v>
      </c>
      <c r="C629" s="79" t="s">
        <v>145</v>
      </c>
      <c r="D629" s="85">
        <v>9953.4548000000013</v>
      </c>
      <c r="E629" s="85">
        <v>9953.4548000000013</v>
      </c>
      <c r="F629" s="209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156</v>
      </c>
      <c r="C630" s="79" t="s">
        <v>145</v>
      </c>
      <c r="D630" s="85">
        <v>9953.4548000000013</v>
      </c>
      <c r="E630" s="85">
        <v>9953.4548000000013</v>
      </c>
      <c r="F630" s="209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156</v>
      </c>
      <c r="C631" s="79" t="s">
        <v>145</v>
      </c>
      <c r="D631" s="85">
        <v>9953.4548000000013</v>
      </c>
      <c r="E631" s="85">
        <v>9953.4548000000013</v>
      </c>
      <c r="F631" s="209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156</v>
      </c>
      <c r="C632" s="79" t="s">
        <v>145</v>
      </c>
      <c r="D632" s="85">
        <v>9953.4548000000013</v>
      </c>
      <c r="E632" s="85">
        <v>9953.4548000000013</v>
      </c>
      <c r="F632" s="209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156</v>
      </c>
      <c r="C633" s="79" t="s">
        <v>145</v>
      </c>
      <c r="D633" s="85">
        <v>9953.4548000000013</v>
      </c>
      <c r="E633" s="85">
        <v>9953.4548000000013</v>
      </c>
      <c r="F633" s="209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156</v>
      </c>
      <c r="C634" s="79" t="s">
        <v>145</v>
      </c>
      <c r="D634" s="85">
        <v>9953.4548000000013</v>
      </c>
      <c r="E634" s="85">
        <v>9953.4548000000013</v>
      </c>
      <c r="F634" s="209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156</v>
      </c>
      <c r="C635" s="79" t="s">
        <v>145</v>
      </c>
      <c r="D635" s="85">
        <v>9953.4548000000013</v>
      </c>
      <c r="E635" s="85">
        <v>9953.4548000000013</v>
      </c>
      <c r="F635" s="209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156</v>
      </c>
      <c r="C636" s="79" t="s">
        <v>145</v>
      </c>
      <c r="D636" s="85">
        <v>9953.4548000000013</v>
      </c>
      <c r="E636" s="85">
        <v>9953.4548000000013</v>
      </c>
      <c r="F636" s="209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156</v>
      </c>
      <c r="C637" s="79" t="s">
        <v>145</v>
      </c>
      <c r="D637" s="85">
        <v>9953.4548000000013</v>
      </c>
      <c r="E637" s="85">
        <v>9953.4548000000013</v>
      </c>
      <c r="F637" s="209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156</v>
      </c>
      <c r="C638" s="79" t="s">
        <v>145</v>
      </c>
      <c r="D638" s="85">
        <v>9953.4548000000013</v>
      </c>
      <c r="E638" s="85">
        <v>9953.4548000000013</v>
      </c>
      <c r="F638" s="209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156</v>
      </c>
      <c r="C639" s="79" t="s">
        <v>145</v>
      </c>
      <c r="D639" s="85">
        <v>9953.4548000000013</v>
      </c>
      <c r="E639" s="85">
        <v>9953.4548000000013</v>
      </c>
      <c r="F639" s="209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156</v>
      </c>
      <c r="C640" s="79" t="s">
        <v>145</v>
      </c>
      <c r="D640" s="85">
        <v>9953.4548000000013</v>
      </c>
      <c r="E640" s="85">
        <v>9953.4548000000013</v>
      </c>
      <c r="F640" s="209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156</v>
      </c>
      <c r="C641" s="79" t="s">
        <v>145</v>
      </c>
      <c r="D641" s="85">
        <v>9953.4548000000013</v>
      </c>
      <c r="E641" s="85">
        <v>9953.4548000000013</v>
      </c>
      <c r="F641" s="209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156</v>
      </c>
      <c r="C642" s="79" t="s">
        <v>145</v>
      </c>
      <c r="D642" s="85">
        <v>9953.4548000000013</v>
      </c>
      <c r="E642" s="85">
        <v>9953.4548000000013</v>
      </c>
      <c r="F642" s="209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156</v>
      </c>
      <c r="C643" s="79" t="s">
        <v>145</v>
      </c>
      <c r="D643" s="85">
        <v>9953.4548000000013</v>
      </c>
      <c r="E643" s="85">
        <v>9953.4548000000013</v>
      </c>
      <c r="F643" s="209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156</v>
      </c>
      <c r="C644" s="79" t="s">
        <v>145</v>
      </c>
      <c r="D644" s="85">
        <v>9953.4548000000013</v>
      </c>
      <c r="E644" s="85">
        <v>9953.4548000000013</v>
      </c>
      <c r="F644" s="209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156</v>
      </c>
      <c r="C645" s="79" t="s">
        <v>145</v>
      </c>
      <c r="D645" s="85">
        <v>9953.4548000000013</v>
      </c>
      <c r="E645" s="85">
        <v>9953.4548000000013</v>
      </c>
      <c r="F645" s="209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156</v>
      </c>
      <c r="C646" s="79" t="s">
        <v>145</v>
      </c>
      <c r="D646" s="85">
        <v>9953.4548000000013</v>
      </c>
      <c r="E646" s="85">
        <v>9953.4548000000013</v>
      </c>
      <c r="F646" s="209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156</v>
      </c>
      <c r="C647" s="79" t="s">
        <v>145</v>
      </c>
      <c r="D647" s="85">
        <v>9953.4548000000013</v>
      </c>
      <c r="E647" s="85">
        <v>9953.4548000000013</v>
      </c>
      <c r="F647" s="209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156</v>
      </c>
      <c r="C648" s="79" t="s">
        <v>145</v>
      </c>
      <c r="D648" s="85">
        <v>9953.4548000000013</v>
      </c>
      <c r="E648" s="85">
        <v>9953.4548000000013</v>
      </c>
      <c r="F648" s="209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156</v>
      </c>
      <c r="C649" s="79" t="s">
        <v>145</v>
      </c>
      <c r="D649" s="85">
        <v>9953.4548000000013</v>
      </c>
      <c r="E649" s="85">
        <v>9953.4548000000013</v>
      </c>
      <c r="F649" s="209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156</v>
      </c>
      <c r="C650" s="79" t="s">
        <v>145</v>
      </c>
      <c r="D650" s="85">
        <v>9953.4548000000013</v>
      </c>
      <c r="E650" s="85">
        <v>9953.4548000000013</v>
      </c>
      <c r="F650" s="209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156</v>
      </c>
      <c r="C651" s="79" t="s">
        <v>145</v>
      </c>
      <c r="D651" s="85">
        <v>9953.4548000000013</v>
      </c>
      <c r="E651" s="85">
        <v>9953.4548000000013</v>
      </c>
      <c r="F651" s="209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156</v>
      </c>
      <c r="C652" s="79" t="s">
        <v>145</v>
      </c>
      <c r="D652" s="85">
        <v>9953.4548000000013</v>
      </c>
      <c r="E652" s="85">
        <v>9953.4548000000013</v>
      </c>
      <c r="F652" s="209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156</v>
      </c>
      <c r="C653" s="79" t="s">
        <v>145</v>
      </c>
      <c r="D653" s="85">
        <v>9953.4548000000013</v>
      </c>
      <c r="E653" s="85">
        <v>9953.4548000000013</v>
      </c>
      <c r="F653" s="209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156</v>
      </c>
      <c r="C654" s="79" t="s">
        <v>145</v>
      </c>
      <c r="D654" s="85">
        <v>9953.4548000000013</v>
      </c>
      <c r="E654" s="85">
        <v>9953.4548000000013</v>
      </c>
      <c r="F654" s="209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156</v>
      </c>
      <c r="C655" s="79" t="s">
        <v>145</v>
      </c>
      <c r="D655" s="85">
        <v>9933.8550000000014</v>
      </c>
      <c r="E655" s="85">
        <v>9933.8550000000014</v>
      </c>
      <c r="F655" s="209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156</v>
      </c>
      <c r="C656" s="79" t="s">
        <v>145</v>
      </c>
      <c r="D656" s="85">
        <v>9933.8550000000014</v>
      </c>
      <c r="E656" s="85">
        <v>9933.8550000000014</v>
      </c>
      <c r="F656" s="209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156</v>
      </c>
      <c r="C657" s="79" t="s">
        <v>145</v>
      </c>
      <c r="D657" s="85">
        <v>9933.8550000000014</v>
      </c>
      <c r="E657" s="85">
        <v>9933.8550000000014</v>
      </c>
      <c r="F657" s="209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156</v>
      </c>
      <c r="C658" s="79" t="s">
        <v>145</v>
      </c>
      <c r="D658" s="85">
        <v>9933.8550000000014</v>
      </c>
      <c r="E658" s="85">
        <v>9933.8550000000014</v>
      </c>
      <c r="F658" s="209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156</v>
      </c>
      <c r="C659" s="79" t="s">
        <v>145</v>
      </c>
      <c r="D659" s="85">
        <v>9933.8550000000014</v>
      </c>
      <c r="E659" s="85">
        <v>9933.8550000000014</v>
      </c>
      <c r="F659" s="209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156</v>
      </c>
      <c r="C660" s="79" t="s">
        <v>145</v>
      </c>
      <c r="D660" s="85">
        <v>9933.8550000000014</v>
      </c>
      <c r="E660" s="85">
        <v>9933.8550000000014</v>
      </c>
      <c r="F660" s="209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156</v>
      </c>
      <c r="C661" s="79" t="s">
        <v>145</v>
      </c>
      <c r="D661" s="85">
        <v>9933.8550000000014</v>
      </c>
      <c r="E661" s="85">
        <v>9933.8550000000014</v>
      </c>
      <c r="F661" s="209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156</v>
      </c>
      <c r="C662" s="79" t="s">
        <v>145</v>
      </c>
      <c r="D662" s="85">
        <v>9933.8550000000014</v>
      </c>
      <c r="E662" s="85">
        <v>9933.8550000000014</v>
      </c>
      <c r="F662" s="209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156</v>
      </c>
      <c r="C663" s="79" t="s">
        <v>145</v>
      </c>
      <c r="D663" s="85">
        <v>9933.8550000000014</v>
      </c>
      <c r="E663" s="85">
        <v>9933.8550000000014</v>
      </c>
      <c r="F663" s="209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156</v>
      </c>
      <c r="C664" s="79" t="s">
        <v>145</v>
      </c>
      <c r="D664" s="85">
        <v>9933.8550000000014</v>
      </c>
      <c r="E664" s="85">
        <v>9933.8550000000014</v>
      </c>
      <c r="F664" s="209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156</v>
      </c>
      <c r="C665" s="79" t="s">
        <v>145</v>
      </c>
      <c r="D665" s="85">
        <v>9933.8550000000014</v>
      </c>
      <c r="E665" s="85">
        <v>9933.8550000000014</v>
      </c>
      <c r="F665" s="209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156</v>
      </c>
      <c r="C666" s="79" t="s">
        <v>145</v>
      </c>
      <c r="D666" s="85">
        <v>9933.8550000000014</v>
      </c>
      <c r="E666" s="85">
        <v>9933.8550000000014</v>
      </c>
      <c r="F666" s="209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156</v>
      </c>
      <c r="C667" s="79" t="s">
        <v>145</v>
      </c>
      <c r="D667" s="85">
        <v>9933.8550000000014</v>
      </c>
      <c r="E667" s="85">
        <v>9933.8550000000014</v>
      </c>
      <c r="F667" s="209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156</v>
      </c>
      <c r="C668" s="79" t="s">
        <v>145</v>
      </c>
      <c r="D668" s="85">
        <v>9933.8550000000014</v>
      </c>
      <c r="E668" s="85">
        <v>9933.8550000000014</v>
      </c>
      <c r="F668" s="209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156</v>
      </c>
      <c r="C669" s="79" t="s">
        <v>145</v>
      </c>
      <c r="D669" s="85">
        <v>9933.8550000000014</v>
      </c>
      <c r="E669" s="85">
        <v>9933.8550000000014</v>
      </c>
      <c r="F669" s="209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156</v>
      </c>
      <c r="C670" s="79" t="s">
        <v>145</v>
      </c>
      <c r="D670" s="85">
        <v>9933.8550000000014</v>
      </c>
      <c r="E670" s="85">
        <v>9933.8550000000014</v>
      </c>
      <c r="F670" s="209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156</v>
      </c>
      <c r="C671" s="79" t="s">
        <v>145</v>
      </c>
      <c r="D671" s="85">
        <v>9933.8550000000014</v>
      </c>
      <c r="E671" s="85">
        <v>9933.8550000000014</v>
      </c>
      <c r="F671" s="209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156</v>
      </c>
      <c r="C672" s="79" t="s">
        <v>145</v>
      </c>
      <c r="D672" s="85">
        <v>9933.8550000000014</v>
      </c>
      <c r="E672" s="85">
        <v>9933.8550000000014</v>
      </c>
      <c r="F672" s="209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156</v>
      </c>
      <c r="C673" s="79" t="s">
        <v>145</v>
      </c>
      <c r="D673" s="85">
        <v>9933.8550000000014</v>
      </c>
      <c r="E673" s="85">
        <v>9933.8550000000014</v>
      </c>
      <c r="F673" s="209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156</v>
      </c>
      <c r="C674" s="79" t="s">
        <v>145</v>
      </c>
      <c r="D674" s="85">
        <v>9933.8550000000014</v>
      </c>
      <c r="E674" s="85">
        <v>9933.8550000000014</v>
      </c>
      <c r="F674" s="209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156</v>
      </c>
      <c r="C675" s="79" t="s">
        <v>145</v>
      </c>
      <c r="D675" s="85">
        <v>9933.8550000000014</v>
      </c>
      <c r="E675" s="85">
        <v>9933.8550000000014</v>
      </c>
      <c r="F675" s="209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156</v>
      </c>
      <c r="C676" s="79" t="s">
        <v>145</v>
      </c>
      <c r="D676" s="85">
        <v>9933.8550000000014</v>
      </c>
      <c r="E676" s="85">
        <v>9933.8550000000014</v>
      </c>
      <c r="F676" s="209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156</v>
      </c>
      <c r="C677" s="79" t="s">
        <v>145</v>
      </c>
      <c r="D677" s="85">
        <v>9933.8550000000014</v>
      </c>
      <c r="E677" s="85">
        <v>9933.8550000000014</v>
      </c>
      <c r="F677" s="209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156</v>
      </c>
      <c r="C678" s="79" t="s">
        <v>145</v>
      </c>
      <c r="D678" s="85">
        <v>9933.8550000000014</v>
      </c>
      <c r="E678" s="85">
        <v>9933.8550000000014</v>
      </c>
      <c r="F678" s="209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156</v>
      </c>
      <c r="C679" s="79" t="s">
        <v>145</v>
      </c>
      <c r="D679" s="85">
        <v>9933.8550000000014</v>
      </c>
      <c r="E679" s="85">
        <v>9933.8550000000014</v>
      </c>
      <c r="F679" s="209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156</v>
      </c>
      <c r="C680" s="79" t="s">
        <v>145</v>
      </c>
      <c r="D680" s="85">
        <v>9933.8550000000014</v>
      </c>
      <c r="E680" s="85">
        <v>9933.8550000000014</v>
      </c>
      <c r="F680" s="209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156</v>
      </c>
      <c r="C681" s="79" t="s">
        <v>145</v>
      </c>
      <c r="D681" s="85">
        <v>9933.8550000000014</v>
      </c>
      <c r="E681" s="85">
        <v>9933.8550000000014</v>
      </c>
      <c r="F681" s="209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156</v>
      </c>
      <c r="C682" s="79" t="s">
        <v>145</v>
      </c>
      <c r="D682" s="85">
        <v>9933.8550000000014</v>
      </c>
      <c r="E682" s="85">
        <v>9933.8550000000014</v>
      </c>
      <c r="F682" s="209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156</v>
      </c>
      <c r="C683" s="79" t="s">
        <v>145</v>
      </c>
      <c r="D683" s="85">
        <v>9916.7102000000014</v>
      </c>
      <c r="E683" s="85">
        <v>9916.7102000000014</v>
      </c>
      <c r="F683" s="209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156</v>
      </c>
      <c r="C684" s="79" t="s">
        <v>145</v>
      </c>
      <c r="D684" s="85">
        <v>9916.7102000000014</v>
      </c>
      <c r="E684" s="85">
        <v>9916.7102000000014</v>
      </c>
      <c r="F684" s="209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156</v>
      </c>
      <c r="C685" s="79" t="s">
        <v>145</v>
      </c>
      <c r="D685" s="85">
        <v>9916.7102000000014</v>
      </c>
      <c r="E685" s="85">
        <v>9916.7102000000014</v>
      </c>
      <c r="F685" s="209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156</v>
      </c>
      <c r="C686" s="79" t="s">
        <v>145</v>
      </c>
      <c r="D686" s="85">
        <v>9916.7102000000014</v>
      </c>
      <c r="E686" s="85">
        <v>9916.7102000000014</v>
      </c>
      <c r="F686" s="209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156</v>
      </c>
      <c r="C687" s="79" t="s">
        <v>145</v>
      </c>
      <c r="D687" s="85">
        <v>9916.7102000000014</v>
      </c>
      <c r="E687" s="85">
        <v>9916.7102000000014</v>
      </c>
      <c r="F687" s="209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156</v>
      </c>
      <c r="C688" s="79" t="s">
        <v>145</v>
      </c>
      <c r="D688" s="85">
        <v>9916.7102000000014</v>
      </c>
      <c r="E688" s="85">
        <v>9916.7102000000014</v>
      </c>
      <c r="F688" s="209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156</v>
      </c>
      <c r="C689" s="79" t="s">
        <v>145</v>
      </c>
      <c r="D689" s="85">
        <v>9916.7102000000014</v>
      </c>
      <c r="E689" s="85">
        <v>9916.7102000000014</v>
      </c>
      <c r="F689" s="209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156</v>
      </c>
      <c r="C690" s="79" t="s">
        <v>145</v>
      </c>
      <c r="D690" s="85">
        <v>9916.7102000000014</v>
      </c>
      <c r="E690" s="85">
        <v>9916.7102000000014</v>
      </c>
      <c r="F690" s="209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156</v>
      </c>
      <c r="C691" s="79" t="s">
        <v>145</v>
      </c>
      <c r="D691" s="85">
        <v>9916.7102000000014</v>
      </c>
      <c r="E691" s="85">
        <v>9916.7102000000014</v>
      </c>
      <c r="F691" s="209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156</v>
      </c>
      <c r="C692" s="79" t="s">
        <v>145</v>
      </c>
      <c r="D692" s="85">
        <v>9916.7102000000014</v>
      </c>
      <c r="E692" s="85">
        <v>9916.7102000000014</v>
      </c>
      <c r="F692" s="209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156</v>
      </c>
      <c r="C693" s="79" t="s">
        <v>145</v>
      </c>
      <c r="D693" s="85">
        <v>9916.7102000000014</v>
      </c>
      <c r="E693" s="85">
        <v>9916.7102000000014</v>
      </c>
      <c r="F693" s="209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156</v>
      </c>
      <c r="C694" s="79" t="s">
        <v>145</v>
      </c>
      <c r="D694" s="85">
        <v>9916.7102000000014</v>
      </c>
      <c r="E694" s="85">
        <v>9916.7102000000014</v>
      </c>
      <c r="F694" s="209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156</v>
      </c>
      <c r="C695" s="79" t="s">
        <v>145</v>
      </c>
      <c r="D695" s="85">
        <v>9916.7102000000014</v>
      </c>
      <c r="E695" s="85">
        <v>9916.7102000000014</v>
      </c>
      <c r="F695" s="209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156</v>
      </c>
      <c r="C696" s="79" t="s">
        <v>145</v>
      </c>
      <c r="D696" s="85">
        <v>9916.7102000000014</v>
      </c>
      <c r="E696" s="85">
        <v>9916.7102000000014</v>
      </c>
      <c r="F696" s="209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156</v>
      </c>
      <c r="C697" s="79" t="s">
        <v>145</v>
      </c>
      <c r="D697" s="85">
        <v>9916.7102000000014</v>
      </c>
      <c r="E697" s="85">
        <v>9916.7102000000014</v>
      </c>
      <c r="F697" s="209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156</v>
      </c>
      <c r="C698" s="79" t="s">
        <v>145</v>
      </c>
      <c r="D698" s="85">
        <v>9916.7102000000014</v>
      </c>
      <c r="E698" s="85">
        <v>9916.7102000000014</v>
      </c>
      <c r="F698" s="209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156</v>
      </c>
      <c r="C699" s="79" t="s">
        <v>145</v>
      </c>
      <c r="D699" s="85">
        <v>9916.7102000000014</v>
      </c>
      <c r="E699" s="85">
        <v>9916.7102000000014</v>
      </c>
      <c r="F699" s="209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156</v>
      </c>
      <c r="C700" s="79" t="s">
        <v>145</v>
      </c>
      <c r="D700" s="85">
        <v>9916.7102000000014</v>
      </c>
      <c r="E700" s="85">
        <v>9916.7102000000014</v>
      </c>
      <c r="F700" s="209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156</v>
      </c>
      <c r="C701" s="79" t="s">
        <v>145</v>
      </c>
      <c r="D701" s="85">
        <v>9916.7102000000014</v>
      </c>
      <c r="E701" s="85">
        <v>9916.7102000000014</v>
      </c>
      <c r="F701" s="209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156</v>
      </c>
      <c r="C702" s="79" t="s">
        <v>145</v>
      </c>
      <c r="D702" s="85">
        <v>9916.7102000000014</v>
      </c>
      <c r="E702" s="85">
        <v>9916.7102000000014</v>
      </c>
      <c r="F702" s="209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156</v>
      </c>
      <c r="C703" s="79" t="s">
        <v>145</v>
      </c>
      <c r="D703" s="85">
        <v>9916.7102000000014</v>
      </c>
      <c r="E703" s="85">
        <v>9916.7102000000014</v>
      </c>
      <c r="F703" s="209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156</v>
      </c>
      <c r="C704" s="79" t="s">
        <v>145</v>
      </c>
      <c r="D704" s="85">
        <v>9916.7102000000014</v>
      </c>
      <c r="E704" s="85">
        <v>9916.7102000000014</v>
      </c>
      <c r="F704" s="209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156</v>
      </c>
      <c r="C705" s="79" t="s">
        <v>145</v>
      </c>
      <c r="D705" s="85">
        <v>9916.7102000000014</v>
      </c>
      <c r="E705" s="85">
        <v>9916.7102000000014</v>
      </c>
      <c r="F705" s="209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156</v>
      </c>
      <c r="C706" s="79" t="s">
        <v>145</v>
      </c>
      <c r="D706" s="85">
        <v>9916.7102000000014</v>
      </c>
      <c r="E706" s="85">
        <v>9916.7102000000014</v>
      </c>
      <c r="F706" s="209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156</v>
      </c>
      <c r="C707" s="79" t="s">
        <v>145</v>
      </c>
      <c r="D707" s="85">
        <v>9916.7102000000014</v>
      </c>
      <c r="E707" s="85">
        <v>9916.7102000000014</v>
      </c>
      <c r="F707" s="209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156</v>
      </c>
      <c r="C708" s="79" t="s">
        <v>145</v>
      </c>
      <c r="D708" s="85">
        <v>9916.7102000000014</v>
      </c>
      <c r="E708" s="85">
        <v>9916.7102000000014</v>
      </c>
      <c r="F708" s="209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156</v>
      </c>
      <c r="C709" s="79" t="s">
        <v>145</v>
      </c>
      <c r="D709" s="85">
        <v>9916.7102000000014</v>
      </c>
      <c r="E709" s="85">
        <v>9916.7102000000014</v>
      </c>
      <c r="F709" s="209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156</v>
      </c>
      <c r="C710" s="79" t="s">
        <v>145</v>
      </c>
      <c r="D710" s="85">
        <v>9916.7102000000014</v>
      </c>
      <c r="E710" s="85">
        <v>9916.7102000000014</v>
      </c>
      <c r="F710" s="209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156</v>
      </c>
      <c r="C711" s="79" t="s">
        <v>145</v>
      </c>
      <c r="D711" s="85">
        <v>9916.7102000000014</v>
      </c>
      <c r="E711" s="85">
        <v>9916.7102000000014</v>
      </c>
      <c r="F711" s="209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156</v>
      </c>
      <c r="C712" s="79" t="s">
        <v>145</v>
      </c>
      <c r="D712" s="85">
        <v>9916.7102000000014</v>
      </c>
      <c r="E712" s="85">
        <v>9916.7102000000014</v>
      </c>
      <c r="F712" s="209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156</v>
      </c>
      <c r="C713" s="79" t="s">
        <v>145</v>
      </c>
      <c r="D713" s="85">
        <v>9916.7102000000014</v>
      </c>
      <c r="E713" s="85">
        <v>9916.7102000000014</v>
      </c>
      <c r="F713" s="209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156</v>
      </c>
      <c r="C714" s="79" t="s">
        <v>145</v>
      </c>
      <c r="D714" s="85">
        <v>0</v>
      </c>
      <c r="E714" s="85">
        <v>0</v>
      </c>
      <c r="F714" s="209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156</v>
      </c>
      <c r="C715" s="79" t="s">
        <v>145</v>
      </c>
      <c r="D715" s="85">
        <v>0</v>
      </c>
      <c r="E715" s="85">
        <v>0</v>
      </c>
      <c r="F715" s="209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156</v>
      </c>
      <c r="C716" s="79" t="s">
        <v>145</v>
      </c>
      <c r="D716" s="85">
        <v>0</v>
      </c>
      <c r="E716" s="85">
        <v>0</v>
      </c>
      <c r="F716" s="209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156</v>
      </c>
      <c r="C717" s="79" t="s">
        <v>145</v>
      </c>
      <c r="D717" s="85">
        <v>0</v>
      </c>
      <c r="E717" s="85">
        <v>0</v>
      </c>
      <c r="F717" s="209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156</v>
      </c>
      <c r="C718" s="79" t="s">
        <v>145</v>
      </c>
      <c r="D718" s="85">
        <v>0</v>
      </c>
      <c r="E718" s="85">
        <v>0</v>
      </c>
      <c r="F718" s="209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156</v>
      </c>
      <c r="C719" s="79" t="s">
        <v>145</v>
      </c>
      <c r="D719" s="85">
        <v>0</v>
      </c>
      <c r="E719" s="85">
        <v>0</v>
      </c>
      <c r="F719" s="209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156</v>
      </c>
      <c r="C720" s="79" t="s">
        <v>145</v>
      </c>
      <c r="D720" s="85">
        <v>0</v>
      </c>
      <c r="E720" s="85">
        <v>0</v>
      </c>
      <c r="F720" s="209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156</v>
      </c>
      <c r="C721" s="79" t="s">
        <v>145</v>
      </c>
      <c r="D721" s="85">
        <v>0</v>
      </c>
      <c r="E721" s="85">
        <v>0</v>
      </c>
      <c r="F721" s="209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156</v>
      </c>
      <c r="C722" s="79" t="s">
        <v>145</v>
      </c>
      <c r="D722" s="85">
        <v>0</v>
      </c>
      <c r="E722" s="85">
        <v>0</v>
      </c>
      <c r="F722" s="209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156</v>
      </c>
      <c r="C723" s="79" t="s">
        <v>145</v>
      </c>
      <c r="D723" s="85">
        <v>0</v>
      </c>
      <c r="E723" s="85">
        <v>0</v>
      </c>
      <c r="F723" s="209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156</v>
      </c>
      <c r="C724" s="79" t="s">
        <v>145</v>
      </c>
      <c r="D724" s="85">
        <v>0</v>
      </c>
      <c r="E724" s="85">
        <v>0</v>
      </c>
      <c r="F724" s="209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156</v>
      </c>
      <c r="C725" s="79" t="s">
        <v>145</v>
      </c>
      <c r="D725" s="85">
        <v>0</v>
      </c>
      <c r="E725" s="85">
        <v>0</v>
      </c>
      <c r="F725" s="209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156</v>
      </c>
      <c r="C726" s="79" t="s">
        <v>145</v>
      </c>
      <c r="D726" s="85">
        <v>0</v>
      </c>
      <c r="E726" s="85">
        <v>0</v>
      </c>
      <c r="F726" s="209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156</v>
      </c>
      <c r="C727" s="79" t="s">
        <v>145</v>
      </c>
      <c r="D727" s="85">
        <v>0</v>
      </c>
      <c r="E727" s="85">
        <v>0</v>
      </c>
      <c r="F727" s="209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156</v>
      </c>
      <c r="C728" s="79" t="s">
        <v>145</v>
      </c>
      <c r="D728" s="85">
        <v>0</v>
      </c>
      <c r="E728" s="85">
        <v>0</v>
      </c>
      <c r="F728" s="209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156</v>
      </c>
      <c r="C729" s="79" t="s">
        <v>145</v>
      </c>
      <c r="D729" s="85">
        <v>0</v>
      </c>
      <c r="E729" s="85">
        <v>0</v>
      </c>
      <c r="F729" s="209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156</v>
      </c>
      <c r="C730" s="79" t="s">
        <v>145</v>
      </c>
      <c r="D730" s="85">
        <v>0</v>
      </c>
      <c r="E730" s="85">
        <v>0</v>
      </c>
      <c r="F730" s="209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156</v>
      </c>
      <c r="C731" s="79" t="s">
        <v>145</v>
      </c>
      <c r="D731" s="85">
        <v>0</v>
      </c>
      <c r="E731" s="85">
        <v>0</v>
      </c>
      <c r="F731" s="209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156</v>
      </c>
      <c r="C732" s="79" t="s">
        <v>145</v>
      </c>
      <c r="D732" s="85">
        <v>0</v>
      </c>
      <c r="E732" s="85">
        <v>0</v>
      </c>
      <c r="F732" s="209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156</v>
      </c>
      <c r="C733" s="79" t="s">
        <v>145</v>
      </c>
      <c r="D733" s="85">
        <v>0</v>
      </c>
      <c r="E733" s="85">
        <v>0</v>
      </c>
      <c r="F733" s="209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156</v>
      </c>
      <c r="C734" s="79" t="s">
        <v>145</v>
      </c>
      <c r="D734" s="85">
        <v>0</v>
      </c>
      <c r="E734" s="85">
        <v>0</v>
      </c>
      <c r="F734" s="209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156</v>
      </c>
      <c r="C735" s="79" t="s">
        <v>145</v>
      </c>
      <c r="D735" s="85">
        <v>0</v>
      </c>
      <c r="E735" s="85">
        <v>0</v>
      </c>
      <c r="F735" s="209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156</v>
      </c>
      <c r="C736" s="79" t="s">
        <v>145</v>
      </c>
      <c r="D736" s="85">
        <v>0</v>
      </c>
      <c r="E736" s="85">
        <v>0</v>
      </c>
      <c r="F736" s="209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156</v>
      </c>
      <c r="C737" s="79" t="s">
        <v>145</v>
      </c>
      <c r="D737" s="85">
        <v>0</v>
      </c>
      <c r="E737" s="85">
        <v>0</v>
      </c>
      <c r="F737" s="209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156</v>
      </c>
      <c r="C738" s="79" t="s">
        <v>145</v>
      </c>
      <c r="D738" s="85">
        <v>0</v>
      </c>
      <c r="E738" s="85">
        <v>0</v>
      </c>
      <c r="F738" s="209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156</v>
      </c>
      <c r="C739" s="79" t="s">
        <v>145</v>
      </c>
      <c r="D739" s="85">
        <v>0</v>
      </c>
      <c r="E739" s="85">
        <v>0</v>
      </c>
      <c r="F739" s="209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156</v>
      </c>
      <c r="C740" s="79" t="s">
        <v>145</v>
      </c>
      <c r="D740" s="85">
        <v>0</v>
      </c>
      <c r="E740" s="85">
        <v>0</v>
      </c>
      <c r="F740" s="209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156</v>
      </c>
      <c r="C741" s="79" t="s">
        <v>145</v>
      </c>
      <c r="D741" s="85">
        <v>0</v>
      </c>
      <c r="E741" s="85">
        <v>0</v>
      </c>
      <c r="F741" s="209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156</v>
      </c>
      <c r="C742" s="79" t="s">
        <v>145</v>
      </c>
      <c r="D742" s="85">
        <v>0</v>
      </c>
      <c r="E742" s="85">
        <v>0</v>
      </c>
      <c r="F742" s="209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156</v>
      </c>
      <c r="C743" s="79" t="s">
        <v>145</v>
      </c>
      <c r="D743" s="85">
        <v>0</v>
      </c>
      <c r="E743" s="85">
        <v>0</v>
      </c>
      <c r="F743" s="209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09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09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09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09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09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09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09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09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09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09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09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09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09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09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09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09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09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09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09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09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09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09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09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09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09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09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09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09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09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09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09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09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09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09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09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09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09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09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09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09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09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09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09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09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09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09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09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09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09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09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09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09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09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09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09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09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09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09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09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09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09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09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09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09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09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09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09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09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09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09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09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09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09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158</v>
      </c>
      <c r="C817" s="79" t="s">
        <v>120</v>
      </c>
      <c r="D817" s="85">
        <v>0</v>
      </c>
      <c r="E817" s="85">
        <v>0</v>
      </c>
      <c r="F817" s="209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158</v>
      </c>
      <c r="C818" s="79" t="s">
        <v>127</v>
      </c>
      <c r="D818" s="85">
        <v>0</v>
      </c>
      <c r="E818" s="85">
        <v>0</v>
      </c>
      <c r="F818" s="209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158</v>
      </c>
      <c r="C819" s="79" t="s">
        <v>134</v>
      </c>
      <c r="D819" s="85">
        <v>0</v>
      </c>
      <c r="E819" s="85">
        <v>0</v>
      </c>
      <c r="F819" s="209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158</v>
      </c>
      <c r="C820" s="79" t="s">
        <v>170</v>
      </c>
      <c r="D820" s="85">
        <v>0</v>
      </c>
      <c r="E820" s="85">
        <v>0</v>
      </c>
      <c r="F820" s="209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158</v>
      </c>
      <c r="C821" s="79" t="s">
        <v>124</v>
      </c>
      <c r="D821" s="85">
        <v>0</v>
      </c>
      <c r="E821" s="85">
        <v>0</v>
      </c>
      <c r="F821" s="209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158</v>
      </c>
      <c r="C822" s="79" t="s">
        <v>120</v>
      </c>
      <c r="D822" s="85">
        <v>0</v>
      </c>
      <c r="E822" s="85">
        <v>0</v>
      </c>
      <c r="F822" s="209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158</v>
      </c>
      <c r="C823" s="79" t="s">
        <v>127</v>
      </c>
      <c r="D823" s="85">
        <v>10000</v>
      </c>
      <c r="E823" s="85">
        <v>10000</v>
      </c>
      <c r="F823" s="209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158</v>
      </c>
      <c r="C824" s="79" t="s">
        <v>134</v>
      </c>
      <c r="D824" s="85">
        <v>0</v>
      </c>
      <c r="E824" s="85">
        <v>0</v>
      </c>
      <c r="F824" s="209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158</v>
      </c>
      <c r="C825" s="79" t="s">
        <v>170</v>
      </c>
      <c r="D825" s="85">
        <v>15000</v>
      </c>
      <c r="E825" s="85">
        <v>15000</v>
      </c>
      <c r="F825" s="209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158</v>
      </c>
      <c r="C826" s="79" t="s">
        <v>124</v>
      </c>
      <c r="D826" s="85">
        <v>10000</v>
      </c>
      <c r="E826" s="85">
        <v>10000</v>
      </c>
      <c r="F826" s="209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158</v>
      </c>
      <c r="C827" s="79" t="s">
        <v>120</v>
      </c>
      <c r="D827" s="85">
        <v>0</v>
      </c>
      <c r="E827" s="85">
        <v>0</v>
      </c>
      <c r="F827" s="209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158</v>
      </c>
      <c r="C828" s="79" t="s">
        <v>127</v>
      </c>
      <c r="D828" s="85">
        <v>10000</v>
      </c>
      <c r="E828" s="85">
        <v>10000</v>
      </c>
      <c r="F828" s="209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158</v>
      </c>
      <c r="C829" s="79" t="s">
        <v>134</v>
      </c>
      <c r="D829" s="85">
        <v>0</v>
      </c>
      <c r="E829" s="85">
        <v>0</v>
      </c>
      <c r="F829" s="209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158</v>
      </c>
      <c r="C830" s="79" t="s">
        <v>170</v>
      </c>
      <c r="D830" s="85">
        <v>15000</v>
      </c>
      <c r="E830" s="85">
        <v>15000</v>
      </c>
      <c r="F830" s="209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158</v>
      </c>
      <c r="C831" s="79" t="s">
        <v>124</v>
      </c>
      <c r="D831" s="85">
        <v>10000</v>
      </c>
      <c r="E831" s="85">
        <v>10000</v>
      </c>
      <c r="F831" s="209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158</v>
      </c>
      <c r="C832" s="79" t="s">
        <v>120</v>
      </c>
      <c r="D832" s="85">
        <v>0</v>
      </c>
      <c r="E832" s="85">
        <v>0</v>
      </c>
      <c r="F832" s="209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158</v>
      </c>
      <c r="C833" s="79" t="s">
        <v>127</v>
      </c>
      <c r="D833" s="85">
        <v>10000</v>
      </c>
      <c r="E833" s="85">
        <v>10000</v>
      </c>
      <c r="F833" s="209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158</v>
      </c>
      <c r="C834" s="79" t="s">
        <v>134</v>
      </c>
      <c r="D834" s="85">
        <v>0</v>
      </c>
      <c r="E834" s="85">
        <v>0</v>
      </c>
      <c r="F834" s="209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158</v>
      </c>
      <c r="C835" s="79" t="s">
        <v>170</v>
      </c>
      <c r="D835" s="85">
        <v>15000</v>
      </c>
      <c r="E835" s="85">
        <v>15000</v>
      </c>
      <c r="F835" s="209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158</v>
      </c>
      <c r="C836" s="79" t="s">
        <v>124</v>
      </c>
      <c r="D836" s="85">
        <v>10000</v>
      </c>
      <c r="E836" s="85">
        <v>10000</v>
      </c>
      <c r="F836" s="209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158</v>
      </c>
      <c r="C837" s="79" t="s">
        <v>120</v>
      </c>
      <c r="D837" s="85">
        <v>0</v>
      </c>
      <c r="E837" s="85">
        <v>0</v>
      </c>
      <c r="F837" s="209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158</v>
      </c>
      <c r="C838" s="79" t="s">
        <v>127</v>
      </c>
      <c r="D838" s="85">
        <v>10000</v>
      </c>
      <c r="E838" s="85">
        <v>10000</v>
      </c>
      <c r="F838" s="209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158</v>
      </c>
      <c r="C839" s="79" t="s">
        <v>134</v>
      </c>
      <c r="D839" s="85">
        <v>0</v>
      </c>
      <c r="E839" s="85">
        <v>0</v>
      </c>
      <c r="F839" s="209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158</v>
      </c>
      <c r="C840" s="79" t="s">
        <v>170</v>
      </c>
      <c r="D840" s="85">
        <v>15000</v>
      </c>
      <c r="E840" s="85">
        <v>15000</v>
      </c>
      <c r="F840" s="209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158</v>
      </c>
      <c r="C841" s="79" t="s">
        <v>124</v>
      </c>
      <c r="D841" s="85">
        <v>10000</v>
      </c>
      <c r="E841" s="85">
        <v>10000</v>
      </c>
      <c r="F841" s="209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158</v>
      </c>
      <c r="C842" s="79" t="s">
        <v>120</v>
      </c>
      <c r="D842" s="85">
        <v>0</v>
      </c>
      <c r="E842" s="85">
        <v>0</v>
      </c>
      <c r="F842" s="209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158</v>
      </c>
      <c r="C843" s="79" t="s">
        <v>127</v>
      </c>
      <c r="D843" s="85">
        <v>10000</v>
      </c>
      <c r="E843" s="85">
        <v>10000</v>
      </c>
      <c r="F843" s="209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158</v>
      </c>
      <c r="C844" s="79" t="s">
        <v>134</v>
      </c>
      <c r="D844" s="85">
        <v>0</v>
      </c>
      <c r="E844" s="85">
        <v>0</v>
      </c>
      <c r="F844" s="209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158</v>
      </c>
      <c r="C845" s="79" t="s">
        <v>170</v>
      </c>
      <c r="D845" s="85">
        <v>15000</v>
      </c>
      <c r="E845" s="85">
        <v>15000</v>
      </c>
      <c r="F845" s="209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158</v>
      </c>
      <c r="C846" s="79" t="s">
        <v>124</v>
      </c>
      <c r="D846" s="85">
        <v>10000</v>
      </c>
      <c r="E846" s="85">
        <v>10000</v>
      </c>
      <c r="F846" s="209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158</v>
      </c>
      <c r="C847" s="79" t="s">
        <v>120</v>
      </c>
      <c r="D847" s="85">
        <v>0</v>
      </c>
      <c r="E847" s="85">
        <v>0</v>
      </c>
      <c r="F847" s="209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158</v>
      </c>
      <c r="C848" s="79" t="s">
        <v>127</v>
      </c>
      <c r="D848" s="85">
        <v>10000</v>
      </c>
      <c r="E848" s="85">
        <v>10000</v>
      </c>
      <c r="F848" s="209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158</v>
      </c>
      <c r="C849" s="79" t="s">
        <v>134</v>
      </c>
      <c r="D849" s="85">
        <v>0</v>
      </c>
      <c r="E849" s="85">
        <v>0</v>
      </c>
      <c r="F849" s="209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158</v>
      </c>
      <c r="C850" s="79" t="s">
        <v>170</v>
      </c>
      <c r="D850" s="85">
        <v>15000</v>
      </c>
      <c r="E850" s="85">
        <v>15000</v>
      </c>
      <c r="F850" s="209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158</v>
      </c>
      <c r="C851" s="79" t="s">
        <v>124</v>
      </c>
      <c r="D851" s="85">
        <v>10000</v>
      </c>
      <c r="E851" s="85">
        <v>10000</v>
      </c>
      <c r="F851" s="209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158</v>
      </c>
      <c r="C852" s="79" t="s">
        <v>120</v>
      </c>
      <c r="D852" s="85">
        <v>0</v>
      </c>
      <c r="E852" s="85">
        <v>0</v>
      </c>
      <c r="F852" s="209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158</v>
      </c>
      <c r="C853" s="79" t="s">
        <v>127</v>
      </c>
      <c r="D853" s="85">
        <v>10000</v>
      </c>
      <c r="E853" s="85">
        <v>10000</v>
      </c>
      <c r="F853" s="209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158</v>
      </c>
      <c r="C854" s="79" t="s">
        <v>134</v>
      </c>
      <c r="D854" s="85">
        <v>0</v>
      </c>
      <c r="E854" s="85">
        <v>0</v>
      </c>
      <c r="F854" s="209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158</v>
      </c>
      <c r="C855" s="79" t="s">
        <v>170</v>
      </c>
      <c r="D855" s="85">
        <v>15000</v>
      </c>
      <c r="E855" s="85">
        <v>15000</v>
      </c>
      <c r="F855" s="209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158</v>
      </c>
      <c r="C856" s="79" t="s">
        <v>124</v>
      </c>
      <c r="D856" s="85">
        <v>10000</v>
      </c>
      <c r="E856" s="85">
        <v>10000</v>
      </c>
      <c r="F856" s="209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158</v>
      </c>
      <c r="C857" s="79" t="s">
        <v>170</v>
      </c>
      <c r="D857" s="85">
        <v>15000</v>
      </c>
      <c r="E857" s="85">
        <v>15000</v>
      </c>
      <c r="F857" s="209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09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09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09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09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09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09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09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09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09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09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09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09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09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09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09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09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09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09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09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09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09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09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09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09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09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09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09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09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09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160</v>
      </c>
      <c r="C887" s="79" t="s">
        <v>120</v>
      </c>
      <c r="D887" s="85">
        <v>0</v>
      </c>
      <c r="E887" s="85">
        <v>0</v>
      </c>
      <c r="F887" s="209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160</v>
      </c>
      <c r="C888" s="79" t="s">
        <v>169</v>
      </c>
      <c r="D888" s="85">
        <v>0</v>
      </c>
      <c r="E888" s="85">
        <v>0</v>
      </c>
      <c r="F888" s="209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160</v>
      </c>
      <c r="C889" s="79" t="s">
        <v>130</v>
      </c>
      <c r="D889" s="85">
        <v>0</v>
      </c>
      <c r="E889" s="85">
        <v>0</v>
      </c>
      <c r="F889" s="209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160</v>
      </c>
      <c r="C890" s="79" t="s">
        <v>134</v>
      </c>
      <c r="D890" s="85">
        <v>0</v>
      </c>
      <c r="E890" s="85">
        <v>0</v>
      </c>
      <c r="F890" s="209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160</v>
      </c>
      <c r="C891" s="79" t="s">
        <v>170</v>
      </c>
      <c r="D891" s="85">
        <v>0</v>
      </c>
      <c r="E891" s="85">
        <v>0</v>
      </c>
      <c r="F891" s="209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160</v>
      </c>
      <c r="C892" s="79" t="s">
        <v>124</v>
      </c>
      <c r="D892" s="85">
        <v>0</v>
      </c>
      <c r="E892" s="85">
        <v>0</v>
      </c>
      <c r="F892" s="209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160</v>
      </c>
      <c r="C893" s="79" t="s">
        <v>120</v>
      </c>
      <c r="D893" s="85">
        <v>-10000</v>
      </c>
      <c r="E893" s="85">
        <v>-10000</v>
      </c>
      <c r="F893" s="209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160</v>
      </c>
      <c r="C894" s="79" t="s">
        <v>169</v>
      </c>
      <c r="D894" s="85">
        <v>10000</v>
      </c>
      <c r="E894" s="85">
        <v>10000</v>
      </c>
      <c r="F894" s="209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160</v>
      </c>
      <c r="C895" s="79" t="s">
        <v>130</v>
      </c>
      <c r="D895" s="85">
        <v>64924</v>
      </c>
      <c r="E895" s="85">
        <v>64924</v>
      </c>
      <c r="F895" s="209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160</v>
      </c>
      <c r="C896" s="79" t="s">
        <v>134</v>
      </c>
      <c r="D896" s="85">
        <v>-27000</v>
      </c>
      <c r="E896" s="85">
        <v>-27000</v>
      </c>
      <c r="F896" s="209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160</v>
      </c>
      <c r="C897" s="79" t="s">
        <v>170</v>
      </c>
      <c r="D897" s="85">
        <v>-10000</v>
      </c>
      <c r="E897" s="85">
        <v>-10000</v>
      </c>
      <c r="F897" s="209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160</v>
      </c>
      <c r="C898" s="79" t="s">
        <v>124</v>
      </c>
      <c r="D898" s="85">
        <v>-35000</v>
      </c>
      <c r="E898" s="85">
        <v>-35000</v>
      </c>
      <c r="F898" s="209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160</v>
      </c>
      <c r="C899" s="79" t="s">
        <v>120</v>
      </c>
      <c r="D899" s="85">
        <v>-10000</v>
      </c>
      <c r="E899" s="85">
        <v>-10000</v>
      </c>
      <c r="F899" s="209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160</v>
      </c>
      <c r="C900" s="79" t="s">
        <v>169</v>
      </c>
      <c r="D900" s="85">
        <v>10000</v>
      </c>
      <c r="E900" s="85">
        <v>10000</v>
      </c>
      <c r="F900" s="209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160</v>
      </c>
      <c r="C901" s="79" t="s">
        <v>130</v>
      </c>
      <c r="D901" s="85">
        <v>64924</v>
      </c>
      <c r="E901" s="85">
        <v>64924</v>
      </c>
      <c r="F901" s="209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160</v>
      </c>
      <c r="C902" s="79" t="s">
        <v>134</v>
      </c>
      <c r="D902" s="85">
        <v>-27000</v>
      </c>
      <c r="E902" s="85">
        <v>-27000</v>
      </c>
      <c r="F902" s="209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160</v>
      </c>
      <c r="C903" s="79" t="s">
        <v>170</v>
      </c>
      <c r="D903" s="85">
        <v>-10000</v>
      </c>
      <c r="E903" s="85">
        <v>-10000</v>
      </c>
      <c r="F903" s="209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160</v>
      </c>
      <c r="C904" s="79" t="s">
        <v>124</v>
      </c>
      <c r="D904" s="85">
        <v>-35000</v>
      </c>
      <c r="E904" s="85">
        <v>-35000</v>
      </c>
      <c r="F904" s="209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160</v>
      </c>
      <c r="C905" s="79" t="s">
        <v>120</v>
      </c>
      <c r="D905" s="85">
        <v>-10000</v>
      </c>
      <c r="E905" s="85">
        <v>-10000</v>
      </c>
      <c r="F905" s="209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160</v>
      </c>
      <c r="C906" s="79" t="s">
        <v>169</v>
      </c>
      <c r="D906" s="85">
        <v>10000</v>
      </c>
      <c r="E906" s="85">
        <v>10000</v>
      </c>
      <c r="F906" s="209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160</v>
      </c>
      <c r="C907" s="79" t="s">
        <v>130</v>
      </c>
      <c r="D907" s="85">
        <v>64924</v>
      </c>
      <c r="E907" s="85">
        <v>64924</v>
      </c>
      <c r="F907" s="209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160</v>
      </c>
      <c r="C908" s="79" t="s">
        <v>134</v>
      </c>
      <c r="D908" s="85">
        <v>-27000</v>
      </c>
      <c r="E908" s="85">
        <v>-27000</v>
      </c>
      <c r="F908" s="209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160</v>
      </c>
      <c r="C909" s="79" t="s">
        <v>170</v>
      </c>
      <c r="D909" s="85">
        <v>-10000</v>
      </c>
      <c r="E909" s="85">
        <v>-10000</v>
      </c>
      <c r="F909" s="209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160</v>
      </c>
      <c r="C910" s="79" t="s">
        <v>124</v>
      </c>
      <c r="D910" s="85">
        <v>-35000</v>
      </c>
      <c r="E910" s="85">
        <v>-35000</v>
      </c>
      <c r="F910" s="209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160</v>
      </c>
      <c r="C911" s="79" t="s">
        <v>120</v>
      </c>
      <c r="D911" s="85">
        <v>-10000</v>
      </c>
      <c r="E911" s="85">
        <v>-10000</v>
      </c>
      <c r="F911" s="209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160</v>
      </c>
      <c r="C912" s="79" t="s">
        <v>169</v>
      </c>
      <c r="D912" s="85">
        <v>10000</v>
      </c>
      <c r="E912" s="85">
        <v>10000</v>
      </c>
      <c r="F912" s="209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160</v>
      </c>
      <c r="C913" s="79" t="s">
        <v>130</v>
      </c>
      <c r="D913" s="85">
        <v>64924</v>
      </c>
      <c r="E913" s="85">
        <v>64924</v>
      </c>
      <c r="F913" s="209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160</v>
      </c>
      <c r="C914" s="79" t="s">
        <v>134</v>
      </c>
      <c r="D914" s="85">
        <v>-27000</v>
      </c>
      <c r="E914" s="85">
        <v>-27000</v>
      </c>
      <c r="F914" s="209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160</v>
      </c>
      <c r="C915" s="79" t="s">
        <v>170</v>
      </c>
      <c r="D915" s="85">
        <v>-10000</v>
      </c>
      <c r="E915" s="85">
        <v>-10000</v>
      </c>
      <c r="F915" s="209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160</v>
      </c>
      <c r="C916" s="79" t="s">
        <v>124</v>
      </c>
      <c r="D916" s="85">
        <v>-35000</v>
      </c>
      <c r="E916" s="85">
        <v>-35000</v>
      </c>
      <c r="F916" s="209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160</v>
      </c>
      <c r="C917" s="79" t="s">
        <v>120</v>
      </c>
      <c r="D917" s="85">
        <v>-10000</v>
      </c>
      <c r="E917" s="85">
        <v>-10000</v>
      </c>
      <c r="F917" s="209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160</v>
      </c>
      <c r="C918" s="79" t="s">
        <v>169</v>
      </c>
      <c r="D918" s="85">
        <v>10000</v>
      </c>
      <c r="E918" s="85">
        <v>10000</v>
      </c>
      <c r="F918" s="209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160</v>
      </c>
      <c r="C919" s="79" t="s">
        <v>130</v>
      </c>
      <c r="D919" s="85">
        <v>64924</v>
      </c>
      <c r="E919" s="85">
        <v>64924</v>
      </c>
      <c r="F919" s="209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160</v>
      </c>
      <c r="C920" s="79" t="s">
        <v>134</v>
      </c>
      <c r="D920" s="85">
        <v>-27000</v>
      </c>
      <c r="E920" s="85">
        <v>-27000</v>
      </c>
      <c r="F920" s="209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160</v>
      </c>
      <c r="C921" s="79" t="s">
        <v>170</v>
      </c>
      <c r="D921" s="85">
        <v>-10000</v>
      </c>
      <c r="E921" s="85">
        <v>-10000</v>
      </c>
      <c r="F921" s="209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160</v>
      </c>
      <c r="C922" s="79" t="s">
        <v>124</v>
      </c>
      <c r="D922" s="85">
        <v>-35000</v>
      </c>
      <c r="E922" s="85">
        <v>-35000</v>
      </c>
      <c r="F922" s="209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160</v>
      </c>
      <c r="C923" s="79" t="s">
        <v>120</v>
      </c>
      <c r="D923" s="85">
        <v>-10000</v>
      </c>
      <c r="E923" s="85">
        <v>-10000</v>
      </c>
      <c r="F923" s="209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160</v>
      </c>
      <c r="C924" s="79" t="s">
        <v>169</v>
      </c>
      <c r="D924" s="85">
        <v>10000</v>
      </c>
      <c r="E924" s="85">
        <v>10000</v>
      </c>
      <c r="F924" s="209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160</v>
      </c>
      <c r="C925" s="79" t="s">
        <v>130</v>
      </c>
      <c r="D925" s="85">
        <v>64924</v>
      </c>
      <c r="E925" s="85">
        <v>64924</v>
      </c>
      <c r="F925" s="209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160</v>
      </c>
      <c r="C926" s="79" t="s">
        <v>134</v>
      </c>
      <c r="D926" s="85">
        <v>-27000</v>
      </c>
      <c r="E926" s="85">
        <v>-27000</v>
      </c>
      <c r="F926" s="209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160</v>
      </c>
      <c r="C927" s="79" t="s">
        <v>170</v>
      </c>
      <c r="D927" s="85">
        <v>-10000</v>
      </c>
      <c r="E927" s="85">
        <v>-10000</v>
      </c>
      <c r="F927" s="209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160</v>
      </c>
      <c r="C928" s="79" t="s">
        <v>124</v>
      </c>
      <c r="D928" s="85">
        <v>-35000</v>
      </c>
      <c r="E928" s="85">
        <v>-35000</v>
      </c>
      <c r="F928" s="209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160</v>
      </c>
      <c r="C929" s="79" t="s">
        <v>120</v>
      </c>
      <c r="D929" s="85">
        <v>-10000</v>
      </c>
      <c r="E929" s="85">
        <v>-10000</v>
      </c>
      <c r="F929" s="209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160</v>
      </c>
      <c r="C930" s="79" t="s">
        <v>169</v>
      </c>
      <c r="D930" s="85">
        <v>10000</v>
      </c>
      <c r="E930" s="85">
        <v>10000</v>
      </c>
      <c r="F930" s="209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160</v>
      </c>
      <c r="C931" s="79" t="s">
        <v>130</v>
      </c>
      <c r="D931" s="85">
        <v>64924</v>
      </c>
      <c r="E931" s="85">
        <v>64924</v>
      </c>
      <c r="F931" s="209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160</v>
      </c>
      <c r="C932" s="79" t="s">
        <v>134</v>
      </c>
      <c r="D932" s="85">
        <v>-27000</v>
      </c>
      <c r="E932" s="85">
        <v>-27000</v>
      </c>
      <c r="F932" s="209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160</v>
      </c>
      <c r="C933" s="79" t="s">
        <v>170</v>
      </c>
      <c r="D933" s="85">
        <v>-10000</v>
      </c>
      <c r="E933" s="85">
        <v>-10000</v>
      </c>
      <c r="F933" s="209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160</v>
      </c>
      <c r="C934" s="79" t="s">
        <v>124</v>
      </c>
      <c r="D934" s="85">
        <v>-35000</v>
      </c>
      <c r="E934" s="85">
        <v>-35000</v>
      </c>
      <c r="F934" s="209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160</v>
      </c>
      <c r="C935" s="79" t="s">
        <v>170</v>
      </c>
      <c r="D935" s="85">
        <v>-10000</v>
      </c>
      <c r="E935" s="85">
        <v>-10000</v>
      </c>
      <c r="F935" s="209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09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09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09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09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09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09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09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09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09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09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09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09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09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09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09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09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09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09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09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09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09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09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09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09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09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09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09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09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09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09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09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09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09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09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09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09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09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09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09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09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09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09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09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09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09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09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09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09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09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09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09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09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09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09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09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09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09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09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09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09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09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09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09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09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09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09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09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09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09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09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09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09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09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09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09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09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09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09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09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09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09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09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09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09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09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09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09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09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09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09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09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09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09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09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09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09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09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09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09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09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09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09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09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09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09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09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09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09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09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09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09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09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09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09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09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09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09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09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09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09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09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09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09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09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09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09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09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09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09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09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09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09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09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09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09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09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09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09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09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09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09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09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09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09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09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09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09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09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09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09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09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09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09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09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09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09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09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09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09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09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09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09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09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09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09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09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09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09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09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09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09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09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09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09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09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09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09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09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09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09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09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09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09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09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09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09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09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09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09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09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09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09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09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09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09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09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09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09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09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09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09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09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09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09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09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09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09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09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09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09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09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09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09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09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09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09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09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09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09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09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09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09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09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09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09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09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09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09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09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09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09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09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09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09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09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09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09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09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09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09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09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09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09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09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09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09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09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09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09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09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09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09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09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09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09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09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09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09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09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09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09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09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09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09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09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09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09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09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09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09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09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09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09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09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09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09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09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09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09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09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09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09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09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09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09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09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09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09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09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09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09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09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09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09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09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09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09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09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09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09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09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09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09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09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09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09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09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09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09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09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09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09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09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09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09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09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09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09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09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09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09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09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09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09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09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09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09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09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09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09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09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09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09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09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09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09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09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09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09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09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09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09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09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09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09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09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09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09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09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09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09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09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09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09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09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09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09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09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09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09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09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09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09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09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09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09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09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09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09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09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09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09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09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09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09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09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09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09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09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09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09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09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09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09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09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09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09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09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09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09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09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09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09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09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09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09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09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09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09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09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09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09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09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09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09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09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09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09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09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09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09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09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09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09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09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09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09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09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09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09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09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09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09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09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09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09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09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09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09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09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09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09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09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09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09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09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09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09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09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09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09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09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09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09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09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09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09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09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09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09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09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09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09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09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09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09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09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09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09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09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09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09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09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09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09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09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09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09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09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09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09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09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09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09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09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09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09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09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09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09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09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09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09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09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09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09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09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09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09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09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09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09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09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09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09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09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09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09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09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09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09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09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09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09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09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09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09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09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09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09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09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09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09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09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09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09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09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09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09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09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09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09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09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09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09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09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09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09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09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09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09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09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09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09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09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09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09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09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09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09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09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09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09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09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09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09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09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09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09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09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09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09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09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09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09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09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09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09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09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09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09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09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09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09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09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09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09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09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09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09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09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09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09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09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09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09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09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09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09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09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09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09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09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09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09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09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09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09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09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09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09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09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09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09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09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09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09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09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09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09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09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09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09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09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09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09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09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09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09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09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09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09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09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09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09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09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09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09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09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09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09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09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09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09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09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09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09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09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09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09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09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09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09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09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09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09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09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09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09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09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09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09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09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09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09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09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09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09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09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09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09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09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09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09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09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09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09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09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09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09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09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09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09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09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09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09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09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09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09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09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09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09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09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09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09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09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09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09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09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09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09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09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09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09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09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09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09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09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09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09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09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09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09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09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09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09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09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09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09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09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09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09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09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09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09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09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09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09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09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09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09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09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09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09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09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09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09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09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09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09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09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09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09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09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09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09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09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09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09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09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09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09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09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09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09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09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09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09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09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09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09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09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09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09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09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09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09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09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09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09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09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09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09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09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09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09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09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09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09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09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09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09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09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09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09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09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09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09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09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09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09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09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09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09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09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09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09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09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09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09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09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09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09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09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09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09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09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09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09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09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157</v>
      </c>
      <c r="C1726" s="79" t="s">
        <v>120</v>
      </c>
      <c r="D1726" s="85">
        <v>0</v>
      </c>
      <c r="E1726" s="85">
        <v>0</v>
      </c>
      <c r="F1726" s="209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157</v>
      </c>
      <c r="C1727" s="79" t="s">
        <v>169</v>
      </c>
      <c r="D1727" s="85">
        <v>0</v>
      </c>
      <c r="E1727" s="85">
        <v>0</v>
      </c>
      <c r="F1727" s="209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157</v>
      </c>
      <c r="C1728" s="79" t="s">
        <v>127</v>
      </c>
      <c r="D1728" s="85">
        <v>0</v>
      </c>
      <c r="E1728" s="85">
        <v>0</v>
      </c>
      <c r="F1728" s="209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157</v>
      </c>
      <c r="C1729" s="79" t="s">
        <v>130</v>
      </c>
      <c r="D1729" s="85">
        <v>0</v>
      </c>
      <c r="E1729" s="85">
        <v>0</v>
      </c>
      <c r="F1729" s="209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157</v>
      </c>
      <c r="C1730" s="79" t="s">
        <v>134</v>
      </c>
      <c r="D1730" s="85">
        <v>0</v>
      </c>
      <c r="E1730" s="85">
        <v>0</v>
      </c>
      <c r="F1730" s="209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157</v>
      </c>
      <c r="C1731" s="79" t="s">
        <v>170</v>
      </c>
      <c r="D1731" s="85">
        <v>0</v>
      </c>
      <c r="E1731" s="85">
        <v>0</v>
      </c>
      <c r="F1731" s="209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157</v>
      </c>
      <c r="C1732" s="79" t="s">
        <v>124</v>
      </c>
      <c r="D1732" s="85">
        <v>0</v>
      </c>
      <c r="E1732" s="85">
        <v>0</v>
      </c>
      <c r="F1732" s="209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157</v>
      </c>
      <c r="C1733" s="79" t="s">
        <v>117</v>
      </c>
      <c r="D1733" s="85">
        <v>0</v>
      </c>
      <c r="E1733" s="85">
        <v>0</v>
      </c>
      <c r="F1733" s="209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157</v>
      </c>
      <c r="C1734" s="79" t="s">
        <v>171</v>
      </c>
      <c r="D1734" s="85">
        <v>0</v>
      </c>
      <c r="E1734" s="85">
        <v>0</v>
      </c>
      <c r="F1734" s="209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157</v>
      </c>
      <c r="C1735" s="79" t="s">
        <v>120</v>
      </c>
      <c r="D1735" s="85">
        <v>15000</v>
      </c>
      <c r="E1735" s="85">
        <v>15000</v>
      </c>
      <c r="F1735" s="209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157</v>
      </c>
      <c r="C1736" s="79" t="s">
        <v>169</v>
      </c>
      <c r="D1736" s="85">
        <v>-30000</v>
      </c>
      <c r="E1736" s="85">
        <v>-30000</v>
      </c>
      <c r="F1736" s="209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157</v>
      </c>
      <c r="C1737" s="79" t="s">
        <v>127</v>
      </c>
      <c r="D1737" s="85">
        <v>67000</v>
      </c>
      <c r="E1737" s="85">
        <v>67000</v>
      </c>
      <c r="F1737" s="209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157</v>
      </c>
      <c r="C1738" s="79" t="s">
        <v>130</v>
      </c>
      <c r="D1738" s="85">
        <v>125000</v>
      </c>
      <c r="E1738" s="85">
        <v>125000</v>
      </c>
      <c r="F1738" s="209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157</v>
      </c>
      <c r="C1739" s="79" t="s">
        <v>134</v>
      </c>
      <c r="D1739" s="85">
        <v>-35000</v>
      </c>
      <c r="E1739" s="85">
        <v>-35000</v>
      </c>
      <c r="F1739" s="209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157</v>
      </c>
      <c r="C1740" s="79" t="s">
        <v>170</v>
      </c>
      <c r="D1740" s="85">
        <v>101597</v>
      </c>
      <c r="E1740" s="85">
        <v>101597</v>
      </c>
      <c r="F1740" s="209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157</v>
      </c>
      <c r="C1741" s="79" t="s">
        <v>124</v>
      </c>
      <c r="D1741" s="85">
        <v>-247500</v>
      </c>
      <c r="E1741" s="85">
        <v>-247500</v>
      </c>
      <c r="F1741" s="209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157</v>
      </c>
      <c r="C1742" s="79" t="s">
        <v>117</v>
      </c>
      <c r="D1742" s="85">
        <v>5000</v>
      </c>
      <c r="E1742" s="85">
        <v>5000</v>
      </c>
      <c r="F1742" s="209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157</v>
      </c>
      <c r="C1743" s="79" t="s">
        <v>171</v>
      </c>
      <c r="D1743" s="85">
        <v>20000</v>
      </c>
      <c r="E1743" s="85">
        <v>20000</v>
      </c>
      <c r="F1743" s="209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157</v>
      </c>
      <c r="C1744" s="79" t="s">
        <v>120</v>
      </c>
      <c r="D1744" s="85">
        <v>15000</v>
      </c>
      <c r="E1744" s="85">
        <v>15000</v>
      </c>
      <c r="F1744" s="209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157</v>
      </c>
      <c r="C1745" s="79" t="s">
        <v>169</v>
      </c>
      <c r="D1745" s="85">
        <v>-30000</v>
      </c>
      <c r="E1745" s="85">
        <v>-30000</v>
      </c>
      <c r="F1745" s="209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157</v>
      </c>
      <c r="C1746" s="79" t="s">
        <v>127</v>
      </c>
      <c r="D1746" s="85">
        <v>67000</v>
      </c>
      <c r="E1746" s="85">
        <v>67000</v>
      </c>
      <c r="F1746" s="209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157</v>
      </c>
      <c r="C1747" s="79" t="s">
        <v>130</v>
      </c>
      <c r="D1747" s="85">
        <v>125000</v>
      </c>
      <c r="E1747" s="85">
        <v>125000</v>
      </c>
      <c r="F1747" s="209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157</v>
      </c>
      <c r="C1748" s="79" t="s">
        <v>134</v>
      </c>
      <c r="D1748" s="85">
        <v>-35000</v>
      </c>
      <c r="E1748" s="85">
        <v>-35000</v>
      </c>
      <c r="F1748" s="209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157</v>
      </c>
      <c r="C1749" s="79" t="s">
        <v>170</v>
      </c>
      <c r="D1749" s="85">
        <v>101597</v>
      </c>
      <c r="E1749" s="85">
        <v>101597</v>
      </c>
      <c r="F1749" s="209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157</v>
      </c>
      <c r="C1750" s="79" t="s">
        <v>124</v>
      </c>
      <c r="D1750" s="85">
        <v>-247500</v>
      </c>
      <c r="E1750" s="85">
        <v>-247500</v>
      </c>
      <c r="F1750" s="209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157</v>
      </c>
      <c r="C1751" s="79" t="s">
        <v>117</v>
      </c>
      <c r="D1751" s="85">
        <v>5000</v>
      </c>
      <c r="E1751" s="85">
        <v>5000</v>
      </c>
      <c r="F1751" s="209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157</v>
      </c>
      <c r="C1752" s="79" t="s">
        <v>171</v>
      </c>
      <c r="D1752" s="85">
        <v>20000</v>
      </c>
      <c r="E1752" s="85">
        <v>20000</v>
      </c>
      <c r="F1752" s="209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157</v>
      </c>
      <c r="C1753" s="79" t="s">
        <v>120</v>
      </c>
      <c r="D1753" s="85">
        <v>15000</v>
      </c>
      <c r="E1753" s="85">
        <v>15000</v>
      </c>
      <c r="F1753" s="209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157</v>
      </c>
      <c r="C1754" s="79" t="s">
        <v>169</v>
      </c>
      <c r="D1754" s="85">
        <v>-30000</v>
      </c>
      <c r="E1754" s="85">
        <v>-30000</v>
      </c>
      <c r="F1754" s="209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157</v>
      </c>
      <c r="C1755" s="79" t="s">
        <v>127</v>
      </c>
      <c r="D1755" s="85">
        <v>67000</v>
      </c>
      <c r="E1755" s="85">
        <v>67000</v>
      </c>
      <c r="F1755" s="209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157</v>
      </c>
      <c r="C1756" s="79" t="s">
        <v>130</v>
      </c>
      <c r="D1756" s="85">
        <v>125000</v>
      </c>
      <c r="E1756" s="85">
        <v>125000</v>
      </c>
      <c r="F1756" s="209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157</v>
      </c>
      <c r="C1757" s="79" t="s">
        <v>134</v>
      </c>
      <c r="D1757" s="85">
        <v>-35000</v>
      </c>
      <c r="E1757" s="85">
        <v>-35000</v>
      </c>
      <c r="F1757" s="209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157</v>
      </c>
      <c r="C1758" s="79" t="s">
        <v>170</v>
      </c>
      <c r="D1758" s="85">
        <v>101597</v>
      </c>
      <c r="E1758" s="85">
        <v>101597</v>
      </c>
      <c r="F1758" s="209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157</v>
      </c>
      <c r="C1759" s="79" t="s">
        <v>124</v>
      </c>
      <c r="D1759" s="85">
        <v>-247500</v>
      </c>
      <c r="E1759" s="85">
        <v>-247500</v>
      </c>
      <c r="F1759" s="209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157</v>
      </c>
      <c r="C1760" s="79" t="s">
        <v>117</v>
      </c>
      <c r="D1760" s="85">
        <v>5000</v>
      </c>
      <c r="E1760" s="85">
        <v>5000</v>
      </c>
      <c r="F1760" s="209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157</v>
      </c>
      <c r="C1761" s="79" t="s">
        <v>171</v>
      </c>
      <c r="D1761" s="85">
        <v>20000</v>
      </c>
      <c r="E1761" s="85">
        <v>20000</v>
      </c>
      <c r="F1761" s="209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157</v>
      </c>
      <c r="C1762" s="79" t="s">
        <v>120</v>
      </c>
      <c r="D1762" s="85">
        <v>15000</v>
      </c>
      <c r="E1762" s="85">
        <v>15000</v>
      </c>
      <c r="F1762" s="209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157</v>
      </c>
      <c r="C1763" s="79" t="s">
        <v>169</v>
      </c>
      <c r="D1763" s="85">
        <v>-30000</v>
      </c>
      <c r="E1763" s="85">
        <v>-30000</v>
      </c>
      <c r="F1763" s="209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157</v>
      </c>
      <c r="C1764" s="79" t="s">
        <v>127</v>
      </c>
      <c r="D1764" s="85">
        <v>67000</v>
      </c>
      <c r="E1764" s="85">
        <v>67000</v>
      </c>
      <c r="F1764" s="209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157</v>
      </c>
      <c r="C1765" s="79" t="s">
        <v>130</v>
      </c>
      <c r="D1765" s="85">
        <v>125000</v>
      </c>
      <c r="E1765" s="85">
        <v>125000</v>
      </c>
      <c r="F1765" s="209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157</v>
      </c>
      <c r="C1766" s="79" t="s">
        <v>134</v>
      </c>
      <c r="D1766" s="85">
        <v>-35000</v>
      </c>
      <c r="E1766" s="85">
        <v>-35000</v>
      </c>
      <c r="F1766" s="209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157</v>
      </c>
      <c r="C1767" s="79" t="s">
        <v>170</v>
      </c>
      <c r="D1767" s="85">
        <v>101597</v>
      </c>
      <c r="E1767" s="85">
        <v>101597</v>
      </c>
      <c r="F1767" s="209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157</v>
      </c>
      <c r="C1768" s="79" t="s">
        <v>124</v>
      </c>
      <c r="D1768" s="85">
        <v>-247500</v>
      </c>
      <c r="E1768" s="85">
        <v>-247500</v>
      </c>
      <c r="F1768" s="209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157</v>
      </c>
      <c r="C1769" s="79" t="s">
        <v>117</v>
      </c>
      <c r="D1769" s="85">
        <v>5000</v>
      </c>
      <c r="E1769" s="85">
        <v>5000</v>
      </c>
      <c r="F1769" s="209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157</v>
      </c>
      <c r="C1770" s="79" t="s">
        <v>171</v>
      </c>
      <c r="D1770" s="85">
        <v>20000</v>
      </c>
      <c r="E1770" s="85">
        <v>20000</v>
      </c>
      <c r="F1770" s="209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157</v>
      </c>
      <c r="C1771" s="79" t="s">
        <v>120</v>
      </c>
      <c r="D1771" s="85">
        <v>15000</v>
      </c>
      <c r="E1771" s="85">
        <v>15000</v>
      </c>
      <c r="F1771" s="209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157</v>
      </c>
      <c r="C1772" s="79" t="s">
        <v>169</v>
      </c>
      <c r="D1772" s="85">
        <v>-30000</v>
      </c>
      <c r="E1772" s="85">
        <v>-30000</v>
      </c>
      <c r="F1772" s="209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157</v>
      </c>
      <c r="C1773" s="79" t="s">
        <v>127</v>
      </c>
      <c r="D1773" s="85">
        <v>67000</v>
      </c>
      <c r="E1773" s="85">
        <v>67000</v>
      </c>
      <c r="F1773" s="209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157</v>
      </c>
      <c r="C1774" s="79" t="s">
        <v>130</v>
      </c>
      <c r="D1774" s="85">
        <v>125000</v>
      </c>
      <c r="E1774" s="85">
        <v>125000</v>
      </c>
      <c r="F1774" s="209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157</v>
      </c>
      <c r="C1775" s="79" t="s">
        <v>134</v>
      </c>
      <c r="D1775" s="85">
        <v>-35000</v>
      </c>
      <c r="E1775" s="85">
        <v>-35000</v>
      </c>
      <c r="F1775" s="209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157</v>
      </c>
      <c r="C1776" s="79" t="s">
        <v>170</v>
      </c>
      <c r="D1776" s="85">
        <v>101597</v>
      </c>
      <c r="E1776" s="85">
        <v>101597</v>
      </c>
      <c r="F1776" s="209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157</v>
      </c>
      <c r="C1777" s="79" t="s">
        <v>124</v>
      </c>
      <c r="D1777" s="85">
        <v>-247500</v>
      </c>
      <c r="E1777" s="85">
        <v>-247500</v>
      </c>
      <c r="F1777" s="209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157</v>
      </c>
      <c r="C1778" s="79" t="s">
        <v>117</v>
      </c>
      <c r="D1778" s="85">
        <v>5000</v>
      </c>
      <c r="E1778" s="85">
        <v>5000</v>
      </c>
      <c r="F1778" s="209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157</v>
      </c>
      <c r="C1779" s="79" t="s">
        <v>171</v>
      </c>
      <c r="D1779" s="85">
        <v>20000</v>
      </c>
      <c r="E1779" s="85">
        <v>20000</v>
      </c>
      <c r="F1779" s="209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157</v>
      </c>
      <c r="C1780" s="79" t="s">
        <v>120</v>
      </c>
      <c r="D1780" s="85">
        <v>15000</v>
      </c>
      <c r="E1780" s="85">
        <v>15000</v>
      </c>
      <c r="F1780" s="209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157</v>
      </c>
      <c r="C1781" s="79" t="s">
        <v>169</v>
      </c>
      <c r="D1781" s="85">
        <v>-30000</v>
      </c>
      <c r="E1781" s="85">
        <v>-30000</v>
      </c>
      <c r="F1781" s="209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157</v>
      </c>
      <c r="C1782" s="79" t="s">
        <v>127</v>
      </c>
      <c r="D1782" s="85">
        <v>67000</v>
      </c>
      <c r="E1782" s="85">
        <v>67000</v>
      </c>
      <c r="F1782" s="209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157</v>
      </c>
      <c r="C1783" s="79" t="s">
        <v>130</v>
      </c>
      <c r="D1783" s="85">
        <v>125000</v>
      </c>
      <c r="E1783" s="85">
        <v>125000</v>
      </c>
      <c r="F1783" s="209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157</v>
      </c>
      <c r="C1784" s="79" t="s">
        <v>134</v>
      </c>
      <c r="D1784" s="85">
        <v>-35000</v>
      </c>
      <c r="E1784" s="85">
        <v>-35000</v>
      </c>
      <c r="F1784" s="209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157</v>
      </c>
      <c r="C1785" s="79" t="s">
        <v>170</v>
      </c>
      <c r="D1785" s="85">
        <v>101597</v>
      </c>
      <c r="E1785" s="85">
        <v>101597</v>
      </c>
      <c r="F1785" s="209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157</v>
      </c>
      <c r="C1786" s="79" t="s">
        <v>124</v>
      </c>
      <c r="D1786" s="85">
        <v>-247500</v>
      </c>
      <c r="E1786" s="85">
        <v>-247500</v>
      </c>
      <c r="F1786" s="209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157</v>
      </c>
      <c r="C1787" s="79" t="s">
        <v>117</v>
      </c>
      <c r="D1787" s="85">
        <v>5000</v>
      </c>
      <c r="E1787" s="85">
        <v>5000</v>
      </c>
      <c r="F1787" s="209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157</v>
      </c>
      <c r="C1788" s="79" t="s">
        <v>171</v>
      </c>
      <c r="D1788" s="85">
        <v>20000</v>
      </c>
      <c r="E1788" s="85">
        <v>20000</v>
      </c>
      <c r="F1788" s="209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157</v>
      </c>
      <c r="C1789" s="79" t="s">
        <v>120</v>
      </c>
      <c r="D1789" s="85">
        <v>15000</v>
      </c>
      <c r="E1789" s="85">
        <v>15000</v>
      </c>
      <c r="F1789" s="209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157</v>
      </c>
      <c r="C1790" s="79" t="s">
        <v>169</v>
      </c>
      <c r="D1790" s="85">
        <v>-30000</v>
      </c>
      <c r="E1790" s="85">
        <v>-30000</v>
      </c>
      <c r="F1790" s="209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157</v>
      </c>
      <c r="C1791" s="79" t="s">
        <v>127</v>
      </c>
      <c r="D1791" s="85">
        <v>67000</v>
      </c>
      <c r="E1791" s="85">
        <v>67000</v>
      </c>
      <c r="F1791" s="209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157</v>
      </c>
      <c r="C1792" s="79" t="s">
        <v>130</v>
      </c>
      <c r="D1792" s="85">
        <v>125000</v>
      </c>
      <c r="E1792" s="85">
        <v>125000</v>
      </c>
      <c r="F1792" s="209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157</v>
      </c>
      <c r="C1793" s="79" t="s">
        <v>134</v>
      </c>
      <c r="D1793" s="85">
        <v>-35000</v>
      </c>
      <c r="E1793" s="85">
        <v>-35000</v>
      </c>
      <c r="F1793" s="209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157</v>
      </c>
      <c r="C1794" s="79" t="s">
        <v>170</v>
      </c>
      <c r="D1794" s="85">
        <v>101597</v>
      </c>
      <c r="E1794" s="85">
        <v>101597</v>
      </c>
      <c r="F1794" s="209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157</v>
      </c>
      <c r="C1795" s="79" t="s">
        <v>124</v>
      </c>
      <c r="D1795" s="85">
        <v>-247500</v>
      </c>
      <c r="E1795" s="85">
        <v>-247500</v>
      </c>
      <c r="F1795" s="209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157</v>
      </c>
      <c r="C1796" s="79" t="s">
        <v>117</v>
      </c>
      <c r="D1796" s="85">
        <v>5000</v>
      </c>
      <c r="E1796" s="85">
        <v>5000</v>
      </c>
      <c r="F1796" s="209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157</v>
      </c>
      <c r="C1797" s="79" t="s">
        <v>171</v>
      </c>
      <c r="D1797" s="85">
        <v>20000</v>
      </c>
      <c r="E1797" s="85">
        <v>20000</v>
      </c>
      <c r="F1797" s="209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157</v>
      </c>
      <c r="C1798" s="79" t="s">
        <v>170</v>
      </c>
      <c r="D1798" s="85">
        <v>101597</v>
      </c>
      <c r="E1798" s="85">
        <v>101597</v>
      </c>
      <c r="F1798" s="209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157</v>
      </c>
      <c r="C1799" s="79" t="s">
        <v>171</v>
      </c>
      <c r="D1799" s="85">
        <v>20000</v>
      </c>
      <c r="E1799" s="85">
        <v>20000</v>
      </c>
      <c r="F1799" s="209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09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09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09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09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09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09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09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09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09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09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09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09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09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09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09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09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09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09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09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09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09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09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09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09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09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09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09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09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09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09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09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09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09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09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09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09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09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09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09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09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09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09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09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09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09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09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09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09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09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09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09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09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09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09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09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09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09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09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09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09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09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09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09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09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09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09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09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09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09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09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09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09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09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09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09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09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09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09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09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09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09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09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09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09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09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09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09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09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09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09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09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09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09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09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09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09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09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09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09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09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09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09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09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09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09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09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09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09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09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09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09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09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09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09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09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09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09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09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09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09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09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09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09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09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09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09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09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09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09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09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09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09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09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09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09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09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09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09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09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161</v>
      </c>
      <c r="C1939" s="79" t="s">
        <v>120</v>
      </c>
      <c r="D1939" s="85">
        <v>0</v>
      </c>
      <c r="E1939" s="85">
        <v>0</v>
      </c>
      <c r="F1939" s="209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161</v>
      </c>
      <c r="C1940" s="79" t="s">
        <v>134</v>
      </c>
      <c r="D1940" s="85">
        <v>0</v>
      </c>
      <c r="E1940" s="85">
        <v>0</v>
      </c>
      <c r="F1940" s="209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161</v>
      </c>
      <c r="C1941" s="79" t="s">
        <v>124</v>
      </c>
      <c r="D1941" s="85">
        <v>0</v>
      </c>
      <c r="E1941" s="85">
        <v>0</v>
      </c>
      <c r="F1941" s="209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161</v>
      </c>
      <c r="C1942" s="79" t="s">
        <v>117</v>
      </c>
      <c r="D1942" s="85">
        <v>0</v>
      </c>
      <c r="E1942" s="85">
        <v>0</v>
      </c>
      <c r="F1942" s="209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161</v>
      </c>
      <c r="C1943" s="79" t="s">
        <v>120</v>
      </c>
      <c r="D1943" s="85">
        <v>-25000</v>
      </c>
      <c r="E1943" s="85">
        <v>-25000</v>
      </c>
      <c r="F1943" s="209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161</v>
      </c>
      <c r="C1944" s="79" t="s">
        <v>134</v>
      </c>
      <c r="D1944" s="85">
        <v>0</v>
      </c>
      <c r="E1944" s="85">
        <v>0</v>
      </c>
      <c r="F1944" s="209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161</v>
      </c>
      <c r="C1945" s="79" t="s">
        <v>124</v>
      </c>
      <c r="D1945" s="85">
        <v>10000</v>
      </c>
      <c r="E1945" s="85">
        <v>10000</v>
      </c>
      <c r="F1945" s="209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161</v>
      </c>
      <c r="C1946" s="79" t="s">
        <v>117</v>
      </c>
      <c r="D1946" s="85">
        <v>-49797</v>
      </c>
      <c r="E1946" s="85">
        <v>-49797</v>
      </c>
      <c r="F1946" s="209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161</v>
      </c>
      <c r="C1947" s="79" t="s">
        <v>120</v>
      </c>
      <c r="D1947" s="85">
        <v>-25000</v>
      </c>
      <c r="E1947" s="85">
        <v>-25000</v>
      </c>
      <c r="F1947" s="209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161</v>
      </c>
      <c r="C1948" s="79" t="s">
        <v>134</v>
      </c>
      <c r="D1948" s="85">
        <v>0</v>
      </c>
      <c r="E1948" s="85">
        <v>0</v>
      </c>
      <c r="F1948" s="209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161</v>
      </c>
      <c r="C1949" s="79" t="s">
        <v>124</v>
      </c>
      <c r="D1949" s="85">
        <v>10000</v>
      </c>
      <c r="E1949" s="85">
        <v>10000</v>
      </c>
      <c r="F1949" s="209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161</v>
      </c>
      <c r="C1950" s="79" t="s">
        <v>117</v>
      </c>
      <c r="D1950" s="85">
        <v>-49797</v>
      </c>
      <c r="E1950" s="85">
        <v>-49797</v>
      </c>
      <c r="F1950" s="209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161</v>
      </c>
      <c r="C1951" s="79" t="s">
        <v>120</v>
      </c>
      <c r="D1951" s="85">
        <v>-25000</v>
      </c>
      <c r="E1951" s="85">
        <v>-25000</v>
      </c>
      <c r="F1951" s="209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161</v>
      </c>
      <c r="C1952" s="79" t="s">
        <v>134</v>
      </c>
      <c r="D1952" s="85">
        <v>0</v>
      </c>
      <c r="E1952" s="85">
        <v>0</v>
      </c>
      <c r="F1952" s="209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161</v>
      </c>
      <c r="C1953" s="79" t="s">
        <v>124</v>
      </c>
      <c r="D1953" s="85">
        <v>10000</v>
      </c>
      <c r="E1953" s="85">
        <v>10000</v>
      </c>
      <c r="F1953" s="209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161</v>
      </c>
      <c r="C1954" s="79" t="s">
        <v>117</v>
      </c>
      <c r="D1954" s="85">
        <v>-49797</v>
      </c>
      <c r="E1954" s="85">
        <v>-49797</v>
      </c>
      <c r="F1954" s="209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161</v>
      </c>
      <c r="C1955" s="79" t="s">
        <v>120</v>
      </c>
      <c r="D1955" s="85">
        <v>-25000</v>
      </c>
      <c r="E1955" s="85">
        <v>-25000</v>
      </c>
      <c r="F1955" s="209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161</v>
      </c>
      <c r="C1956" s="79" t="s">
        <v>134</v>
      </c>
      <c r="D1956" s="85">
        <v>0</v>
      </c>
      <c r="E1956" s="85">
        <v>0</v>
      </c>
      <c r="F1956" s="209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161</v>
      </c>
      <c r="C1957" s="79" t="s">
        <v>124</v>
      </c>
      <c r="D1957" s="85">
        <v>10000</v>
      </c>
      <c r="E1957" s="85">
        <v>10000</v>
      </c>
      <c r="F1957" s="209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161</v>
      </c>
      <c r="C1958" s="79" t="s">
        <v>117</v>
      </c>
      <c r="D1958" s="85">
        <v>-49797</v>
      </c>
      <c r="E1958" s="85">
        <v>-49797</v>
      </c>
      <c r="F1958" s="209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161</v>
      </c>
      <c r="C1959" s="79" t="s">
        <v>120</v>
      </c>
      <c r="D1959" s="85">
        <v>-25000</v>
      </c>
      <c r="E1959" s="85">
        <v>-25000</v>
      </c>
      <c r="F1959" s="209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161</v>
      </c>
      <c r="C1960" s="79" t="s">
        <v>134</v>
      </c>
      <c r="D1960" s="85">
        <v>0</v>
      </c>
      <c r="E1960" s="85">
        <v>0</v>
      </c>
      <c r="F1960" s="209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161</v>
      </c>
      <c r="C1961" s="79" t="s">
        <v>124</v>
      </c>
      <c r="D1961" s="85">
        <v>10000</v>
      </c>
      <c r="E1961" s="85">
        <v>10000</v>
      </c>
      <c r="F1961" s="209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161</v>
      </c>
      <c r="C1962" s="79" t="s">
        <v>117</v>
      </c>
      <c r="D1962" s="85">
        <v>-49797</v>
      </c>
      <c r="E1962" s="85">
        <v>-49797</v>
      </c>
      <c r="F1962" s="209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161</v>
      </c>
      <c r="C1963" s="79" t="s">
        <v>120</v>
      </c>
      <c r="D1963" s="85">
        <v>-25000</v>
      </c>
      <c r="E1963" s="85">
        <v>-25000</v>
      </c>
      <c r="F1963" s="209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161</v>
      </c>
      <c r="C1964" s="79" t="s">
        <v>134</v>
      </c>
      <c r="D1964" s="85">
        <v>0</v>
      </c>
      <c r="E1964" s="85">
        <v>0</v>
      </c>
      <c r="F1964" s="209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161</v>
      </c>
      <c r="C1965" s="79" t="s">
        <v>124</v>
      </c>
      <c r="D1965" s="85">
        <v>10000</v>
      </c>
      <c r="E1965" s="85">
        <v>10000</v>
      </c>
      <c r="F1965" s="209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161</v>
      </c>
      <c r="C1966" s="79" t="s">
        <v>117</v>
      </c>
      <c r="D1966" s="85">
        <v>-49797</v>
      </c>
      <c r="E1966" s="85">
        <v>-49797</v>
      </c>
      <c r="F1966" s="209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161</v>
      </c>
      <c r="C1967" s="79" t="s">
        <v>120</v>
      </c>
      <c r="D1967" s="85">
        <v>-25000</v>
      </c>
      <c r="E1967" s="85">
        <v>-25000</v>
      </c>
      <c r="F1967" s="209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161</v>
      </c>
      <c r="C1968" s="79" t="s">
        <v>134</v>
      </c>
      <c r="D1968" s="85">
        <v>0</v>
      </c>
      <c r="E1968" s="85">
        <v>0</v>
      </c>
      <c r="F1968" s="209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161</v>
      </c>
      <c r="C1969" s="79" t="s">
        <v>124</v>
      </c>
      <c r="D1969" s="85">
        <v>10000</v>
      </c>
      <c r="E1969" s="85">
        <v>10000</v>
      </c>
      <c r="F1969" s="209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161</v>
      </c>
      <c r="C1970" s="79" t="s">
        <v>117</v>
      </c>
      <c r="D1970" s="85">
        <v>-49797</v>
      </c>
      <c r="E1970" s="85">
        <v>-49797</v>
      </c>
      <c r="F1970" s="209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165</v>
      </c>
      <c r="C1971" s="79" t="s">
        <v>146</v>
      </c>
      <c r="D1971" s="85">
        <v>0</v>
      </c>
      <c r="E1971" s="85">
        <v>0</v>
      </c>
      <c r="F1971" s="209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165</v>
      </c>
      <c r="C1972" s="79" t="s">
        <v>146</v>
      </c>
      <c r="D1972" s="85">
        <v>40000</v>
      </c>
      <c r="E1972" s="85">
        <v>40000</v>
      </c>
      <c r="F1972" s="209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165</v>
      </c>
      <c r="C1973" s="79" t="s">
        <v>146</v>
      </c>
      <c r="D1973" s="85">
        <v>40000</v>
      </c>
      <c r="E1973" s="85">
        <v>40000</v>
      </c>
      <c r="F1973" s="209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165</v>
      </c>
      <c r="C1974" s="79" t="s">
        <v>146</v>
      </c>
      <c r="D1974" s="85">
        <v>40000</v>
      </c>
      <c r="E1974" s="85">
        <v>40000</v>
      </c>
      <c r="F1974" s="209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165</v>
      </c>
      <c r="C1975" s="79" t="s">
        <v>146</v>
      </c>
      <c r="D1975" s="85">
        <v>40000</v>
      </c>
      <c r="E1975" s="85">
        <v>40000</v>
      </c>
      <c r="F1975" s="209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165</v>
      </c>
      <c r="C1976" s="79" t="s">
        <v>146</v>
      </c>
      <c r="D1976" s="85">
        <v>40000</v>
      </c>
      <c r="E1976" s="85">
        <v>40000</v>
      </c>
      <c r="F1976" s="209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165</v>
      </c>
      <c r="C1977" s="79" t="s">
        <v>146</v>
      </c>
      <c r="D1977" s="85">
        <v>40000</v>
      </c>
      <c r="E1977" s="85">
        <v>40000</v>
      </c>
      <c r="F1977" s="209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165</v>
      </c>
      <c r="C1978" s="79" t="s">
        <v>146</v>
      </c>
      <c r="D1978" s="85">
        <v>40000</v>
      </c>
      <c r="E1978" s="85">
        <v>40000</v>
      </c>
      <c r="F1978" s="209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165</v>
      </c>
      <c r="C1979" s="79" t="s">
        <v>146</v>
      </c>
      <c r="D1979" s="85">
        <v>40000</v>
      </c>
      <c r="E1979" s="85">
        <v>40000</v>
      </c>
      <c r="F1979" s="209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09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09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09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09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09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09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09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09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09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09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09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09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09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09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09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09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09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09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09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09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09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09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09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09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09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09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09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09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09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09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09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09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09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09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09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09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09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09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09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09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09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09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09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09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09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09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09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09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09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09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09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09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09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09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09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09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09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09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09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09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09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09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09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09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09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09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09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09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09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09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09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09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09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09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09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09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09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09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09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09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09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09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09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09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09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09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09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09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09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09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09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09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09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09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159</v>
      </c>
      <c r="C2074" s="79" t="s">
        <v>130</v>
      </c>
      <c r="D2074" s="85">
        <v>0</v>
      </c>
      <c r="E2074" s="85">
        <v>0</v>
      </c>
      <c r="F2074" s="209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159</v>
      </c>
      <c r="C2075" s="79" t="s">
        <v>134</v>
      </c>
      <c r="D2075" s="85">
        <v>0</v>
      </c>
      <c r="E2075" s="85">
        <v>0</v>
      </c>
      <c r="F2075" s="209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159</v>
      </c>
      <c r="C2076" s="79" t="s">
        <v>170</v>
      </c>
      <c r="D2076" s="85">
        <v>0</v>
      </c>
      <c r="E2076" s="85">
        <v>0</v>
      </c>
      <c r="F2076" s="209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159</v>
      </c>
      <c r="C2077" s="79" t="s">
        <v>124</v>
      </c>
      <c r="D2077" s="85">
        <v>0</v>
      </c>
      <c r="E2077" s="85">
        <v>0</v>
      </c>
      <c r="F2077" s="209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159</v>
      </c>
      <c r="C2078" s="79" t="s">
        <v>118</v>
      </c>
      <c r="D2078" s="85">
        <v>0</v>
      </c>
      <c r="E2078" s="85">
        <v>0</v>
      </c>
      <c r="F2078" s="209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159</v>
      </c>
      <c r="C2079" s="79" t="s">
        <v>130</v>
      </c>
      <c r="D2079" s="85">
        <v>20000</v>
      </c>
      <c r="E2079" s="85">
        <v>20000</v>
      </c>
      <c r="F2079" s="209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159</v>
      </c>
      <c r="C2080" s="79" t="s">
        <v>134</v>
      </c>
      <c r="D2080" s="85">
        <v>-80000</v>
      </c>
      <c r="E2080" s="85">
        <v>-80000</v>
      </c>
      <c r="F2080" s="209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159</v>
      </c>
      <c r="C2081" s="79" t="s">
        <v>170</v>
      </c>
      <c r="D2081" s="85">
        <v>40000</v>
      </c>
      <c r="E2081" s="85">
        <v>40000</v>
      </c>
      <c r="F2081" s="209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159</v>
      </c>
      <c r="C2082" s="79" t="s">
        <v>124</v>
      </c>
      <c r="D2082" s="85">
        <v>30000</v>
      </c>
      <c r="E2082" s="85">
        <v>30000</v>
      </c>
      <c r="F2082" s="209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159</v>
      </c>
      <c r="C2083" s="79" t="s">
        <v>118</v>
      </c>
      <c r="D2083" s="85">
        <v>-10000</v>
      </c>
      <c r="E2083" s="85">
        <v>-10000</v>
      </c>
      <c r="F2083" s="209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159</v>
      </c>
      <c r="C2084" s="79" t="s">
        <v>130</v>
      </c>
      <c r="D2084" s="85">
        <v>20000</v>
      </c>
      <c r="E2084" s="85">
        <v>20000</v>
      </c>
      <c r="F2084" s="209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159</v>
      </c>
      <c r="C2085" s="79" t="s">
        <v>134</v>
      </c>
      <c r="D2085" s="85">
        <v>-80000</v>
      </c>
      <c r="E2085" s="85">
        <v>-80000</v>
      </c>
      <c r="F2085" s="209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159</v>
      </c>
      <c r="C2086" s="79" t="s">
        <v>170</v>
      </c>
      <c r="D2086" s="85">
        <v>40000</v>
      </c>
      <c r="E2086" s="85">
        <v>40000</v>
      </c>
      <c r="F2086" s="209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159</v>
      </c>
      <c r="C2087" s="79" t="s">
        <v>124</v>
      </c>
      <c r="D2087" s="85">
        <v>30000</v>
      </c>
      <c r="E2087" s="85">
        <v>30000</v>
      </c>
      <c r="F2087" s="209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159</v>
      </c>
      <c r="C2088" s="79" t="s">
        <v>118</v>
      </c>
      <c r="D2088" s="85">
        <v>-10000</v>
      </c>
      <c r="E2088" s="85">
        <v>-10000</v>
      </c>
      <c r="F2088" s="209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159</v>
      </c>
      <c r="C2089" s="79" t="s">
        <v>130</v>
      </c>
      <c r="D2089" s="85">
        <v>20000</v>
      </c>
      <c r="E2089" s="85">
        <v>20000</v>
      </c>
      <c r="F2089" s="209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159</v>
      </c>
      <c r="C2090" s="79" t="s">
        <v>134</v>
      </c>
      <c r="D2090" s="85">
        <v>-80000</v>
      </c>
      <c r="E2090" s="85">
        <v>-80000</v>
      </c>
      <c r="F2090" s="209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159</v>
      </c>
      <c r="C2091" s="79" t="s">
        <v>170</v>
      </c>
      <c r="D2091" s="85">
        <v>40000</v>
      </c>
      <c r="E2091" s="85">
        <v>40000</v>
      </c>
      <c r="F2091" s="209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159</v>
      </c>
      <c r="C2092" s="79" t="s">
        <v>124</v>
      </c>
      <c r="D2092" s="85">
        <v>30000</v>
      </c>
      <c r="E2092" s="85">
        <v>30000</v>
      </c>
      <c r="F2092" s="209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159</v>
      </c>
      <c r="C2093" s="79" t="s">
        <v>118</v>
      </c>
      <c r="D2093" s="85">
        <v>-10000</v>
      </c>
      <c r="E2093" s="85">
        <v>-10000</v>
      </c>
      <c r="F2093" s="209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159</v>
      </c>
      <c r="C2094" s="79" t="s">
        <v>130</v>
      </c>
      <c r="D2094" s="85">
        <v>20000</v>
      </c>
      <c r="E2094" s="85">
        <v>20000</v>
      </c>
      <c r="F2094" s="209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159</v>
      </c>
      <c r="C2095" s="79" t="s">
        <v>134</v>
      </c>
      <c r="D2095" s="85">
        <v>-80000</v>
      </c>
      <c r="E2095" s="85">
        <v>-80000</v>
      </c>
      <c r="F2095" s="209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159</v>
      </c>
      <c r="C2096" s="79" t="s">
        <v>170</v>
      </c>
      <c r="D2096" s="85">
        <v>40000</v>
      </c>
      <c r="E2096" s="85">
        <v>40000</v>
      </c>
      <c r="F2096" s="209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159</v>
      </c>
      <c r="C2097" s="79" t="s">
        <v>124</v>
      </c>
      <c r="D2097" s="85">
        <v>30000</v>
      </c>
      <c r="E2097" s="85">
        <v>30000</v>
      </c>
      <c r="F2097" s="209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159</v>
      </c>
      <c r="C2098" s="79" t="s">
        <v>118</v>
      </c>
      <c r="D2098" s="85">
        <v>-10000</v>
      </c>
      <c r="E2098" s="85">
        <v>-10000</v>
      </c>
      <c r="F2098" s="209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159</v>
      </c>
      <c r="C2099" s="79" t="s">
        <v>130</v>
      </c>
      <c r="D2099" s="85">
        <v>20000</v>
      </c>
      <c r="E2099" s="85">
        <v>20000</v>
      </c>
      <c r="F2099" s="209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159</v>
      </c>
      <c r="C2100" s="79" t="s">
        <v>134</v>
      </c>
      <c r="D2100" s="85">
        <v>-80000</v>
      </c>
      <c r="E2100" s="85">
        <v>-80000</v>
      </c>
      <c r="F2100" s="209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159</v>
      </c>
      <c r="C2101" s="79" t="s">
        <v>170</v>
      </c>
      <c r="D2101" s="85">
        <v>40000</v>
      </c>
      <c r="E2101" s="85">
        <v>40000</v>
      </c>
      <c r="F2101" s="209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159</v>
      </c>
      <c r="C2102" s="79" t="s">
        <v>124</v>
      </c>
      <c r="D2102" s="85">
        <v>30000</v>
      </c>
      <c r="E2102" s="85">
        <v>30000</v>
      </c>
      <c r="F2102" s="209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159</v>
      </c>
      <c r="C2103" s="79" t="s">
        <v>118</v>
      </c>
      <c r="D2103" s="85">
        <v>-10000</v>
      </c>
      <c r="E2103" s="85">
        <v>-10000</v>
      </c>
      <c r="F2103" s="209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159</v>
      </c>
      <c r="C2104" s="79" t="s">
        <v>130</v>
      </c>
      <c r="D2104" s="85">
        <v>20000</v>
      </c>
      <c r="E2104" s="85">
        <v>20000</v>
      </c>
      <c r="F2104" s="209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159</v>
      </c>
      <c r="C2105" s="79" t="s">
        <v>134</v>
      </c>
      <c r="D2105" s="85">
        <v>-80000</v>
      </c>
      <c r="E2105" s="85">
        <v>-80000</v>
      </c>
      <c r="F2105" s="209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159</v>
      </c>
      <c r="C2106" s="79" t="s">
        <v>170</v>
      </c>
      <c r="D2106" s="85">
        <v>40000</v>
      </c>
      <c r="E2106" s="85">
        <v>40000</v>
      </c>
      <c r="F2106" s="209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159</v>
      </c>
      <c r="C2107" s="79" t="s">
        <v>124</v>
      </c>
      <c r="D2107" s="85">
        <v>30000</v>
      </c>
      <c r="E2107" s="85">
        <v>30000</v>
      </c>
      <c r="F2107" s="209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159</v>
      </c>
      <c r="C2108" s="79" t="s">
        <v>118</v>
      </c>
      <c r="D2108" s="85">
        <v>-10000</v>
      </c>
      <c r="E2108" s="85">
        <v>-10000</v>
      </c>
      <c r="F2108" s="209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159</v>
      </c>
      <c r="C2109" s="79" t="s">
        <v>130</v>
      </c>
      <c r="D2109" s="85">
        <v>20000</v>
      </c>
      <c r="E2109" s="85">
        <v>20000</v>
      </c>
      <c r="F2109" s="209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159</v>
      </c>
      <c r="C2110" s="79" t="s">
        <v>134</v>
      </c>
      <c r="D2110" s="85">
        <v>-80000</v>
      </c>
      <c r="E2110" s="85">
        <v>-80000</v>
      </c>
      <c r="F2110" s="209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159</v>
      </c>
      <c r="C2111" s="79" t="s">
        <v>170</v>
      </c>
      <c r="D2111" s="85">
        <v>40000</v>
      </c>
      <c r="E2111" s="85">
        <v>40000</v>
      </c>
      <c r="F2111" s="209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159</v>
      </c>
      <c r="C2112" s="79" t="s">
        <v>124</v>
      </c>
      <c r="D2112" s="85">
        <v>30000</v>
      </c>
      <c r="E2112" s="85">
        <v>30000</v>
      </c>
      <c r="F2112" s="209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159</v>
      </c>
      <c r="C2113" s="79" t="s">
        <v>118</v>
      </c>
      <c r="D2113" s="85">
        <v>-10000</v>
      </c>
      <c r="E2113" s="85">
        <v>-10000</v>
      </c>
      <c r="F2113" s="209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159</v>
      </c>
      <c r="C2114" s="79" t="s">
        <v>170</v>
      </c>
      <c r="D2114" s="85">
        <v>40000</v>
      </c>
      <c r="E2114" s="85">
        <v>40000</v>
      </c>
      <c r="F2114" s="209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09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09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09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09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09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09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09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09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09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09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09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09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09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09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09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09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09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09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09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09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09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09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09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09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09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09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09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09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09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09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09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09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09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09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09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09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09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09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09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09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09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09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09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09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09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09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09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09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09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09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09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09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09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09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09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09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09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09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09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09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09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09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09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09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09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09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09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09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09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09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09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09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09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09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09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09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09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09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09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09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09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09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09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09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09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09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09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09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09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09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09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09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09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09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09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09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09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09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09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09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09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09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09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09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09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09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09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09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09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09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09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09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09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09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09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09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09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09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09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09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09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09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09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09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09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09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09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09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09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09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09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09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09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09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09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09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09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09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09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09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09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09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09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09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09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09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09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09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09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09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09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09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09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09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09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09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09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09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09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09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09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09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09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09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09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09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09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09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09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09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09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09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09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09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09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09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09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09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09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09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09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09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09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09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09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09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09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09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09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09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09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09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09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09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09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09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09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09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09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09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09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09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09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09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09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09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09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09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09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09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09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09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09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09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09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09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09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09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09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09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09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09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09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09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09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09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09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09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09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09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09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09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09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09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09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09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09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09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09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09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09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09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09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09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09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09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09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09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09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09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09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09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09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09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09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09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09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09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09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09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09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09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09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09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09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09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09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09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09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09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09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09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09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09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09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09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09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09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09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09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09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09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09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09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09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09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09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09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09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09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09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09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09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09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09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09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09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09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09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09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09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09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09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09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09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09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09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09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09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09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09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09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09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09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09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09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09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09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09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09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09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09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09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09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09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09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09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09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09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09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09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09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09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09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09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09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09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09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09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09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09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09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09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09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09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09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09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09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09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09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09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09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09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09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09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09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09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09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09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09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09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09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09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09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09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09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09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09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09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09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09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09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09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09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09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09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09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09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09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09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09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09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09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09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09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09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09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09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09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09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09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09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09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09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09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09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09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09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09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09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09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09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09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09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09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09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09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09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09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09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09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09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09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09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09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09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09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09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09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09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09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09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09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09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09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09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09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09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09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09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09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09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09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09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09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09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09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09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09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09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09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09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09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09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09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09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09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09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09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09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09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09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09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09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09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09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09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09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09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09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09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09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09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09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09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09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09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09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09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09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09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09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09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09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09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09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09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09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09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09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09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09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09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09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09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09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09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09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09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09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09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09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09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09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09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09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09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09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09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09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09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09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09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09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09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09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09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09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09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09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09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09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09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09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09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09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09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09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09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09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09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09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09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09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09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09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09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09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09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09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09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09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09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09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09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09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09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09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09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09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09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09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09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09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09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09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09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09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09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09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09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09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09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09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09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09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09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09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09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09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09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09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09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09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09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09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09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09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09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09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09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09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09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09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09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09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09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09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09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09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09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09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09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09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09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09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09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09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09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09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09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09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09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09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09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09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09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09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09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09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09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09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09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09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09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09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09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09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09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09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09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09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09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09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09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09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09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09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09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09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09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09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09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09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09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09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09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09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09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09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09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09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09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09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09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09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09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09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09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09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09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09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09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09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09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09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09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09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09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09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09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09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09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09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09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09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09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09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09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09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09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09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09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09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09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09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09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09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09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09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09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09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09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09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09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09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09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09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09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09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09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09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09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09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09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09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09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09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09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09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09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09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09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09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09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09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09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09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09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09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09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09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09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09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09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09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09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09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09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09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09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09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09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09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09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09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09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09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09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09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09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09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09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09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09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09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09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09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09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09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09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09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09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09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09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09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09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09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09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09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09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09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09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09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09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09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09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09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09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09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09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09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09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09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09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09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09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09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09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09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09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09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09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09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09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09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09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09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09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09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09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09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09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09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09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09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09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09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09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09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09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09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09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09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09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09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09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09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09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09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09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09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09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09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09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09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09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09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09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09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09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09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09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09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09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09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09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09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09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09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09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09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09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09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09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09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09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09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09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09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09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09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09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09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09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09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09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09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09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09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09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09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09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09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09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09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09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09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09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09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09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09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09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09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09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09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09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09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09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09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09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09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09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09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09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09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09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09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09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09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09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09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09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09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09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09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09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09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09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09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09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09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09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09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09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09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09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09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09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09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09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09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09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09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09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09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09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09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09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164</v>
      </c>
      <c r="C3004" s="79" t="s">
        <v>120</v>
      </c>
      <c r="D3004" s="85">
        <v>0</v>
      </c>
      <c r="E3004" s="85">
        <v>0</v>
      </c>
      <c r="F3004" s="209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164</v>
      </c>
      <c r="C3005" s="79" t="s">
        <v>130</v>
      </c>
      <c r="D3005" s="85">
        <v>0</v>
      </c>
      <c r="E3005" s="85">
        <v>0</v>
      </c>
      <c r="F3005" s="209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164</v>
      </c>
      <c r="C3006" s="79" t="s">
        <v>134</v>
      </c>
      <c r="D3006" s="85">
        <v>0</v>
      </c>
      <c r="E3006" s="85">
        <v>0</v>
      </c>
      <c r="F3006" s="209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164</v>
      </c>
      <c r="C3007" s="79" t="s">
        <v>170</v>
      </c>
      <c r="D3007" s="85">
        <v>0</v>
      </c>
      <c r="E3007" s="85">
        <v>0</v>
      </c>
      <c r="F3007" s="209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164</v>
      </c>
      <c r="C3008" s="79" t="s">
        <v>120</v>
      </c>
      <c r="D3008" s="85">
        <v>-10000</v>
      </c>
      <c r="E3008" s="85">
        <v>-10000</v>
      </c>
      <c r="F3008" s="209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164</v>
      </c>
      <c r="C3009" s="79" t="s">
        <v>130</v>
      </c>
      <c r="D3009" s="85">
        <v>5000</v>
      </c>
      <c r="E3009" s="85">
        <v>5000</v>
      </c>
      <c r="F3009" s="209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164</v>
      </c>
      <c r="C3010" s="79" t="s">
        <v>134</v>
      </c>
      <c r="D3010" s="85">
        <v>0</v>
      </c>
      <c r="E3010" s="85">
        <v>0</v>
      </c>
      <c r="F3010" s="209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164</v>
      </c>
      <c r="C3011" s="79" t="s">
        <v>170</v>
      </c>
      <c r="D3011" s="85">
        <v>-35000</v>
      </c>
      <c r="E3011" s="85">
        <v>-35000</v>
      </c>
      <c r="F3011" s="209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164</v>
      </c>
      <c r="C3012" s="79" t="s">
        <v>120</v>
      </c>
      <c r="D3012" s="85">
        <v>-10000</v>
      </c>
      <c r="E3012" s="85">
        <v>-10000</v>
      </c>
      <c r="F3012" s="209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164</v>
      </c>
      <c r="C3013" s="79" t="s">
        <v>130</v>
      </c>
      <c r="D3013" s="85">
        <v>5000</v>
      </c>
      <c r="E3013" s="85">
        <v>5000</v>
      </c>
      <c r="F3013" s="209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164</v>
      </c>
      <c r="C3014" s="79" t="s">
        <v>134</v>
      </c>
      <c r="D3014" s="85">
        <v>0</v>
      </c>
      <c r="E3014" s="85">
        <v>0</v>
      </c>
      <c r="F3014" s="209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164</v>
      </c>
      <c r="C3015" s="79" t="s">
        <v>170</v>
      </c>
      <c r="D3015" s="85">
        <v>-35000</v>
      </c>
      <c r="E3015" s="85">
        <v>-35000</v>
      </c>
      <c r="F3015" s="209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164</v>
      </c>
      <c r="C3016" s="79" t="s">
        <v>120</v>
      </c>
      <c r="D3016" s="85">
        <v>-10000</v>
      </c>
      <c r="E3016" s="85">
        <v>-10000</v>
      </c>
      <c r="F3016" s="209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164</v>
      </c>
      <c r="C3017" s="79" t="s">
        <v>130</v>
      </c>
      <c r="D3017" s="85">
        <v>5000</v>
      </c>
      <c r="E3017" s="85">
        <v>5000</v>
      </c>
      <c r="F3017" s="209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164</v>
      </c>
      <c r="C3018" s="79" t="s">
        <v>134</v>
      </c>
      <c r="D3018" s="85">
        <v>0</v>
      </c>
      <c r="E3018" s="85">
        <v>0</v>
      </c>
      <c r="F3018" s="209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164</v>
      </c>
      <c r="C3019" s="79" t="s">
        <v>170</v>
      </c>
      <c r="D3019" s="85">
        <v>-35000</v>
      </c>
      <c r="E3019" s="85">
        <v>-35000</v>
      </c>
      <c r="F3019" s="209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164</v>
      </c>
      <c r="C3020" s="79" t="s">
        <v>120</v>
      </c>
      <c r="D3020" s="85">
        <v>-10000</v>
      </c>
      <c r="E3020" s="85">
        <v>-10000</v>
      </c>
      <c r="F3020" s="209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164</v>
      </c>
      <c r="C3021" s="79" t="s">
        <v>130</v>
      </c>
      <c r="D3021" s="85">
        <v>5000</v>
      </c>
      <c r="E3021" s="85">
        <v>5000</v>
      </c>
      <c r="F3021" s="209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164</v>
      </c>
      <c r="C3022" s="79" t="s">
        <v>134</v>
      </c>
      <c r="D3022" s="85">
        <v>0</v>
      </c>
      <c r="E3022" s="85">
        <v>0</v>
      </c>
      <c r="F3022" s="209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164</v>
      </c>
      <c r="C3023" s="79" t="s">
        <v>170</v>
      </c>
      <c r="D3023" s="85">
        <v>-35000</v>
      </c>
      <c r="E3023" s="85">
        <v>-35000</v>
      </c>
      <c r="F3023" s="209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164</v>
      </c>
      <c r="C3024" s="79" t="s">
        <v>120</v>
      </c>
      <c r="D3024" s="85">
        <v>-10000</v>
      </c>
      <c r="E3024" s="85">
        <v>-10000</v>
      </c>
      <c r="F3024" s="209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164</v>
      </c>
      <c r="C3025" s="79" t="s">
        <v>130</v>
      </c>
      <c r="D3025" s="85">
        <v>5000</v>
      </c>
      <c r="E3025" s="85">
        <v>5000</v>
      </c>
      <c r="F3025" s="209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164</v>
      </c>
      <c r="C3026" s="79" t="s">
        <v>134</v>
      </c>
      <c r="D3026" s="85">
        <v>0</v>
      </c>
      <c r="E3026" s="85">
        <v>0</v>
      </c>
      <c r="F3026" s="209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164</v>
      </c>
      <c r="C3027" s="79" t="s">
        <v>170</v>
      </c>
      <c r="D3027" s="85">
        <v>-35000</v>
      </c>
      <c r="E3027" s="85">
        <v>-35000</v>
      </c>
      <c r="F3027" s="209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164</v>
      </c>
      <c r="C3028" s="79" t="s">
        <v>120</v>
      </c>
      <c r="D3028" s="85">
        <v>-10000</v>
      </c>
      <c r="E3028" s="85">
        <v>-10000</v>
      </c>
      <c r="F3028" s="209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164</v>
      </c>
      <c r="C3029" s="79" t="s">
        <v>130</v>
      </c>
      <c r="D3029" s="85">
        <v>5000</v>
      </c>
      <c r="E3029" s="85">
        <v>5000</v>
      </c>
      <c r="F3029" s="209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164</v>
      </c>
      <c r="C3030" s="79" t="s">
        <v>134</v>
      </c>
      <c r="D3030" s="85">
        <v>0</v>
      </c>
      <c r="E3030" s="85">
        <v>0</v>
      </c>
      <c r="F3030" s="209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164</v>
      </c>
      <c r="C3031" s="79" t="s">
        <v>170</v>
      </c>
      <c r="D3031" s="85">
        <v>-35000</v>
      </c>
      <c r="E3031" s="85">
        <v>-35000</v>
      </c>
      <c r="F3031" s="209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164</v>
      </c>
      <c r="C3032" s="79" t="s">
        <v>120</v>
      </c>
      <c r="D3032" s="85">
        <v>-10000</v>
      </c>
      <c r="E3032" s="85">
        <v>-10000</v>
      </c>
      <c r="F3032" s="209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164</v>
      </c>
      <c r="C3033" s="79" t="s">
        <v>130</v>
      </c>
      <c r="D3033" s="85">
        <v>5000</v>
      </c>
      <c r="E3033" s="85">
        <v>5000</v>
      </c>
      <c r="F3033" s="209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164</v>
      </c>
      <c r="C3034" s="79" t="s">
        <v>134</v>
      </c>
      <c r="D3034" s="85">
        <v>0</v>
      </c>
      <c r="E3034" s="85">
        <v>0</v>
      </c>
      <c r="F3034" s="209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164</v>
      </c>
      <c r="C3035" s="79" t="s">
        <v>170</v>
      </c>
      <c r="D3035" s="85">
        <v>-35000</v>
      </c>
      <c r="E3035" s="85">
        <v>-35000</v>
      </c>
      <c r="F3035" s="209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164</v>
      </c>
      <c r="C3036" s="79" t="s">
        <v>170</v>
      </c>
      <c r="D3036" s="85">
        <v>-35000</v>
      </c>
      <c r="E3036" s="85">
        <v>-35000</v>
      </c>
      <c r="F3036" s="209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177</v>
      </c>
      <c r="C3037" s="79" t="s">
        <v>89</v>
      </c>
      <c r="D3037" s="85">
        <v>-30998.364300000001</v>
      </c>
      <c r="E3037" s="85">
        <v>-30998.364300000001</v>
      </c>
      <c r="F3037" s="209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177</v>
      </c>
      <c r="C3038" s="79" t="s">
        <v>72</v>
      </c>
      <c r="D3038" s="85">
        <v>339171.37959999999</v>
      </c>
      <c r="E3038" s="85">
        <v>339171.37959999999</v>
      </c>
      <c r="F3038" s="209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177</v>
      </c>
      <c r="C3039" s="79" t="s">
        <v>133</v>
      </c>
      <c r="D3039" s="85">
        <v>17229.5167</v>
      </c>
      <c r="E3039" s="85">
        <v>17229.5167</v>
      </c>
      <c r="F3039" s="209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177</v>
      </c>
      <c r="C3040" s="79" t="s">
        <v>102</v>
      </c>
      <c r="D3040" s="85">
        <v>9975.9809000000005</v>
      </c>
      <c r="E3040" s="85">
        <v>9975.9809000000005</v>
      </c>
      <c r="F3040" s="209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177</v>
      </c>
      <c r="C3041" s="79" t="s">
        <v>67</v>
      </c>
      <c r="D3041" s="85">
        <v>34915.933199999999</v>
      </c>
      <c r="E3041" s="85">
        <v>34915.933199999999</v>
      </c>
      <c r="F3041" s="209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177</v>
      </c>
      <c r="C3042" s="79" t="s">
        <v>93</v>
      </c>
      <c r="D3042" s="85">
        <v>1E-4</v>
      </c>
      <c r="E3042" s="85">
        <v>1E-4</v>
      </c>
      <c r="F3042" s="209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177</v>
      </c>
      <c r="C3043" s="79" t="s">
        <v>68</v>
      </c>
      <c r="D3043" s="85">
        <v>-102952.1241</v>
      </c>
      <c r="E3043" s="85">
        <v>-102952.1241</v>
      </c>
      <c r="F3043" s="209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177</v>
      </c>
      <c r="C3044" s="79" t="s">
        <v>74</v>
      </c>
      <c r="D3044" s="85">
        <v>-47621.342700000001</v>
      </c>
      <c r="E3044" s="85">
        <v>-47621.342700000001</v>
      </c>
      <c r="F3044" s="209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177</v>
      </c>
      <c r="C3045" s="79" t="s">
        <v>75</v>
      </c>
      <c r="D3045" s="85">
        <v>-21376.531999999999</v>
      </c>
      <c r="E3045" s="85">
        <v>-21376.531999999999</v>
      </c>
      <c r="F3045" s="209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177</v>
      </c>
      <c r="C3046" s="79" t="s">
        <v>94</v>
      </c>
      <c r="D3046" s="85">
        <v>-27126.6872</v>
      </c>
      <c r="E3046" s="85">
        <v>-27126.6872</v>
      </c>
      <c r="F3046" s="209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177</v>
      </c>
      <c r="C3047" s="79" t="s">
        <v>46</v>
      </c>
      <c r="D3047" s="85">
        <v>-43939.208899999998</v>
      </c>
      <c r="E3047" s="85">
        <v>-43939.208899999998</v>
      </c>
      <c r="F3047" s="209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177</v>
      </c>
      <c r="C3048" s="79" t="s">
        <v>184</v>
      </c>
      <c r="D3048" s="85">
        <v>4987.9904999999999</v>
      </c>
      <c r="E3048" s="85">
        <v>4987.9904999999999</v>
      </c>
      <c r="F3048" s="209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177</v>
      </c>
      <c r="C3049" s="79" t="s">
        <v>89</v>
      </c>
      <c r="D3049" s="85">
        <v>-30998.364300000001</v>
      </c>
      <c r="E3049" s="85">
        <v>-30998.364300000001</v>
      </c>
      <c r="F3049" s="209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177</v>
      </c>
      <c r="C3050" s="79" t="s">
        <v>72</v>
      </c>
      <c r="D3050" s="85">
        <v>339171.37959999999</v>
      </c>
      <c r="E3050" s="85">
        <v>339171.37959999999</v>
      </c>
      <c r="F3050" s="209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177</v>
      </c>
      <c r="C3051" s="79" t="s">
        <v>133</v>
      </c>
      <c r="D3051" s="85">
        <v>17229.5167</v>
      </c>
      <c r="E3051" s="85">
        <v>17229.5167</v>
      </c>
      <c r="F3051" s="209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177</v>
      </c>
      <c r="C3052" s="79" t="s">
        <v>102</v>
      </c>
      <c r="D3052" s="85">
        <v>9975.9809000000005</v>
      </c>
      <c r="E3052" s="85">
        <v>9975.9809000000005</v>
      </c>
      <c r="F3052" s="209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177</v>
      </c>
      <c r="C3053" s="79" t="s">
        <v>67</v>
      </c>
      <c r="D3053" s="85">
        <v>34915.933199999999</v>
      </c>
      <c r="E3053" s="85">
        <v>34915.933199999999</v>
      </c>
      <c r="F3053" s="209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177</v>
      </c>
      <c r="C3054" s="79" t="s">
        <v>93</v>
      </c>
      <c r="D3054" s="85">
        <v>1E-4</v>
      </c>
      <c r="E3054" s="85">
        <v>1E-4</v>
      </c>
      <c r="F3054" s="209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177</v>
      </c>
      <c r="C3055" s="79" t="s">
        <v>68</v>
      </c>
      <c r="D3055" s="85">
        <v>-102952.1241</v>
      </c>
      <c r="E3055" s="85">
        <v>-102952.1241</v>
      </c>
      <c r="F3055" s="209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177</v>
      </c>
      <c r="C3056" s="79" t="s">
        <v>74</v>
      </c>
      <c r="D3056" s="85">
        <v>-47621.342700000001</v>
      </c>
      <c r="E3056" s="85">
        <v>-47621.342700000001</v>
      </c>
      <c r="F3056" s="209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177</v>
      </c>
      <c r="C3057" s="79" t="s">
        <v>75</v>
      </c>
      <c r="D3057" s="85">
        <v>-21376.531999999999</v>
      </c>
      <c r="E3057" s="85">
        <v>-21376.531999999999</v>
      </c>
      <c r="F3057" s="209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177</v>
      </c>
      <c r="C3058" s="79" t="s">
        <v>94</v>
      </c>
      <c r="D3058" s="85">
        <v>-27126.6872</v>
      </c>
      <c r="E3058" s="85">
        <v>-27126.6872</v>
      </c>
      <c r="F3058" s="209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177</v>
      </c>
      <c r="C3059" s="79" t="s">
        <v>46</v>
      </c>
      <c r="D3059" s="85">
        <v>-43939.208899999998</v>
      </c>
      <c r="E3059" s="85">
        <v>-43939.208899999998</v>
      </c>
      <c r="F3059" s="209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177</v>
      </c>
      <c r="C3060" s="79" t="s">
        <v>184</v>
      </c>
      <c r="D3060" s="85">
        <v>4987.9904999999999</v>
      </c>
      <c r="E3060" s="85">
        <v>4987.9904999999999</v>
      </c>
      <c r="F3060" s="209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177</v>
      </c>
      <c r="C3061" s="79" t="s">
        <v>89</v>
      </c>
      <c r="D3061" s="85">
        <v>-30998.364300000001</v>
      </c>
      <c r="E3061" s="85">
        <v>-30998.364300000001</v>
      </c>
      <c r="F3061" s="209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177</v>
      </c>
      <c r="C3062" s="79" t="s">
        <v>72</v>
      </c>
      <c r="D3062" s="85">
        <v>339171.37959999999</v>
      </c>
      <c r="E3062" s="85">
        <v>339171.37959999999</v>
      </c>
      <c r="F3062" s="209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177</v>
      </c>
      <c r="C3063" s="79" t="s">
        <v>133</v>
      </c>
      <c r="D3063" s="85">
        <v>17229.5167</v>
      </c>
      <c r="E3063" s="85">
        <v>17229.5167</v>
      </c>
      <c r="F3063" s="209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177</v>
      </c>
      <c r="C3064" s="79" t="s">
        <v>102</v>
      </c>
      <c r="D3064" s="85">
        <v>9975.9809000000005</v>
      </c>
      <c r="E3064" s="85">
        <v>9975.9809000000005</v>
      </c>
      <c r="F3064" s="209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177</v>
      </c>
      <c r="C3065" s="79" t="s">
        <v>67</v>
      </c>
      <c r="D3065" s="85">
        <v>34915.933199999999</v>
      </c>
      <c r="E3065" s="85">
        <v>34915.933199999999</v>
      </c>
      <c r="F3065" s="209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177</v>
      </c>
      <c r="C3066" s="79" t="s">
        <v>93</v>
      </c>
      <c r="D3066" s="85">
        <v>1E-4</v>
      </c>
      <c r="E3066" s="85">
        <v>1E-4</v>
      </c>
      <c r="F3066" s="209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177</v>
      </c>
      <c r="C3067" s="79" t="s">
        <v>68</v>
      </c>
      <c r="D3067" s="85">
        <v>-102952.1241</v>
      </c>
      <c r="E3067" s="85">
        <v>-102952.1241</v>
      </c>
      <c r="F3067" s="209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177</v>
      </c>
      <c r="C3068" s="79" t="s">
        <v>74</v>
      </c>
      <c r="D3068" s="85">
        <v>-47621.342700000001</v>
      </c>
      <c r="E3068" s="85">
        <v>-47621.342700000001</v>
      </c>
      <c r="F3068" s="209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177</v>
      </c>
      <c r="C3069" s="79" t="s">
        <v>75</v>
      </c>
      <c r="D3069" s="85">
        <v>-21376.531999999999</v>
      </c>
      <c r="E3069" s="85">
        <v>-21376.531999999999</v>
      </c>
      <c r="F3069" s="209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177</v>
      </c>
      <c r="C3070" s="79" t="s">
        <v>94</v>
      </c>
      <c r="D3070" s="85">
        <v>-27126.6872</v>
      </c>
      <c r="E3070" s="85">
        <v>-27126.6872</v>
      </c>
      <c r="F3070" s="209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177</v>
      </c>
      <c r="C3071" s="79" t="s">
        <v>46</v>
      </c>
      <c r="D3071" s="85">
        <v>-43939.208899999998</v>
      </c>
      <c r="E3071" s="85">
        <v>-43939.208899999998</v>
      </c>
      <c r="F3071" s="209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177</v>
      </c>
      <c r="C3072" s="79" t="s">
        <v>184</v>
      </c>
      <c r="D3072" s="85">
        <v>4987.9904999999999</v>
      </c>
      <c r="E3072" s="85">
        <v>4987.9904999999999</v>
      </c>
      <c r="F3072" s="209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177</v>
      </c>
      <c r="C3073" s="79" t="s">
        <v>89</v>
      </c>
      <c r="D3073" s="85">
        <v>-30998.364300000001</v>
      </c>
      <c r="E3073" s="85">
        <v>-30998.364300000001</v>
      </c>
      <c r="F3073" s="209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177</v>
      </c>
      <c r="C3074" s="79" t="s">
        <v>72</v>
      </c>
      <c r="D3074" s="85">
        <v>339171.37959999999</v>
      </c>
      <c r="E3074" s="85">
        <v>339171.37959999999</v>
      </c>
      <c r="F3074" s="209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177</v>
      </c>
      <c r="C3075" s="79" t="s">
        <v>133</v>
      </c>
      <c r="D3075" s="85">
        <v>17229.5167</v>
      </c>
      <c r="E3075" s="85">
        <v>17229.5167</v>
      </c>
      <c r="F3075" s="209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177</v>
      </c>
      <c r="C3076" s="79" t="s">
        <v>102</v>
      </c>
      <c r="D3076" s="85">
        <v>9975.9809000000005</v>
      </c>
      <c r="E3076" s="85">
        <v>9975.9809000000005</v>
      </c>
      <c r="F3076" s="209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177</v>
      </c>
      <c r="C3077" s="79" t="s">
        <v>67</v>
      </c>
      <c r="D3077" s="85">
        <v>34915.933199999999</v>
      </c>
      <c r="E3077" s="85">
        <v>34915.933199999999</v>
      </c>
      <c r="F3077" s="209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177</v>
      </c>
      <c r="C3078" s="79" t="s">
        <v>93</v>
      </c>
      <c r="D3078" s="85">
        <v>1E-4</v>
      </c>
      <c r="E3078" s="85">
        <v>1E-4</v>
      </c>
      <c r="F3078" s="209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177</v>
      </c>
      <c r="C3079" s="79" t="s">
        <v>68</v>
      </c>
      <c r="D3079" s="85">
        <v>-102952.1241</v>
      </c>
      <c r="E3079" s="85">
        <v>-102952.1241</v>
      </c>
      <c r="F3079" s="209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177</v>
      </c>
      <c r="C3080" s="79" t="s">
        <v>74</v>
      </c>
      <c r="D3080" s="85">
        <v>-47621.342700000001</v>
      </c>
      <c r="E3080" s="85">
        <v>-47621.342700000001</v>
      </c>
      <c r="F3080" s="209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177</v>
      </c>
      <c r="C3081" s="79" t="s">
        <v>75</v>
      </c>
      <c r="D3081" s="85">
        <v>-21376.531999999999</v>
      </c>
      <c r="E3081" s="85">
        <v>-21376.531999999999</v>
      </c>
      <c r="F3081" s="209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177</v>
      </c>
      <c r="C3082" s="79" t="s">
        <v>94</v>
      </c>
      <c r="D3082" s="85">
        <v>-27126.6872</v>
      </c>
      <c r="E3082" s="85">
        <v>-27126.6872</v>
      </c>
      <c r="F3082" s="209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177</v>
      </c>
      <c r="C3083" s="79" t="s">
        <v>46</v>
      </c>
      <c r="D3083" s="85">
        <v>-43939.208899999998</v>
      </c>
      <c r="E3083" s="85">
        <v>-43939.208899999998</v>
      </c>
      <c r="F3083" s="209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177</v>
      </c>
      <c r="C3084" s="79" t="s">
        <v>184</v>
      </c>
      <c r="D3084" s="85">
        <v>4987.9904999999999</v>
      </c>
      <c r="E3084" s="85">
        <v>4987.9904999999999</v>
      </c>
      <c r="F3084" s="209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177</v>
      </c>
      <c r="C3085" s="79" t="s">
        <v>89</v>
      </c>
      <c r="D3085" s="85">
        <v>-30998.364300000001</v>
      </c>
      <c r="E3085" s="85">
        <v>-30998.364300000001</v>
      </c>
      <c r="F3085" s="209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177</v>
      </c>
      <c r="C3086" s="79" t="s">
        <v>72</v>
      </c>
      <c r="D3086" s="85">
        <v>339171.37959999999</v>
      </c>
      <c r="E3086" s="85">
        <v>339171.37959999999</v>
      </c>
      <c r="F3086" s="209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177</v>
      </c>
      <c r="C3087" s="79" t="s">
        <v>133</v>
      </c>
      <c r="D3087" s="85">
        <v>17229.5167</v>
      </c>
      <c r="E3087" s="85">
        <v>17229.5167</v>
      </c>
      <c r="F3087" s="209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177</v>
      </c>
      <c r="C3088" s="79" t="s">
        <v>102</v>
      </c>
      <c r="D3088" s="85">
        <v>9975.9809000000005</v>
      </c>
      <c r="E3088" s="85">
        <v>9975.9809000000005</v>
      </c>
      <c r="F3088" s="209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177</v>
      </c>
      <c r="C3089" s="79" t="s">
        <v>67</v>
      </c>
      <c r="D3089" s="85">
        <v>34915.933199999999</v>
      </c>
      <c r="E3089" s="85">
        <v>34915.933199999999</v>
      </c>
      <c r="F3089" s="209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177</v>
      </c>
      <c r="C3090" s="79" t="s">
        <v>93</v>
      </c>
      <c r="D3090" s="85">
        <v>1E-4</v>
      </c>
      <c r="E3090" s="85">
        <v>1E-4</v>
      </c>
      <c r="F3090" s="209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177</v>
      </c>
      <c r="C3091" s="79" t="s">
        <v>68</v>
      </c>
      <c r="D3091" s="85">
        <v>-102952.1241</v>
      </c>
      <c r="E3091" s="85">
        <v>-102952.1241</v>
      </c>
      <c r="F3091" s="209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177</v>
      </c>
      <c r="C3092" s="79" t="s">
        <v>74</v>
      </c>
      <c r="D3092" s="85">
        <v>-47621.342799999999</v>
      </c>
      <c r="E3092" s="85">
        <v>-47621.342799999999</v>
      </c>
      <c r="F3092" s="209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177</v>
      </c>
      <c r="C3093" s="79" t="s">
        <v>75</v>
      </c>
      <c r="D3093" s="85">
        <v>-21376.531999999999</v>
      </c>
      <c r="E3093" s="85">
        <v>-21376.531999999999</v>
      </c>
      <c r="F3093" s="209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177</v>
      </c>
      <c r="C3094" s="79" t="s">
        <v>94</v>
      </c>
      <c r="D3094" s="85">
        <v>-27126.6872</v>
      </c>
      <c r="E3094" s="85">
        <v>-27126.6872</v>
      </c>
      <c r="F3094" s="209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177</v>
      </c>
      <c r="C3095" s="79" t="s">
        <v>46</v>
      </c>
      <c r="D3095" s="85">
        <v>-43939.208899999998</v>
      </c>
      <c r="E3095" s="85">
        <v>-43939.208899999998</v>
      </c>
      <c r="F3095" s="209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177</v>
      </c>
      <c r="C3096" s="79" t="s">
        <v>184</v>
      </c>
      <c r="D3096" s="85">
        <v>4987.9904999999999</v>
      </c>
      <c r="E3096" s="85">
        <v>4987.9904999999999</v>
      </c>
      <c r="F3096" s="209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177</v>
      </c>
      <c r="C3097" s="79" t="s">
        <v>89</v>
      </c>
      <c r="D3097" s="85">
        <v>-30998.364300000001</v>
      </c>
      <c r="E3097" s="85">
        <v>-30998.364300000001</v>
      </c>
      <c r="F3097" s="209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177</v>
      </c>
      <c r="C3098" s="79" t="s">
        <v>72</v>
      </c>
      <c r="D3098" s="85">
        <v>339171.37959999999</v>
      </c>
      <c r="E3098" s="85">
        <v>339171.37959999999</v>
      </c>
      <c r="F3098" s="209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177</v>
      </c>
      <c r="C3099" s="79" t="s">
        <v>133</v>
      </c>
      <c r="D3099" s="85">
        <v>17229.5167</v>
      </c>
      <c r="E3099" s="85">
        <v>17229.5167</v>
      </c>
      <c r="F3099" s="209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177</v>
      </c>
      <c r="C3100" s="79" t="s">
        <v>102</v>
      </c>
      <c r="D3100" s="85">
        <v>9975.9809000000005</v>
      </c>
      <c r="E3100" s="85">
        <v>9975.9809000000005</v>
      </c>
      <c r="F3100" s="209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177</v>
      </c>
      <c r="C3101" s="79" t="s">
        <v>67</v>
      </c>
      <c r="D3101" s="85">
        <v>34915.933199999999</v>
      </c>
      <c r="E3101" s="85">
        <v>34915.933199999999</v>
      </c>
      <c r="F3101" s="209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177</v>
      </c>
      <c r="C3102" s="79" t="s">
        <v>93</v>
      </c>
      <c r="D3102" s="85">
        <v>1E-4</v>
      </c>
      <c r="E3102" s="85">
        <v>1E-4</v>
      </c>
      <c r="F3102" s="209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177</v>
      </c>
      <c r="C3103" s="79" t="s">
        <v>68</v>
      </c>
      <c r="D3103" s="85">
        <v>-102952.1241</v>
      </c>
      <c r="E3103" s="85">
        <v>-102952.1241</v>
      </c>
      <c r="F3103" s="209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177</v>
      </c>
      <c r="C3104" s="79" t="s">
        <v>74</v>
      </c>
      <c r="D3104" s="85">
        <v>-47621.342700000001</v>
      </c>
      <c r="E3104" s="85">
        <v>-47621.342700000001</v>
      </c>
      <c r="F3104" s="209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177</v>
      </c>
      <c r="C3105" s="79" t="s">
        <v>75</v>
      </c>
      <c r="D3105" s="85">
        <v>-21376.531999999999</v>
      </c>
      <c r="E3105" s="85">
        <v>-21376.531999999999</v>
      </c>
      <c r="F3105" s="209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177</v>
      </c>
      <c r="C3106" s="79" t="s">
        <v>94</v>
      </c>
      <c r="D3106" s="85">
        <v>-27126.6872</v>
      </c>
      <c r="E3106" s="85">
        <v>-27126.6872</v>
      </c>
      <c r="F3106" s="209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177</v>
      </c>
      <c r="C3107" s="79" t="s">
        <v>46</v>
      </c>
      <c r="D3107" s="85">
        <v>-43939.208899999998</v>
      </c>
      <c r="E3107" s="85">
        <v>-43939.208899999998</v>
      </c>
      <c r="F3107" s="209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177</v>
      </c>
      <c r="C3108" s="79" t="s">
        <v>184</v>
      </c>
      <c r="D3108" s="85">
        <v>4987.9904999999999</v>
      </c>
      <c r="E3108" s="85">
        <v>4987.9904999999999</v>
      </c>
      <c r="F3108" s="209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177</v>
      </c>
      <c r="C3109" s="79" t="s">
        <v>89</v>
      </c>
      <c r="D3109" s="85">
        <v>-30998.364300000001</v>
      </c>
      <c r="E3109" s="85">
        <v>-30998.364300000001</v>
      </c>
      <c r="F3109" s="209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177</v>
      </c>
      <c r="C3110" s="79" t="s">
        <v>72</v>
      </c>
      <c r="D3110" s="85">
        <v>339171.37959999999</v>
      </c>
      <c r="E3110" s="85">
        <v>339171.37959999999</v>
      </c>
      <c r="F3110" s="209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177</v>
      </c>
      <c r="C3111" s="79" t="s">
        <v>133</v>
      </c>
      <c r="D3111" s="85">
        <v>17229.5167</v>
      </c>
      <c r="E3111" s="85">
        <v>17229.5167</v>
      </c>
      <c r="F3111" s="209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177</v>
      </c>
      <c r="C3112" s="79" t="s">
        <v>102</v>
      </c>
      <c r="D3112" s="85">
        <v>9975.9809000000005</v>
      </c>
      <c r="E3112" s="85">
        <v>9975.9809000000005</v>
      </c>
      <c r="F3112" s="209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177</v>
      </c>
      <c r="C3113" s="79" t="s">
        <v>67</v>
      </c>
      <c r="D3113" s="85">
        <v>34915.933199999999</v>
      </c>
      <c r="E3113" s="85">
        <v>34915.933199999999</v>
      </c>
      <c r="F3113" s="209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177</v>
      </c>
      <c r="C3114" s="79" t="s">
        <v>93</v>
      </c>
      <c r="D3114" s="85">
        <v>1E-4</v>
      </c>
      <c r="E3114" s="85">
        <v>1E-4</v>
      </c>
      <c r="F3114" s="209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177</v>
      </c>
      <c r="C3115" s="79" t="s">
        <v>68</v>
      </c>
      <c r="D3115" s="85">
        <v>-102952.1241</v>
      </c>
      <c r="E3115" s="85">
        <v>-102952.1241</v>
      </c>
      <c r="F3115" s="209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177</v>
      </c>
      <c r="C3116" s="79" t="s">
        <v>74</v>
      </c>
      <c r="D3116" s="85">
        <v>-47621.342700000001</v>
      </c>
      <c r="E3116" s="85">
        <v>-47621.342700000001</v>
      </c>
      <c r="F3116" s="209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177</v>
      </c>
      <c r="C3117" s="79" t="s">
        <v>75</v>
      </c>
      <c r="D3117" s="85">
        <v>-21376.531999999999</v>
      </c>
      <c r="E3117" s="85">
        <v>-21376.531999999999</v>
      </c>
      <c r="F3117" s="209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177</v>
      </c>
      <c r="C3118" s="79" t="s">
        <v>94</v>
      </c>
      <c r="D3118" s="85">
        <v>-27126.6872</v>
      </c>
      <c r="E3118" s="85">
        <v>-27126.6872</v>
      </c>
      <c r="F3118" s="209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177</v>
      </c>
      <c r="C3119" s="79" t="s">
        <v>46</v>
      </c>
      <c r="D3119" s="85">
        <v>-43939.208899999998</v>
      </c>
      <c r="E3119" s="85">
        <v>-43939.208899999998</v>
      </c>
      <c r="F3119" s="209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177</v>
      </c>
      <c r="C3120" s="79" t="s">
        <v>184</v>
      </c>
      <c r="D3120" s="85">
        <v>4987.9904999999999</v>
      </c>
      <c r="E3120" s="85">
        <v>4987.9904999999999</v>
      </c>
      <c r="F3120" s="209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177</v>
      </c>
      <c r="C3121" s="79" t="s">
        <v>89</v>
      </c>
      <c r="D3121" s="85">
        <v>-30998.364300000001</v>
      </c>
      <c r="E3121" s="85">
        <v>-30998.364300000001</v>
      </c>
      <c r="F3121" s="209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177</v>
      </c>
      <c r="C3122" s="79" t="s">
        <v>72</v>
      </c>
      <c r="D3122" s="85">
        <v>339171.37959999999</v>
      </c>
      <c r="E3122" s="85">
        <v>339171.37959999999</v>
      </c>
      <c r="F3122" s="209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177</v>
      </c>
      <c r="C3123" s="79" t="s">
        <v>133</v>
      </c>
      <c r="D3123" s="85">
        <v>17229.5167</v>
      </c>
      <c r="E3123" s="85">
        <v>17229.5167</v>
      </c>
      <c r="F3123" s="209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177</v>
      </c>
      <c r="C3124" s="79" t="s">
        <v>102</v>
      </c>
      <c r="D3124" s="85">
        <v>9975.9809000000005</v>
      </c>
      <c r="E3124" s="85">
        <v>9975.9809000000005</v>
      </c>
      <c r="F3124" s="209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177</v>
      </c>
      <c r="C3125" s="79" t="s">
        <v>67</v>
      </c>
      <c r="D3125" s="85">
        <v>34915.933199999999</v>
      </c>
      <c r="E3125" s="85">
        <v>34915.933199999999</v>
      </c>
      <c r="F3125" s="209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177</v>
      </c>
      <c r="C3126" s="79" t="s">
        <v>93</v>
      </c>
      <c r="D3126" s="85">
        <v>1E-4</v>
      </c>
      <c r="E3126" s="85">
        <v>1E-4</v>
      </c>
      <c r="F3126" s="209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177</v>
      </c>
      <c r="C3127" s="79" t="s">
        <v>68</v>
      </c>
      <c r="D3127" s="85">
        <v>-102952.1241</v>
      </c>
      <c r="E3127" s="85">
        <v>-102952.1241</v>
      </c>
      <c r="F3127" s="209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177</v>
      </c>
      <c r="C3128" s="79" t="s">
        <v>74</v>
      </c>
      <c r="D3128" s="85">
        <v>-47622.340300000003</v>
      </c>
      <c r="E3128" s="85">
        <v>-47622.340300000003</v>
      </c>
      <c r="F3128" s="209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177</v>
      </c>
      <c r="C3129" s="79" t="s">
        <v>75</v>
      </c>
      <c r="D3129" s="85">
        <v>-21376.531999999999</v>
      </c>
      <c r="E3129" s="85">
        <v>-21376.531999999999</v>
      </c>
      <c r="F3129" s="209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177</v>
      </c>
      <c r="C3130" s="79" t="s">
        <v>94</v>
      </c>
      <c r="D3130" s="85">
        <v>-27126.6872</v>
      </c>
      <c r="E3130" s="85">
        <v>-27126.6872</v>
      </c>
      <c r="F3130" s="209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177</v>
      </c>
      <c r="C3131" s="79" t="s">
        <v>46</v>
      </c>
      <c r="D3131" s="85">
        <v>-198566.9136</v>
      </c>
      <c r="E3131" s="85">
        <v>-198566.9136</v>
      </c>
      <c r="F3131" s="209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177</v>
      </c>
      <c r="C3132" s="79" t="s">
        <v>184</v>
      </c>
      <c r="D3132" s="85">
        <v>4987.9904999999999</v>
      </c>
      <c r="E3132" s="85">
        <v>4987.9904999999999</v>
      </c>
      <c r="F3132" s="209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181</v>
      </c>
      <c r="C3133" s="79" t="s">
        <v>72</v>
      </c>
      <c r="D3133" s="85">
        <v>-58264.715400000001</v>
      </c>
      <c r="E3133" s="85">
        <v>-58264.715400000001</v>
      </c>
      <c r="F3133" s="209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181</v>
      </c>
      <c r="C3134" s="79" t="s">
        <v>133</v>
      </c>
      <c r="D3134" s="85">
        <v>69156.492499999993</v>
      </c>
      <c r="E3134" s="85">
        <v>69156.492499999993</v>
      </c>
      <c r="F3134" s="209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181</v>
      </c>
      <c r="C3135" s="79" t="s">
        <v>135</v>
      </c>
      <c r="D3135" s="85">
        <v>12703.414199999999</v>
      </c>
      <c r="E3135" s="85">
        <v>12703.414199999999</v>
      </c>
      <c r="F3135" s="209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181</v>
      </c>
      <c r="C3136" s="79" t="s">
        <v>46</v>
      </c>
      <c r="D3136" s="85">
        <v>-29504.961199999998</v>
      </c>
      <c r="E3136" s="85">
        <v>-29504.961199999998</v>
      </c>
      <c r="F3136" s="209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181</v>
      </c>
      <c r="C3137" s="79" t="s">
        <v>139</v>
      </c>
      <c r="D3137" s="85">
        <v>-9975.9809000000005</v>
      </c>
      <c r="E3137" s="85">
        <v>-9975.9809000000005</v>
      </c>
      <c r="F3137" s="209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181</v>
      </c>
      <c r="C3138" s="79" t="s">
        <v>72</v>
      </c>
      <c r="D3138" s="85">
        <v>-58264.715299999996</v>
      </c>
      <c r="E3138" s="85">
        <v>-58264.715299999996</v>
      </c>
      <c r="F3138" s="209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181</v>
      </c>
      <c r="C3139" s="79" t="s">
        <v>133</v>
      </c>
      <c r="D3139" s="85">
        <v>69156.492499999993</v>
      </c>
      <c r="E3139" s="85">
        <v>69156.492499999993</v>
      </c>
      <c r="F3139" s="209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181</v>
      </c>
      <c r="C3140" s="79" t="s">
        <v>135</v>
      </c>
      <c r="D3140" s="85">
        <v>12703.414199999999</v>
      </c>
      <c r="E3140" s="85">
        <v>12703.414199999999</v>
      </c>
      <c r="F3140" s="209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181</v>
      </c>
      <c r="C3141" s="79" t="s">
        <v>46</v>
      </c>
      <c r="D3141" s="85">
        <v>-29504.961199999998</v>
      </c>
      <c r="E3141" s="85">
        <v>-29504.961199999998</v>
      </c>
      <c r="F3141" s="209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181</v>
      </c>
      <c r="C3142" s="79" t="s">
        <v>139</v>
      </c>
      <c r="D3142" s="85">
        <v>-9975.9809000000005</v>
      </c>
      <c r="E3142" s="85">
        <v>-9975.9809000000005</v>
      </c>
      <c r="F3142" s="209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181</v>
      </c>
      <c r="C3143" s="79" t="s">
        <v>72</v>
      </c>
      <c r="D3143" s="85">
        <v>-58264.715400000001</v>
      </c>
      <c r="E3143" s="85">
        <v>-58264.715400000001</v>
      </c>
      <c r="F3143" s="209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181</v>
      </c>
      <c r="C3144" s="79" t="s">
        <v>133</v>
      </c>
      <c r="D3144" s="85">
        <v>69156.492499999993</v>
      </c>
      <c r="E3144" s="85">
        <v>69156.492499999993</v>
      </c>
      <c r="F3144" s="209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181</v>
      </c>
      <c r="C3145" s="79" t="s">
        <v>135</v>
      </c>
      <c r="D3145" s="85">
        <v>12703.414199999999</v>
      </c>
      <c r="E3145" s="85">
        <v>12703.414199999999</v>
      </c>
      <c r="F3145" s="209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181</v>
      </c>
      <c r="C3146" s="79" t="s">
        <v>46</v>
      </c>
      <c r="D3146" s="85">
        <v>-29504.961199999998</v>
      </c>
      <c r="E3146" s="85">
        <v>-29504.961199999998</v>
      </c>
      <c r="F3146" s="209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181</v>
      </c>
      <c r="C3147" s="79" t="s">
        <v>139</v>
      </c>
      <c r="D3147" s="85">
        <v>-9975.9809000000005</v>
      </c>
      <c r="E3147" s="85">
        <v>-9975.9809000000005</v>
      </c>
      <c r="F3147" s="209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181</v>
      </c>
      <c r="C3148" s="79" t="s">
        <v>72</v>
      </c>
      <c r="D3148" s="85">
        <v>-58264.715400000001</v>
      </c>
      <c r="E3148" s="85">
        <v>-58264.715400000001</v>
      </c>
      <c r="F3148" s="209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181</v>
      </c>
      <c r="C3149" s="79" t="s">
        <v>133</v>
      </c>
      <c r="D3149" s="85">
        <v>69156.492499999993</v>
      </c>
      <c r="E3149" s="85">
        <v>69156.492499999993</v>
      </c>
      <c r="F3149" s="209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181</v>
      </c>
      <c r="C3150" s="79" t="s">
        <v>135</v>
      </c>
      <c r="D3150" s="85">
        <v>12703.414199999999</v>
      </c>
      <c r="E3150" s="85">
        <v>12703.414199999999</v>
      </c>
      <c r="F3150" s="209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181</v>
      </c>
      <c r="C3151" s="79" t="s">
        <v>46</v>
      </c>
      <c r="D3151" s="85">
        <v>-29504.961199999998</v>
      </c>
      <c r="E3151" s="85">
        <v>-29504.961199999998</v>
      </c>
      <c r="F3151" s="209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181</v>
      </c>
      <c r="C3152" s="79" t="s">
        <v>139</v>
      </c>
      <c r="D3152" s="85">
        <v>-9975.9809000000005</v>
      </c>
      <c r="E3152" s="85">
        <v>-9975.9809000000005</v>
      </c>
      <c r="F3152" s="209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181</v>
      </c>
      <c r="C3153" s="79" t="s">
        <v>72</v>
      </c>
      <c r="D3153" s="85">
        <v>-58264.715400000001</v>
      </c>
      <c r="E3153" s="85">
        <v>-58264.715400000001</v>
      </c>
      <c r="F3153" s="209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181</v>
      </c>
      <c r="C3154" s="79" t="s">
        <v>133</v>
      </c>
      <c r="D3154" s="85">
        <v>69156.492499999993</v>
      </c>
      <c r="E3154" s="85">
        <v>69156.492499999993</v>
      </c>
      <c r="F3154" s="209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181</v>
      </c>
      <c r="C3155" s="79" t="s">
        <v>135</v>
      </c>
      <c r="D3155" s="85">
        <v>12703.414199999999</v>
      </c>
      <c r="E3155" s="85">
        <v>12703.414199999999</v>
      </c>
      <c r="F3155" s="209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181</v>
      </c>
      <c r="C3156" s="79" t="s">
        <v>46</v>
      </c>
      <c r="D3156" s="85">
        <v>-29504.961199999998</v>
      </c>
      <c r="E3156" s="85">
        <v>-29504.961199999998</v>
      </c>
      <c r="F3156" s="209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181</v>
      </c>
      <c r="C3157" s="79" t="s">
        <v>139</v>
      </c>
      <c r="D3157" s="85">
        <v>-9975.9809000000005</v>
      </c>
      <c r="E3157" s="85">
        <v>-9975.9809000000005</v>
      </c>
      <c r="F3157" s="209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181</v>
      </c>
      <c r="C3158" s="79" t="s">
        <v>72</v>
      </c>
      <c r="D3158" s="85">
        <v>-58264.715499999998</v>
      </c>
      <c r="E3158" s="85">
        <v>-58264.715499999998</v>
      </c>
      <c r="F3158" s="209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181</v>
      </c>
      <c r="C3159" s="79" t="s">
        <v>133</v>
      </c>
      <c r="D3159" s="85">
        <v>69156.492499999993</v>
      </c>
      <c r="E3159" s="85">
        <v>69156.492499999993</v>
      </c>
      <c r="F3159" s="209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181</v>
      </c>
      <c r="C3160" s="79" t="s">
        <v>135</v>
      </c>
      <c r="D3160" s="85">
        <v>12703.414199999999</v>
      </c>
      <c r="E3160" s="85">
        <v>12703.414199999999</v>
      </c>
      <c r="F3160" s="209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181</v>
      </c>
      <c r="C3161" s="79" t="s">
        <v>46</v>
      </c>
      <c r="D3161" s="85">
        <v>-29504.961199999998</v>
      </c>
      <c r="E3161" s="85">
        <v>-29504.961199999998</v>
      </c>
      <c r="F3161" s="209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181</v>
      </c>
      <c r="C3162" s="79" t="s">
        <v>139</v>
      </c>
      <c r="D3162" s="85">
        <v>-9975.9809000000005</v>
      </c>
      <c r="E3162" s="85">
        <v>-9975.9809000000005</v>
      </c>
      <c r="F3162" s="209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181</v>
      </c>
      <c r="C3163" s="79" t="s">
        <v>72</v>
      </c>
      <c r="D3163" s="85">
        <v>-58264.715400000001</v>
      </c>
      <c r="E3163" s="85">
        <v>-58264.715400000001</v>
      </c>
      <c r="F3163" s="209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181</v>
      </c>
      <c r="C3164" s="79" t="s">
        <v>133</v>
      </c>
      <c r="D3164" s="85">
        <v>69156.492499999993</v>
      </c>
      <c r="E3164" s="85">
        <v>69156.492499999993</v>
      </c>
      <c r="F3164" s="209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181</v>
      </c>
      <c r="C3165" s="79" t="s">
        <v>135</v>
      </c>
      <c r="D3165" s="85">
        <v>12703.4143</v>
      </c>
      <c r="E3165" s="85">
        <v>12703.4143</v>
      </c>
      <c r="F3165" s="209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181</v>
      </c>
      <c r="C3166" s="79" t="s">
        <v>46</v>
      </c>
      <c r="D3166" s="85">
        <v>-29504.961199999998</v>
      </c>
      <c r="E3166" s="85">
        <v>-29504.961199999998</v>
      </c>
      <c r="F3166" s="209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181</v>
      </c>
      <c r="C3167" s="79" t="s">
        <v>139</v>
      </c>
      <c r="D3167" s="85">
        <v>-9975.9809000000005</v>
      </c>
      <c r="E3167" s="85">
        <v>-9975.9809000000005</v>
      </c>
      <c r="F3167" s="209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181</v>
      </c>
      <c r="C3168" s="79" t="s">
        <v>72</v>
      </c>
      <c r="D3168" s="85">
        <v>-58264.715400000001</v>
      </c>
      <c r="E3168" s="85">
        <v>-58264.715400000001</v>
      </c>
      <c r="F3168" s="209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181</v>
      </c>
      <c r="C3169" s="79" t="s">
        <v>133</v>
      </c>
      <c r="D3169" s="85">
        <v>69156.492499999993</v>
      </c>
      <c r="E3169" s="85">
        <v>69156.492499999993</v>
      </c>
      <c r="F3169" s="209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181</v>
      </c>
      <c r="C3170" s="79" t="s">
        <v>135</v>
      </c>
      <c r="D3170" s="85">
        <v>12703.414199999999</v>
      </c>
      <c r="E3170" s="85">
        <v>12703.414199999999</v>
      </c>
      <c r="F3170" s="209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181</v>
      </c>
      <c r="C3171" s="79" t="s">
        <v>46</v>
      </c>
      <c r="D3171" s="85">
        <v>-29504.961199999998</v>
      </c>
      <c r="E3171" s="85">
        <v>-29504.961199999998</v>
      </c>
      <c r="F3171" s="209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181</v>
      </c>
      <c r="C3172" s="79" t="s">
        <v>139</v>
      </c>
      <c r="D3172" s="85">
        <v>-9975.9809000000005</v>
      </c>
      <c r="E3172" s="85">
        <v>-9975.9809000000005</v>
      </c>
      <c r="F3172" s="209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178</v>
      </c>
      <c r="C3173" s="79" t="s">
        <v>88</v>
      </c>
      <c r="D3173" s="85">
        <v>9975.9809000000005</v>
      </c>
      <c r="E3173" s="85">
        <v>9975.9809000000005</v>
      </c>
      <c r="F3173" s="209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178</v>
      </c>
      <c r="C3174" s="79" t="s">
        <v>105</v>
      </c>
      <c r="D3174" s="85">
        <v>4987.9904999999999</v>
      </c>
      <c r="E3174" s="85">
        <v>4987.9904999999999</v>
      </c>
      <c r="F3174" s="209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178</v>
      </c>
      <c r="C3175" s="79" t="s">
        <v>90</v>
      </c>
      <c r="D3175" s="85">
        <v>0</v>
      </c>
      <c r="E3175" s="85">
        <v>0</v>
      </c>
      <c r="F3175" s="209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178</v>
      </c>
      <c r="C3176" s="79" t="s">
        <v>102</v>
      </c>
      <c r="D3176" s="85">
        <v>12548.786400000001</v>
      </c>
      <c r="E3176" s="85">
        <v>12548.786400000001</v>
      </c>
      <c r="F3176" s="209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178</v>
      </c>
      <c r="C3177" s="79" t="s">
        <v>67</v>
      </c>
      <c r="D3177" s="85">
        <v>135548.64060000001</v>
      </c>
      <c r="E3177" s="85">
        <v>135548.64060000001</v>
      </c>
      <c r="F3177" s="209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178</v>
      </c>
      <c r="C3178" s="79" t="s">
        <v>98</v>
      </c>
      <c r="D3178" s="85">
        <v>1810.6405</v>
      </c>
      <c r="E3178" s="85">
        <v>1810.6405</v>
      </c>
      <c r="F3178" s="209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178</v>
      </c>
      <c r="C3179" s="79" t="s">
        <v>68</v>
      </c>
      <c r="D3179" s="85">
        <v>31004.351200000001</v>
      </c>
      <c r="E3179" s="85">
        <v>31004.351200000001</v>
      </c>
      <c r="F3179" s="209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178</v>
      </c>
      <c r="C3180" s="79" t="s">
        <v>74</v>
      </c>
      <c r="D3180" s="85">
        <v>-9975.9809000000005</v>
      </c>
      <c r="E3180" s="85">
        <v>-9975.9809000000005</v>
      </c>
      <c r="F3180" s="209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178</v>
      </c>
      <c r="C3181" s="79" t="s">
        <v>94</v>
      </c>
      <c r="D3181" s="85">
        <v>0</v>
      </c>
      <c r="E3181" s="85">
        <v>0</v>
      </c>
      <c r="F3181" s="209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178</v>
      </c>
      <c r="C3182" s="79" t="s">
        <v>46</v>
      </c>
      <c r="D3182" s="85">
        <v>-26160.014800000001</v>
      </c>
      <c r="E3182" s="85">
        <v>-26160.014800000001</v>
      </c>
      <c r="F3182" s="209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178</v>
      </c>
      <c r="C3183" s="79" t="s">
        <v>184</v>
      </c>
      <c r="D3183" s="85">
        <v>0</v>
      </c>
      <c r="E3183" s="85">
        <v>0</v>
      </c>
      <c r="F3183" s="209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178</v>
      </c>
      <c r="C3184" s="79" t="s">
        <v>185</v>
      </c>
      <c r="D3184" s="85">
        <v>1012.5621000000001</v>
      </c>
      <c r="E3184" s="85">
        <v>1012.5621000000001</v>
      </c>
      <c r="F3184" s="209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178</v>
      </c>
      <c r="C3185" s="79" t="s">
        <v>88</v>
      </c>
      <c r="D3185" s="85">
        <v>9975.9809000000005</v>
      </c>
      <c r="E3185" s="85">
        <v>9975.9809000000005</v>
      </c>
      <c r="F3185" s="209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178</v>
      </c>
      <c r="C3186" s="79" t="s">
        <v>105</v>
      </c>
      <c r="D3186" s="85">
        <v>4987.9904999999999</v>
      </c>
      <c r="E3186" s="85">
        <v>4987.9904999999999</v>
      </c>
      <c r="F3186" s="209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178</v>
      </c>
      <c r="C3187" s="79" t="s">
        <v>90</v>
      </c>
      <c r="D3187" s="85">
        <v>0</v>
      </c>
      <c r="E3187" s="85">
        <v>0</v>
      </c>
      <c r="F3187" s="209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178</v>
      </c>
      <c r="C3188" s="79" t="s">
        <v>102</v>
      </c>
      <c r="D3188" s="85">
        <v>12548.786400000001</v>
      </c>
      <c r="E3188" s="85">
        <v>12548.786400000001</v>
      </c>
      <c r="F3188" s="209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178</v>
      </c>
      <c r="C3189" s="79" t="s">
        <v>67</v>
      </c>
      <c r="D3189" s="85">
        <v>135548.64060000001</v>
      </c>
      <c r="E3189" s="85">
        <v>135548.64060000001</v>
      </c>
      <c r="F3189" s="209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178</v>
      </c>
      <c r="C3190" s="79" t="s">
        <v>98</v>
      </c>
      <c r="D3190" s="85">
        <v>1810.6405</v>
      </c>
      <c r="E3190" s="85">
        <v>1810.6405</v>
      </c>
      <c r="F3190" s="209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178</v>
      </c>
      <c r="C3191" s="79" t="s">
        <v>68</v>
      </c>
      <c r="D3191" s="85">
        <v>31004.351200000001</v>
      </c>
      <c r="E3191" s="85">
        <v>31004.351200000001</v>
      </c>
      <c r="F3191" s="209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178</v>
      </c>
      <c r="C3192" s="79" t="s">
        <v>74</v>
      </c>
      <c r="D3192" s="85">
        <v>-9975.9809000000005</v>
      </c>
      <c r="E3192" s="85">
        <v>-9975.9809000000005</v>
      </c>
      <c r="F3192" s="209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178</v>
      </c>
      <c r="C3193" s="79" t="s">
        <v>94</v>
      </c>
      <c r="D3193" s="85">
        <v>0</v>
      </c>
      <c r="E3193" s="85">
        <v>0</v>
      </c>
      <c r="F3193" s="209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178</v>
      </c>
      <c r="C3194" s="79" t="s">
        <v>46</v>
      </c>
      <c r="D3194" s="85">
        <v>-26160.014800000001</v>
      </c>
      <c r="E3194" s="85">
        <v>-26160.014800000001</v>
      </c>
      <c r="F3194" s="209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178</v>
      </c>
      <c r="C3195" s="79" t="s">
        <v>184</v>
      </c>
      <c r="D3195" s="85">
        <v>0</v>
      </c>
      <c r="E3195" s="85">
        <v>0</v>
      </c>
      <c r="F3195" s="209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178</v>
      </c>
      <c r="C3196" s="79" t="s">
        <v>185</v>
      </c>
      <c r="D3196" s="85">
        <v>1012.5621000000001</v>
      </c>
      <c r="E3196" s="85">
        <v>1012.5621000000001</v>
      </c>
      <c r="F3196" s="209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178</v>
      </c>
      <c r="C3197" s="79" t="s">
        <v>88</v>
      </c>
      <c r="D3197" s="85">
        <v>9975.9809000000005</v>
      </c>
      <c r="E3197" s="85">
        <v>9975.9809000000005</v>
      </c>
      <c r="F3197" s="209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178</v>
      </c>
      <c r="C3198" s="79" t="s">
        <v>105</v>
      </c>
      <c r="D3198" s="85">
        <v>4987.9904999999999</v>
      </c>
      <c r="E3198" s="85">
        <v>4987.9904999999999</v>
      </c>
      <c r="F3198" s="209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178</v>
      </c>
      <c r="C3199" s="79" t="s">
        <v>90</v>
      </c>
      <c r="D3199" s="85">
        <v>0</v>
      </c>
      <c r="E3199" s="85">
        <v>0</v>
      </c>
      <c r="F3199" s="209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178</v>
      </c>
      <c r="C3200" s="79" t="s">
        <v>102</v>
      </c>
      <c r="D3200" s="85">
        <v>12548.786400000001</v>
      </c>
      <c r="E3200" s="85">
        <v>12548.786400000001</v>
      </c>
      <c r="F3200" s="209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178</v>
      </c>
      <c r="C3201" s="79" t="s">
        <v>67</v>
      </c>
      <c r="D3201" s="85">
        <v>135548.64060000001</v>
      </c>
      <c r="E3201" s="85">
        <v>135548.64060000001</v>
      </c>
      <c r="F3201" s="209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178</v>
      </c>
      <c r="C3202" s="79" t="s">
        <v>98</v>
      </c>
      <c r="D3202" s="85">
        <v>1810.6405</v>
      </c>
      <c r="E3202" s="85">
        <v>1810.6405</v>
      </c>
      <c r="F3202" s="209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178</v>
      </c>
      <c r="C3203" s="79" t="s">
        <v>68</v>
      </c>
      <c r="D3203" s="85">
        <v>31004.351200000001</v>
      </c>
      <c r="E3203" s="85">
        <v>31004.351200000001</v>
      </c>
      <c r="F3203" s="209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178</v>
      </c>
      <c r="C3204" s="79" t="s">
        <v>74</v>
      </c>
      <c r="D3204" s="85">
        <v>-9975.9809000000005</v>
      </c>
      <c r="E3204" s="85">
        <v>-9975.9809000000005</v>
      </c>
      <c r="F3204" s="209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178</v>
      </c>
      <c r="C3205" s="79" t="s">
        <v>94</v>
      </c>
      <c r="D3205" s="85">
        <v>0</v>
      </c>
      <c r="E3205" s="85">
        <v>0</v>
      </c>
      <c r="F3205" s="209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178</v>
      </c>
      <c r="C3206" s="79" t="s">
        <v>46</v>
      </c>
      <c r="D3206" s="85">
        <v>-26160.014800000001</v>
      </c>
      <c r="E3206" s="85">
        <v>-26160.014800000001</v>
      </c>
      <c r="F3206" s="209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178</v>
      </c>
      <c r="C3207" s="79" t="s">
        <v>184</v>
      </c>
      <c r="D3207" s="85">
        <v>0</v>
      </c>
      <c r="E3207" s="85">
        <v>0</v>
      </c>
      <c r="F3207" s="209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178</v>
      </c>
      <c r="C3208" s="79" t="s">
        <v>185</v>
      </c>
      <c r="D3208" s="85">
        <v>1012.5621000000001</v>
      </c>
      <c r="E3208" s="85">
        <v>1012.5621000000001</v>
      </c>
      <c r="F3208" s="209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178</v>
      </c>
      <c r="C3209" s="79" t="s">
        <v>88</v>
      </c>
      <c r="D3209" s="85">
        <v>9975.9809000000005</v>
      </c>
      <c r="E3209" s="85">
        <v>9975.9809000000005</v>
      </c>
      <c r="F3209" s="209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178</v>
      </c>
      <c r="C3210" s="79" t="s">
        <v>105</v>
      </c>
      <c r="D3210" s="85">
        <v>4987.9904999999999</v>
      </c>
      <c r="E3210" s="85">
        <v>4987.9904999999999</v>
      </c>
      <c r="F3210" s="209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178</v>
      </c>
      <c r="C3211" s="79" t="s">
        <v>90</v>
      </c>
      <c r="D3211" s="85">
        <v>0</v>
      </c>
      <c r="E3211" s="85">
        <v>0</v>
      </c>
      <c r="F3211" s="209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178</v>
      </c>
      <c r="C3212" s="79" t="s">
        <v>102</v>
      </c>
      <c r="D3212" s="85">
        <v>12548.786400000001</v>
      </c>
      <c r="E3212" s="85">
        <v>12548.786400000001</v>
      </c>
      <c r="F3212" s="209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178</v>
      </c>
      <c r="C3213" s="79" t="s">
        <v>67</v>
      </c>
      <c r="D3213" s="85">
        <v>135548.64060000001</v>
      </c>
      <c r="E3213" s="85">
        <v>135548.64060000001</v>
      </c>
      <c r="F3213" s="209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178</v>
      </c>
      <c r="C3214" s="79" t="s">
        <v>98</v>
      </c>
      <c r="D3214" s="85">
        <v>1810.6405</v>
      </c>
      <c r="E3214" s="85">
        <v>1810.6405</v>
      </c>
      <c r="F3214" s="209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178</v>
      </c>
      <c r="C3215" s="79" t="s">
        <v>68</v>
      </c>
      <c r="D3215" s="85">
        <v>31004.351200000001</v>
      </c>
      <c r="E3215" s="85">
        <v>31004.351200000001</v>
      </c>
      <c r="F3215" s="209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178</v>
      </c>
      <c r="C3216" s="79" t="s">
        <v>74</v>
      </c>
      <c r="D3216" s="85">
        <v>-9975.9809000000005</v>
      </c>
      <c r="E3216" s="85">
        <v>-9975.9809000000005</v>
      </c>
      <c r="F3216" s="209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178</v>
      </c>
      <c r="C3217" s="79" t="s">
        <v>94</v>
      </c>
      <c r="D3217" s="85">
        <v>0</v>
      </c>
      <c r="E3217" s="85">
        <v>0</v>
      </c>
      <c r="F3217" s="209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178</v>
      </c>
      <c r="C3218" s="79" t="s">
        <v>46</v>
      </c>
      <c r="D3218" s="85">
        <v>-26160.014800000001</v>
      </c>
      <c r="E3218" s="85">
        <v>-26160.014800000001</v>
      </c>
      <c r="F3218" s="209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178</v>
      </c>
      <c r="C3219" s="79" t="s">
        <v>184</v>
      </c>
      <c r="D3219" s="85">
        <v>0</v>
      </c>
      <c r="E3219" s="85">
        <v>0</v>
      </c>
      <c r="F3219" s="209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178</v>
      </c>
      <c r="C3220" s="79" t="s">
        <v>185</v>
      </c>
      <c r="D3220" s="85">
        <v>1012.5621000000001</v>
      </c>
      <c r="E3220" s="85">
        <v>1012.5621000000001</v>
      </c>
      <c r="F3220" s="209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178</v>
      </c>
      <c r="C3221" s="79" t="s">
        <v>88</v>
      </c>
      <c r="D3221" s="85">
        <v>9975.9809000000005</v>
      </c>
      <c r="E3221" s="85">
        <v>9975.9809000000005</v>
      </c>
      <c r="F3221" s="209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178</v>
      </c>
      <c r="C3222" s="79" t="s">
        <v>105</v>
      </c>
      <c r="D3222" s="85">
        <v>4987.9904999999999</v>
      </c>
      <c r="E3222" s="85">
        <v>4987.9904999999999</v>
      </c>
      <c r="F3222" s="209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178</v>
      </c>
      <c r="C3223" s="79" t="s">
        <v>90</v>
      </c>
      <c r="D3223" s="85">
        <v>0</v>
      </c>
      <c r="E3223" s="85">
        <v>0</v>
      </c>
      <c r="F3223" s="209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178</v>
      </c>
      <c r="C3224" s="79" t="s">
        <v>102</v>
      </c>
      <c r="D3224" s="85">
        <v>12548.786400000001</v>
      </c>
      <c r="E3224" s="85">
        <v>12548.786400000001</v>
      </c>
      <c r="F3224" s="209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178</v>
      </c>
      <c r="C3225" s="79" t="s">
        <v>67</v>
      </c>
      <c r="D3225" s="85">
        <v>135548.64069999999</v>
      </c>
      <c r="E3225" s="85">
        <v>135548.64069999999</v>
      </c>
      <c r="F3225" s="209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178</v>
      </c>
      <c r="C3226" s="79" t="s">
        <v>98</v>
      </c>
      <c r="D3226" s="85">
        <v>1810.6405</v>
      </c>
      <c r="E3226" s="85">
        <v>1810.6405</v>
      </c>
      <c r="F3226" s="209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178</v>
      </c>
      <c r="C3227" s="79" t="s">
        <v>68</v>
      </c>
      <c r="D3227" s="85">
        <v>31004.351200000001</v>
      </c>
      <c r="E3227" s="85">
        <v>31004.351200000001</v>
      </c>
      <c r="F3227" s="209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178</v>
      </c>
      <c r="C3228" s="79" t="s">
        <v>74</v>
      </c>
      <c r="D3228" s="85">
        <v>-9975.9809000000005</v>
      </c>
      <c r="E3228" s="85">
        <v>-9975.9809000000005</v>
      </c>
      <c r="F3228" s="209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178</v>
      </c>
      <c r="C3229" s="79" t="s">
        <v>94</v>
      </c>
      <c r="D3229" s="85">
        <v>0</v>
      </c>
      <c r="E3229" s="85">
        <v>0</v>
      </c>
      <c r="F3229" s="209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178</v>
      </c>
      <c r="C3230" s="79" t="s">
        <v>46</v>
      </c>
      <c r="D3230" s="85">
        <v>-26160.014800000001</v>
      </c>
      <c r="E3230" s="85">
        <v>-26160.014800000001</v>
      </c>
      <c r="F3230" s="209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178</v>
      </c>
      <c r="C3231" s="79" t="s">
        <v>184</v>
      </c>
      <c r="D3231" s="85">
        <v>0</v>
      </c>
      <c r="E3231" s="85">
        <v>0</v>
      </c>
      <c r="F3231" s="209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178</v>
      </c>
      <c r="C3232" s="79" t="s">
        <v>185</v>
      </c>
      <c r="D3232" s="85">
        <v>1012.5621000000001</v>
      </c>
      <c r="E3232" s="85">
        <v>1012.5621000000001</v>
      </c>
      <c r="F3232" s="209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178</v>
      </c>
      <c r="C3233" s="79" t="s">
        <v>88</v>
      </c>
      <c r="D3233" s="85">
        <v>9975.9809000000005</v>
      </c>
      <c r="E3233" s="85">
        <v>9975.9809000000005</v>
      </c>
      <c r="F3233" s="209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178</v>
      </c>
      <c r="C3234" s="79" t="s">
        <v>105</v>
      </c>
      <c r="D3234" s="85">
        <v>4987.9904999999999</v>
      </c>
      <c r="E3234" s="85">
        <v>4987.9904999999999</v>
      </c>
      <c r="F3234" s="209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178</v>
      </c>
      <c r="C3235" s="79" t="s">
        <v>90</v>
      </c>
      <c r="D3235" s="85">
        <v>0</v>
      </c>
      <c r="E3235" s="85">
        <v>0</v>
      </c>
      <c r="F3235" s="209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178</v>
      </c>
      <c r="C3236" s="79" t="s">
        <v>102</v>
      </c>
      <c r="D3236" s="85">
        <v>12548.786400000001</v>
      </c>
      <c r="E3236" s="85">
        <v>12548.786400000001</v>
      </c>
      <c r="F3236" s="209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178</v>
      </c>
      <c r="C3237" s="79" t="s">
        <v>67</v>
      </c>
      <c r="D3237" s="85">
        <v>135548.64060000001</v>
      </c>
      <c r="E3237" s="85">
        <v>135548.64060000001</v>
      </c>
      <c r="F3237" s="209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178</v>
      </c>
      <c r="C3238" s="79" t="s">
        <v>98</v>
      </c>
      <c r="D3238" s="85">
        <v>1810.6405</v>
      </c>
      <c r="E3238" s="85">
        <v>1810.6405</v>
      </c>
      <c r="F3238" s="209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178</v>
      </c>
      <c r="C3239" s="79" t="s">
        <v>68</v>
      </c>
      <c r="D3239" s="85">
        <v>31004.351200000001</v>
      </c>
      <c r="E3239" s="85">
        <v>31004.351200000001</v>
      </c>
      <c r="F3239" s="209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178</v>
      </c>
      <c r="C3240" s="79" t="s">
        <v>74</v>
      </c>
      <c r="D3240" s="85">
        <v>-9975.9809000000005</v>
      </c>
      <c r="E3240" s="85">
        <v>-9975.9809000000005</v>
      </c>
      <c r="F3240" s="209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178</v>
      </c>
      <c r="C3241" s="79" t="s">
        <v>94</v>
      </c>
      <c r="D3241" s="85">
        <v>0</v>
      </c>
      <c r="E3241" s="85">
        <v>0</v>
      </c>
      <c r="F3241" s="209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178</v>
      </c>
      <c r="C3242" s="79" t="s">
        <v>46</v>
      </c>
      <c r="D3242" s="85">
        <v>-26160.014800000001</v>
      </c>
      <c r="E3242" s="85">
        <v>-26160.014800000001</v>
      </c>
      <c r="F3242" s="209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178</v>
      </c>
      <c r="C3243" s="79" t="s">
        <v>184</v>
      </c>
      <c r="D3243" s="85">
        <v>0</v>
      </c>
      <c r="E3243" s="85">
        <v>0</v>
      </c>
      <c r="F3243" s="209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178</v>
      </c>
      <c r="C3244" s="79" t="s">
        <v>185</v>
      </c>
      <c r="D3244" s="85">
        <v>1012.5621000000001</v>
      </c>
      <c r="E3244" s="85">
        <v>1012.5621000000001</v>
      </c>
      <c r="F3244" s="209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178</v>
      </c>
      <c r="C3245" s="79" t="s">
        <v>88</v>
      </c>
      <c r="D3245" s="85">
        <v>9975.9809000000005</v>
      </c>
      <c r="E3245" s="85">
        <v>9975.9809000000005</v>
      </c>
      <c r="F3245" s="209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178</v>
      </c>
      <c r="C3246" s="79" t="s">
        <v>105</v>
      </c>
      <c r="D3246" s="85">
        <v>4987.9904999999999</v>
      </c>
      <c r="E3246" s="85">
        <v>4987.9904999999999</v>
      </c>
      <c r="F3246" s="209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178</v>
      </c>
      <c r="C3247" s="79" t="s">
        <v>90</v>
      </c>
      <c r="D3247" s="85">
        <v>0</v>
      </c>
      <c r="E3247" s="85">
        <v>0</v>
      </c>
      <c r="F3247" s="209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178</v>
      </c>
      <c r="C3248" s="79" t="s">
        <v>102</v>
      </c>
      <c r="D3248" s="85">
        <v>12548.786400000001</v>
      </c>
      <c r="E3248" s="85">
        <v>12548.786400000001</v>
      </c>
      <c r="F3248" s="209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178</v>
      </c>
      <c r="C3249" s="79" t="s">
        <v>67</v>
      </c>
      <c r="D3249" s="85">
        <v>135548.64060000001</v>
      </c>
      <c r="E3249" s="85">
        <v>135548.64060000001</v>
      </c>
      <c r="F3249" s="209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178</v>
      </c>
      <c r="C3250" s="79" t="s">
        <v>98</v>
      </c>
      <c r="D3250" s="85">
        <v>1810.6405</v>
      </c>
      <c r="E3250" s="85">
        <v>1810.6405</v>
      </c>
      <c r="F3250" s="209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178</v>
      </c>
      <c r="C3251" s="79" t="s">
        <v>68</v>
      </c>
      <c r="D3251" s="85">
        <v>31004.351200000001</v>
      </c>
      <c r="E3251" s="85">
        <v>31004.351200000001</v>
      </c>
      <c r="F3251" s="209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178</v>
      </c>
      <c r="C3252" s="79" t="s">
        <v>74</v>
      </c>
      <c r="D3252" s="85">
        <v>-9975.9809000000005</v>
      </c>
      <c r="E3252" s="85">
        <v>-9975.9809000000005</v>
      </c>
      <c r="F3252" s="209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178</v>
      </c>
      <c r="C3253" s="79" t="s">
        <v>94</v>
      </c>
      <c r="D3253" s="85">
        <v>0</v>
      </c>
      <c r="E3253" s="85">
        <v>0</v>
      </c>
      <c r="F3253" s="209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178</v>
      </c>
      <c r="C3254" s="79" t="s">
        <v>46</v>
      </c>
      <c r="D3254" s="85">
        <v>-26160.014800000001</v>
      </c>
      <c r="E3254" s="85">
        <v>-26160.014800000001</v>
      </c>
      <c r="F3254" s="209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178</v>
      </c>
      <c r="C3255" s="79" t="s">
        <v>184</v>
      </c>
      <c r="D3255" s="85">
        <v>0</v>
      </c>
      <c r="E3255" s="85">
        <v>0</v>
      </c>
      <c r="F3255" s="209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178</v>
      </c>
      <c r="C3256" s="79" t="s">
        <v>185</v>
      </c>
      <c r="D3256" s="85">
        <v>1012.5621000000001</v>
      </c>
      <c r="E3256" s="85">
        <v>1012.5621000000001</v>
      </c>
      <c r="F3256" s="209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178</v>
      </c>
      <c r="C3257" s="79" t="s">
        <v>88</v>
      </c>
      <c r="D3257" s="85">
        <v>9975.9809000000005</v>
      </c>
      <c r="E3257" s="85">
        <v>9975.9809000000005</v>
      </c>
      <c r="F3257" s="209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178</v>
      </c>
      <c r="C3258" s="79" t="s">
        <v>105</v>
      </c>
      <c r="D3258" s="85">
        <v>4987.9904999999999</v>
      </c>
      <c r="E3258" s="85">
        <v>4987.9904999999999</v>
      </c>
      <c r="F3258" s="209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178</v>
      </c>
      <c r="C3259" s="79" t="s">
        <v>90</v>
      </c>
      <c r="D3259" s="85">
        <v>0</v>
      </c>
      <c r="E3259" s="85">
        <v>0</v>
      </c>
      <c r="F3259" s="209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178</v>
      </c>
      <c r="C3260" s="79" t="s">
        <v>102</v>
      </c>
      <c r="D3260" s="85">
        <v>12548.786400000001</v>
      </c>
      <c r="E3260" s="85">
        <v>12548.786400000001</v>
      </c>
      <c r="F3260" s="209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178</v>
      </c>
      <c r="C3261" s="79" t="s">
        <v>67</v>
      </c>
      <c r="D3261" s="85">
        <v>135548.64060000001</v>
      </c>
      <c r="E3261" s="85">
        <v>135548.64060000001</v>
      </c>
      <c r="F3261" s="209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178</v>
      </c>
      <c r="C3262" s="79" t="s">
        <v>98</v>
      </c>
      <c r="D3262" s="85">
        <v>1810.6405</v>
      </c>
      <c r="E3262" s="85">
        <v>1810.6405</v>
      </c>
      <c r="F3262" s="209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178</v>
      </c>
      <c r="C3263" s="79" t="s">
        <v>68</v>
      </c>
      <c r="D3263" s="85">
        <v>31004.351200000001</v>
      </c>
      <c r="E3263" s="85">
        <v>31004.351200000001</v>
      </c>
      <c r="F3263" s="209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178</v>
      </c>
      <c r="C3264" s="79" t="s">
        <v>74</v>
      </c>
      <c r="D3264" s="85">
        <v>-9975.9809000000005</v>
      </c>
      <c r="E3264" s="85">
        <v>-9975.9809000000005</v>
      </c>
      <c r="F3264" s="209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178</v>
      </c>
      <c r="C3265" s="79" t="s">
        <v>94</v>
      </c>
      <c r="D3265" s="85">
        <v>0</v>
      </c>
      <c r="E3265" s="85">
        <v>0</v>
      </c>
      <c r="F3265" s="209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178</v>
      </c>
      <c r="C3266" s="79" t="s">
        <v>46</v>
      </c>
      <c r="D3266" s="85">
        <v>-26160.014800000001</v>
      </c>
      <c r="E3266" s="85">
        <v>-26160.014800000001</v>
      </c>
      <c r="F3266" s="209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178</v>
      </c>
      <c r="C3267" s="79" t="s">
        <v>184</v>
      </c>
      <c r="D3267" s="85">
        <v>0</v>
      </c>
      <c r="E3267" s="85">
        <v>0</v>
      </c>
      <c r="F3267" s="209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178</v>
      </c>
      <c r="C3268" s="79" t="s">
        <v>185</v>
      </c>
      <c r="D3268" s="85">
        <v>1012.5621000000001</v>
      </c>
      <c r="E3268" s="85">
        <v>1012.5621000000001</v>
      </c>
      <c r="F3268" s="209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09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09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09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09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09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09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09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09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09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09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09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09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09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09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09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09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09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09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09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09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09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09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09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09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09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09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189</v>
      </c>
      <c r="D3295" s="85">
        <v>463751.59379999997</v>
      </c>
      <c r="E3295" s="85">
        <v>0</v>
      </c>
      <c r="F3295" s="209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09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09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09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09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09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09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09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09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09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09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09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189</v>
      </c>
      <c r="D3307" s="85">
        <v>462835.65120000002</v>
      </c>
      <c r="E3307" s="85">
        <v>0</v>
      </c>
      <c r="F3307" s="209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09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09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09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09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09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09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09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09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09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09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09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189</v>
      </c>
      <c r="D3319" s="85">
        <v>417221.90909999999</v>
      </c>
      <c r="E3319" s="85">
        <v>0</v>
      </c>
      <c r="F3319" s="209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09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09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09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09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09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09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09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09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09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09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09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189</v>
      </c>
      <c r="D3331" s="85">
        <v>461127.02759999997</v>
      </c>
      <c r="E3331" s="85">
        <v>0</v>
      </c>
      <c r="F3331" s="209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09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09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09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09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09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09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09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09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09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09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189</v>
      </c>
      <c r="D3342" s="85">
        <v>445390.60720000003</v>
      </c>
      <c r="E3342" s="85">
        <v>0</v>
      </c>
      <c r="F3342" s="209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09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09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09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09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09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09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09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09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189</v>
      </c>
      <c r="D3351" s="85">
        <v>459339.7683</v>
      </c>
      <c r="E3351" s="85">
        <v>0</v>
      </c>
      <c r="F3351" s="209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09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09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09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09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09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09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09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189</v>
      </c>
      <c r="D3359" s="85">
        <v>443622.13699999999</v>
      </c>
      <c r="E3359" s="85">
        <v>0</v>
      </c>
      <c r="F3359" s="209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09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09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09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09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09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09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189</v>
      </c>
      <c r="D3366" s="85">
        <v>457475.23379999999</v>
      </c>
      <c r="E3366" s="85">
        <v>0</v>
      </c>
      <c r="F3366" s="209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09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09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09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09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09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09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189</v>
      </c>
      <c r="D3373" s="85">
        <v>456442.7415</v>
      </c>
      <c r="E3373" s="85">
        <v>0</v>
      </c>
      <c r="F3373" s="209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09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09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09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09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09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09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189</v>
      </c>
      <c r="D3380" s="85">
        <v>440697.48959999997</v>
      </c>
      <c r="E3380" s="85">
        <v>0</v>
      </c>
      <c r="F3380" s="209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09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09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09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09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09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09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189</v>
      </c>
      <c r="D3387" s="85">
        <v>454312.10729999997</v>
      </c>
      <c r="E3387" s="85">
        <v>0</v>
      </c>
      <c r="F3387" s="209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09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09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09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09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09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09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189</v>
      </c>
      <c r="D3394" s="85">
        <v>438506.16840000002</v>
      </c>
      <c r="E3394" s="85">
        <v>0</v>
      </c>
      <c r="F3394" s="209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09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09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09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09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09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189</v>
      </c>
      <c r="D3400" s="85">
        <v>451937.98700000002</v>
      </c>
      <c r="E3400" s="85">
        <v>0</v>
      </c>
      <c r="F3400" s="209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09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09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09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09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09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189</v>
      </c>
      <c r="D3406" s="85">
        <v>450649.35840000003</v>
      </c>
      <c r="E3406" s="85">
        <v>0</v>
      </c>
      <c r="F3406" s="209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09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09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09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09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09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189</v>
      </c>
      <c r="D3412" s="85">
        <v>405804.84299999999</v>
      </c>
      <c r="E3412" s="85">
        <v>0</v>
      </c>
      <c r="F3412" s="209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09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09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09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09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09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189</v>
      </c>
      <c r="D3418" s="85">
        <v>448013.11680000002</v>
      </c>
      <c r="E3418" s="85">
        <v>0</v>
      </c>
      <c r="F3418" s="209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09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09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09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09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09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189</v>
      </c>
      <c r="D3424" s="85">
        <v>432161.53950000001</v>
      </c>
      <c r="E3424" s="85">
        <v>0</v>
      </c>
      <c r="F3424" s="209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09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09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09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09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09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189</v>
      </c>
      <c r="D3430" s="85">
        <v>445134.93540000002</v>
      </c>
      <c r="E3430" s="85">
        <v>0</v>
      </c>
      <c r="F3430" s="209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09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09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09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09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09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189</v>
      </c>
      <c r="D3436" s="85">
        <v>429304.5085</v>
      </c>
      <c r="E3436" s="85">
        <v>0</v>
      </c>
      <c r="F3436" s="209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09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09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09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09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09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189</v>
      </c>
      <c r="D3442" s="85">
        <v>442104.84509999998</v>
      </c>
      <c r="E3442" s="85">
        <v>0</v>
      </c>
      <c r="F3442" s="209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09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09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09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09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09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189</v>
      </c>
      <c r="D3448" s="85">
        <v>440505.43310000002</v>
      </c>
      <c r="E3448" s="85">
        <v>0</v>
      </c>
      <c r="F3448" s="209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09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09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09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09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09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189</v>
      </c>
      <c r="D3454" s="85">
        <v>424709.31680000003</v>
      </c>
      <c r="E3454" s="85">
        <v>0</v>
      </c>
      <c r="F3454" s="209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09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09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09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09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09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189</v>
      </c>
      <c r="D3460" s="85">
        <v>437250.1164</v>
      </c>
      <c r="E3460" s="85">
        <v>0</v>
      </c>
      <c r="F3460" s="209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09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09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09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09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09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09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09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09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09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09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09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09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09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09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09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09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09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09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09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09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09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09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09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09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09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09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09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09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09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09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09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09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09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09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09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09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09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09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09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09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09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09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09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09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09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09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09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09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09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09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09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09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09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09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09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09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09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09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09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09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09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09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09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09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09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09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09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09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09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09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09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09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09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09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09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09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09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09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09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09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09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09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09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09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09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09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09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09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09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09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09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09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09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09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09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09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09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09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09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09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09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09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09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09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09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09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09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09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09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09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09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09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09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09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09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09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09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09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09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09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09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09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09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09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09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09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09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09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09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09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09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09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09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09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09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09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09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09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09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09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09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09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09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09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09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09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09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09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09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09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09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09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09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09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09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09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09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09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09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09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09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09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09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09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09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09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09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09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09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09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09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09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09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09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09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09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09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09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09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09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09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09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09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09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09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09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09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09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09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09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09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09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09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09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09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09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09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09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09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09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09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09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09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09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09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09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09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09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09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09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09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09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09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09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09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09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09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09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09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09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09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09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09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09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09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09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09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09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09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09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09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09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09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09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09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09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09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09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09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09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09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09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09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09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09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09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09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09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09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09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09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09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09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09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09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09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09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09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09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09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09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09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09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09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09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09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09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09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09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09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09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09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09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09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09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09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09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09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09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09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09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09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09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09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09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162</v>
      </c>
      <c r="C3746" s="79" t="s">
        <v>174</v>
      </c>
      <c r="D3746" s="85">
        <v>0</v>
      </c>
      <c r="E3746" s="85">
        <v>0</v>
      </c>
      <c r="F3746" s="209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162</v>
      </c>
      <c r="C3747" s="79" t="s">
        <v>169</v>
      </c>
      <c r="D3747" s="85">
        <v>0</v>
      </c>
      <c r="E3747" s="85">
        <v>0</v>
      </c>
      <c r="F3747" s="209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162</v>
      </c>
      <c r="C3748" s="79" t="s">
        <v>127</v>
      </c>
      <c r="D3748" s="85">
        <v>0</v>
      </c>
      <c r="E3748" s="85">
        <v>0</v>
      </c>
      <c r="F3748" s="209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162</v>
      </c>
      <c r="C3749" s="79" t="s">
        <v>134</v>
      </c>
      <c r="D3749" s="85">
        <v>0</v>
      </c>
      <c r="E3749" s="85">
        <v>0</v>
      </c>
      <c r="F3749" s="209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162</v>
      </c>
      <c r="C3750" s="79" t="s">
        <v>170</v>
      </c>
      <c r="D3750" s="85">
        <v>0</v>
      </c>
      <c r="E3750" s="85">
        <v>0</v>
      </c>
      <c r="F3750" s="209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162</v>
      </c>
      <c r="C3751" s="79" t="s">
        <v>124</v>
      </c>
      <c r="D3751" s="85">
        <v>0</v>
      </c>
      <c r="E3751" s="85">
        <v>0</v>
      </c>
      <c r="F3751" s="209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162</v>
      </c>
      <c r="C3752" s="79" t="s">
        <v>175</v>
      </c>
      <c r="D3752" s="85">
        <v>0</v>
      </c>
      <c r="E3752" s="85">
        <v>0</v>
      </c>
      <c r="F3752" s="209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162</v>
      </c>
      <c r="C3753" s="79" t="s">
        <v>174</v>
      </c>
      <c r="D3753" s="85">
        <v>0</v>
      </c>
      <c r="E3753" s="85">
        <v>0</v>
      </c>
      <c r="F3753" s="209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162</v>
      </c>
      <c r="C3754" s="79" t="s">
        <v>169</v>
      </c>
      <c r="D3754" s="85">
        <v>67500</v>
      </c>
      <c r="E3754" s="85">
        <v>67500</v>
      </c>
      <c r="F3754" s="209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162</v>
      </c>
      <c r="C3755" s="79" t="s">
        <v>127</v>
      </c>
      <c r="D3755" s="85">
        <v>-42500</v>
      </c>
      <c r="E3755" s="85">
        <v>-42500</v>
      </c>
      <c r="F3755" s="209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162</v>
      </c>
      <c r="C3756" s="79" t="s">
        <v>134</v>
      </c>
      <c r="D3756" s="85">
        <v>-40000</v>
      </c>
      <c r="E3756" s="85">
        <v>-40000</v>
      </c>
      <c r="F3756" s="209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162</v>
      </c>
      <c r="C3757" s="79" t="s">
        <v>170</v>
      </c>
      <c r="D3757" s="85">
        <v>0</v>
      </c>
      <c r="E3757" s="85">
        <v>0</v>
      </c>
      <c r="F3757" s="209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162</v>
      </c>
      <c r="C3758" s="79" t="s">
        <v>124</v>
      </c>
      <c r="D3758" s="85">
        <v>-40000</v>
      </c>
      <c r="E3758" s="85">
        <v>-40000</v>
      </c>
      <c r="F3758" s="209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162</v>
      </c>
      <c r="C3759" s="79" t="s">
        <v>175</v>
      </c>
      <c r="D3759" s="85">
        <v>0</v>
      </c>
      <c r="E3759" s="85">
        <v>0</v>
      </c>
      <c r="F3759" s="209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162</v>
      </c>
      <c r="C3760" s="79" t="s">
        <v>174</v>
      </c>
      <c r="D3760" s="85">
        <v>0</v>
      </c>
      <c r="E3760" s="85">
        <v>0</v>
      </c>
      <c r="F3760" s="209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162</v>
      </c>
      <c r="C3761" s="79" t="s">
        <v>169</v>
      </c>
      <c r="D3761" s="85">
        <v>67500</v>
      </c>
      <c r="E3761" s="85">
        <v>67500</v>
      </c>
      <c r="F3761" s="209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162</v>
      </c>
      <c r="C3762" s="79" t="s">
        <v>127</v>
      </c>
      <c r="D3762" s="85">
        <v>-42500</v>
      </c>
      <c r="E3762" s="85">
        <v>-42500</v>
      </c>
      <c r="F3762" s="209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162</v>
      </c>
      <c r="C3763" s="79" t="s">
        <v>134</v>
      </c>
      <c r="D3763" s="85">
        <v>-40000</v>
      </c>
      <c r="E3763" s="85">
        <v>-40000</v>
      </c>
      <c r="F3763" s="209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162</v>
      </c>
      <c r="C3764" s="79" t="s">
        <v>170</v>
      </c>
      <c r="D3764" s="85">
        <v>0</v>
      </c>
      <c r="E3764" s="85">
        <v>0</v>
      </c>
      <c r="F3764" s="209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162</v>
      </c>
      <c r="C3765" s="79" t="s">
        <v>124</v>
      </c>
      <c r="D3765" s="85">
        <v>-40000</v>
      </c>
      <c r="E3765" s="85">
        <v>-40000</v>
      </c>
      <c r="F3765" s="209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162</v>
      </c>
      <c r="C3766" s="79" t="s">
        <v>175</v>
      </c>
      <c r="D3766" s="85">
        <v>0</v>
      </c>
      <c r="E3766" s="85">
        <v>0</v>
      </c>
      <c r="F3766" s="209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162</v>
      </c>
      <c r="C3767" s="79" t="s">
        <v>174</v>
      </c>
      <c r="D3767" s="85">
        <v>0</v>
      </c>
      <c r="E3767" s="85">
        <v>0</v>
      </c>
      <c r="F3767" s="209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162</v>
      </c>
      <c r="C3768" s="79" t="s">
        <v>169</v>
      </c>
      <c r="D3768" s="85">
        <v>67500</v>
      </c>
      <c r="E3768" s="85">
        <v>67500</v>
      </c>
      <c r="F3768" s="209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162</v>
      </c>
      <c r="C3769" s="79" t="s">
        <v>127</v>
      </c>
      <c r="D3769" s="85">
        <v>-42500</v>
      </c>
      <c r="E3769" s="85">
        <v>-42500</v>
      </c>
      <c r="F3769" s="209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162</v>
      </c>
      <c r="C3770" s="79" t="s">
        <v>134</v>
      </c>
      <c r="D3770" s="85">
        <v>-40000</v>
      </c>
      <c r="E3770" s="85">
        <v>-40000</v>
      </c>
      <c r="F3770" s="209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162</v>
      </c>
      <c r="C3771" s="79" t="s">
        <v>170</v>
      </c>
      <c r="D3771" s="85">
        <v>0</v>
      </c>
      <c r="E3771" s="85">
        <v>0</v>
      </c>
      <c r="F3771" s="209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162</v>
      </c>
      <c r="C3772" s="79" t="s">
        <v>124</v>
      </c>
      <c r="D3772" s="85">
        <v>-40000</v>
      </c>
      <c r="E3772" s="85">
        <v>-40000</v>
      </c>
      <c r="F3772" s="209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162</v>
      </c>
      <c r="C3773" s="79" t="s">
        <v>175</v>
      </c>
      <c r="D3773" s="85">
        <v>0</v>
      </c>
      <c r="E3773" s="85">
        <v>0</v>
      </c>
      <c r="F3773" s="209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162</v>
      </c>
      <c r="C3774" s="79" t="s">
        <v>174</v>
      </c>
      <c r="D3774" s="85">
        <v>0</v>
      </c>
      <c r="E3774" s="85">
        <v>0</v>
      </c>
      <c r="F3774" s="209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162</v>
      </c>
      <c r="C3775" s="79" t="s">
        <v>169</v>
      </c>
      <c r="D3775" s="85">
        <v>67500</v>
      </c>
      <c r="E3775" s="85">
        <v>67500</v>
      </c>
      <c r="F3775" s="209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162</v>
      </c>
      <c r="C3776" s="79" t="s">
        <v>127</v>
      </c>
      <c r="D3776" s="85">
        <v>-42500</v>
      </c>
      <c r="E3776" s="85">
        <v>-42500</v>
      </c>
      <c r="F3776" s="209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162</v>
      </c>
      <c r="C3777" s="79" t="s">
        <v>134</v>
      </c>
      <c r="D3777" s="85">
        <v>-40000</v>
      </c>
      <c r="E3777" s="85">
        <v>-40000</v>
      </c>
      <c r="F3777" s="209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162</v>
      </c>
      <c r="C3778" s="79" t="s">
        <v>170</v>
      </c>
      <c r="D3778" s="85">
        <v>0</v>
      </c>
      <c r="E3778" s="85">
        <v>0</v>
      </c>
      <c r="F3778" s="209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162</v>
      </c>
      <c r="C3779" s="79" t="s">
        <v>124</v>
      </c>
      <c r="D3779" s="85">
        <v>-40000</v>
      </c>
      <c r="E3779" s="85">
        <v>-40000</v>
      </c>
      <c r="F3779" s="209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162</v>
      </c>
      <c r="C3780" s="79" t="s">
        <v>175</v>
      </c>
      <c r="D3780" s="85">
        <v>0</v>
      </c>
      <c r="E3780" s="85">
        <v>0</v>
      </c>
      <c r="F3780" s="209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162</v>
      </c>
      <c r="C3781" s="79" t="s">
        <v>174</v>
      </c>
      <c r="D3781" s="85">
        <v>0</v>
      </c>
      <c r="E3781" s="85">
        <v>0</v>
      </c>
      <c r="F3781" s="209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162</v>
      </c>
      <c r="C3782" s="79" t="s">
        <v>169</v>
      </c>
      <c r="D3782" s="85">
        <v>67500</v>
      </c>
      <c r="E3782" s="85">
        <v>67500</v>
      </c>
      <c r="F3782" s="209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162</v>
      </c>
      <c r="C3783" s="79" t="s">
        <v>127</v>
      </c>
      <c r="D3783" s="85">
        <v>-42500</v>
      </c>
      <c r="E3783" s="85">
        <v>-42500</v>
      </c>
      <c r="F3783" s="209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162</v>
      </c>
      <c r="C3784" s="79" t="s">
        <v>134</v>
      </c>
      <c r="D3784" s="85">
        <v>-40000</v>
      </c>
      <c r="E3784" s="85">
        <v>-40000</v>
      </c>
      <c r="F3784" s="209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162</v>
      </c>
      <c r="C3785" s="79" t="s">
        <v>170</v>
      </c>
      <c r="D3785" s="85">
        <v>0</v>
      </c>
      <c r="E3785" s="85">
        <v>0</v>
      </c>
      <c r="F3785" s="209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162</v>
      </c>
      <c r="C3786" s="79" t="s">
        <v>124</v>
      </c>
      <c r="D3786" s="85">
        <v>-40000</v>
      </c>
      <c r="E3786" s="85">
        <v>-40000</v>
      </c>
      <c r="F3786" s="209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162</v>
      </c>
      <c r="C3787" s="79" t="s">
        <v>175</v>
      </c>
      <c r="D3787" s="85">
        <v>0</v>
      </c>
      <c r="E3787" s="85">
        <v>0</v>
      </c>
      <c r="F3787" s="209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162</v>
      </c>
      <c r="C3788" s="79" t="s">
        <v>174</v>
      </c>
      <c r="D3788" s="85">
        <v>0</v>
      </c>
      <c r="E3788" s="85">
        <v>0</v>
      </c>
      <c r="F3788" s="209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162</v>
      </c>
      <c r="C3789" s="79" t="s">
        <v>169</v>
      </c>
      <c r="D3789" s="85">
        <v>67500</v>
      </c>
      <c r="E3789" s="85">
        <v>67500</v>
      </c>
      <c r="F3789" s="209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162</v>
      </c>
      <c r="C3790" s="79" t="s">
        <v>127</v>
      </c>
      <c r="D3790" s="85">
        <v>-42500</v>
      </c>
      <c r="E3790" s="85">
        <v>-42500</v>
      </c>
      <c r="F3790" s="209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162</v>
      </c>
      <c r="C3791" s="79" t="s">
        <v>134</v>
      </c>
      <c r="D3791" s="85">
        <v>-40000</v>
      </c>
      <c r="E3791" s="85">
        <v>-40000</v>
      </c>
      <c r="F3791" s="209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162</v>
      </c>
      <c r="C3792" s="79" t="s">
        <v>170</v>
      </c>
      <c r="D3792" s="85">
        <v>0</v>
      </c>
      <c r="E3792" s="85">
        <v>0</v>
      </c>
      <c r="F3792" s="209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162</v>
      </c>
      <c r="C3793" s="79" t="s">
        <v>124</v>
      </c>
      <c r="D3793" s="85">
        <v>-40000</v>
      </c>
      <c r="E3793" s="85">
        <v>-40000</v>
      </c>
      <c r="F3793" s="209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162</v>
      </c>
      <c r="C3794" s="79" t="s">
        <v>175</v>
      </c>
      <c r="D3794" s="85">
        <v>0</v>
      </c>
      <c r="E3794" s="85">
        <v>0</v>
      </c>
      <c r="F3794" s="209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162</v>
      </c>
      <c r="C3795" s="79" t="s">
        <v>174</v>
      </c>
      <c r="D3795" s="85">
        <v>0</v>
      </c>
      <c r="E3795" s="85">
        <v>0</v>
      </c>
      <c r="F3795" s="209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162</v>
      </c>
      <c r="C3796" s="79" t="s">
        <v>169</v>
      </c>
      <c r="D3796" s="85">
        <v>67500</v>
      </c>
      <c r="E3796" s="85">
        <v>67500</v>
      </c>
      <c r="F3796" s="209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162</v>
      </c>
      <c r="C3797" s="79" t="s">
        <v>127</v>
      </c>
      <c r="D3797" s="85">
        <v>-42500</v>
      </c>
      <c r="E3797" s="85">
        <v>-42500</v>
      </c>
      <c r="F3797" s="209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162</v>
      </c>
      <c r="C3798" s="79" t="s">
        <v>134</v>
      </c>
      <c r="D3798" s="85">
        <v>-40000</v>
      </c>
      <c r="E3798" s="85">
        <v>-40000</v>
      </c>
      <c r="F3798" s="209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162</v>
      </c>
      <c r="C3799" s="79" t="s">
        <v>170</v>
      </c>
      <c r="D3799" s="85">
        <v>0</v>
      </c>
      <c r="E3799" s="85">
        <v>0</v>
      </c>
      <c r="F3799" s="209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162</v>
      </c>
      <c r="C3800" s="79" t="s">
        <v>124</v>
      </c>
      <c r="D3800" s="85">
        <v>-40000</v>
      </c>
      <c r="E3800" s="85">
        <v>-40000</v>
      </c>
      <c r="F3800" s="209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162</v>
      </c>
      <c r="C3801" s="79" t="s">
        <v>175</v>
      </c>
      <c r="D3801" s="85">
        <v>0</v>
      </c>
      <c r="E3801" s="85">
        <v>0</v>
      </c>
      <c r="F3801" s="209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162</v>
      </c>
      <c r="C3802" s="79" t="s">
        <v>174</v>
      </c>
      <c r="D3802" s="85">
        <v>0</v>
      </c>
      <c r="E3802" s="85">
        <v>0</v>
      </c>
      <c r="F3802" s="209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162</v>
      </c>
      <c r="C3803" s="79" t="s">
        <v>170</v>
      </c>
      <c r="D3803" s="85">
        <v>0</v>
      </c>
      <c r="E3803" s="85">
        <v>0</v>
      </c>
      <c r="F3803" s="209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162</v>
      </c>
      <c r="C3804" s="79" t="s">
        <v>175</v>
      </c>
      <c r="D3804" s="85">
        <v>0</v>
      </c>
      <c r="E3804" s="85">
        <v>0</v>
      </c>
      <c r="F3804" s="209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153</v>
      </c>
      <c r="C3805" s="79" t="s">
        <v>46</v>
      </c>
      <c r="D3805" s="85">
        <v>-9.1094365486018589E-14</v>
      </c>
      <c r="E3805" s="85">
        <v>9.1094365486018614E-15</v>
      </c>
      <c r="F3805" s="209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153</v>
      </c>
      <c r="C3806" s="79" t="s">
        <v>46</v>
      </c>
      <c r="D3806" s="85">
        <v>-0.59572242789501006</v>
      </c>
      <c r="E3806" s="85">
        <v>5.9572242789500997E-2</v>
      </c>
      <c r="F3806" s="209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153</v>
      </c>
      <c r="C3807" s="79" t="s">
        <v>46</v>
      </c>
      <c r="D3807" s="85">
        <v>-166.325678509754</v>
      </c>
      <c r="E3807" s="85">
        <v>16.632567850975398</v>
      </c>
      <c r="F3807" s="209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153</v>
      </c>
      <c r="C3808" s="79" t="s">
        <v>46</v>
      </c>
      <c r="D3808" s="85">
        <v>-580.21148383561308</v>
      </c>
      <c r="E3808" s="85">
        <v>58.021148383561297</v>
      </c>
      <c r="F3808" s="209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153</v>
      </c>
      <c r="C3809" s="79" t="s">
        <v>46</v>
      </c>
      <c r="D3809" s="85">
        <v>-687.69656436049502</v>
      </c>
      <c r="E3809" s="85">
        <v>68.769656436049502</v>
      </c>
      <c r="F3809" s="209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153</v>
      </c>
      <c r="C3810" s="79" t="s">
        <v>46</v>
      </c>
      <c r="D3810" s="85">
        <v>-1564.5484245426601</v>
      </c>
      <c r="E3810" s="85">
        <v>156.45484245426601</v>
      </c>
      <c r="F3810" s="209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153</v>
      </c>
      <c r="C3811" s="79" t="s">
        <v>46</v>
      </c>
      <c r="D3811" s="85">
        <v>-1644.9229309708501</v>
      </c>
      <c r="E3811" s="85">
        <v>164.492293097085</v>
      </c>
      <c r="F3811" s="209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153</v>
      </c>
      <c r="C3812" s="79" t="s">
        <v>46</v>
      </c>
      <c r="D3812" s="85">
        <v>-2746.72193415319</v>
      </c>
      <c r="E3812" s="85">
        <v>274.67219341531899</v>
      </c>
      <c r="F3812" s="209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153</v>
      </c>
      <c r="C3813" s="79" t="s">
        <v>46</v>
      </c>
      <c r="D3813" s="85">
        <v>-4786.5051393019703</v>
      </c>
      <c r="E3813" s="85">
        <v>478.65051393019701</v>
      </c>
      <c r="F3813" s="209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153</v>
      </c>
      <c r="C3814" s="79" t="s">
        <v>46</v>
      </c>
      <c r="D3814" s="85">
        <v>-6844.6852666284703</v>
      </c>
      <c r="E3814" s="85">
        <v>0</v>
      </c>
      <c r="F3814" s="209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153</v>
      </c>
      <c r="C3815" s="79" t="s">
        <v>46</v>
      </c>
      <c r="D3815" s="85">
        <v>-8093.0806162745102</v>
      </c>
      <c r="E3815" s="85">
        <v>809.30806162745102</v>
      </c>
      <c r="F3815" s="209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153</v>
      </c>
      <c r="C3816" s="79" t="s">
        <v>46</v>
      </c>
      <c r="D3816" s="85">
        <v>-9063.4679169517403</v>
      </c>
      <c r="E3816" s="85">
        <v>0</v>
      </c>
      <c r="F3816" s="209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09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09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09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09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09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09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09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09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09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09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09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09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09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09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09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09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09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09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09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09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09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09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09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09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09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09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09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09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09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09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09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09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09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09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09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09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09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09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09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09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09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09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09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09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09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09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09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09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09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09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09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09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09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09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09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09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09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09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09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09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09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09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09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09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09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09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09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09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09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09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09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09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09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09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09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09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09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09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09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09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09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09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09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09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09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09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09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09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09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09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09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09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09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09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09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09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09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09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09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09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09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09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09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09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09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09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09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09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163</v>
      </c>
      <c r="C3925" s="79" t="s">
        <v>120</v>
      </c>
      <c r="D3925" s="85">
        <v>0</v>
      </c>
      <c r="E3925" s="85">
        <v>0</v>
      </c>
      <c r="F3925" s="209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163</v>
      </c>
      <c r="C3926" s="79" t="s">
        <v>130</v>
      </c>
      <c r="D3926" s="85">
        <v>0</v>
      </c>
      <c r="E3926" s="85">
        <v>0</v>
      </c>
      <c r="F3926" s="209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163</v>
      </c>
      <c r="C3927" s="79" t="s">
        <v>134</v>
      </c>
      <c r="D3927" s="85">
        <v>0</v>
      </c>
      <c r="E3927" s="85">
        <v>0</v>
      </c>
      <c r="F3927" s="209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163</v>
      </c>
      <c r="C3928" s="79" t="s">
        <v>170</v>
      </c>
      <c r="D3928" s="85">
        <v>0</v>
      </c>
      <c r="E3928" s="85">
        <v>0</v>
      </c>
      <c r="F3928" s="209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163</v>
      </c>
      <c r="C3929" s="79" t="s">
        <v>124</v>
      </c>
      <c r="D3929" s="85">
        <v>0</v>
      </c>
      <c r="E3929" s="85">
        <v>0</v>
      </c>
      <c r="F3929" s="209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163</v>
      </c>
      <c r="C3930" s="79" t="s">
        <v>120</v>
      </c>
      <c r="D3930" s="85">
        <v>-8000</v>
      </c>
      <c r="E3930" s="85">
        <v>-8000</v>
      </c>
      <c r="F3930" s="209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163</v>
      </c>
      <c r="C3931" s="79" t="s">
        <v>130</v>
      </c>
      <c r="D3931" s="85">
        <v>25000</v>
      </c>
      <c r="E3931" s="85">
        <v>25000</v>
      </c>
      <c r="F3931" s="209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163</v>
      </c>
      <c r="C3932" s="79" t="s">
        <v>134</v>
      </c>
      <c r="D3932" s="85">
        <v>10000</v>
      </c>
      <c r="E3932" s="85">
        <v>10000</v>
      </c>
      <c r="F3932" s="209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163</v>
      </c>
      <c r="C3933" s="79" t="s">
        <v>170</v>
      </c>
      <c r="D3933" s="85">
        <v>-30000</v>
      </c>
      <c r="E3933" s="85">
        <v>-30000</v>
      </c>
      <c r="F3933" s="209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163</v>
      </c>
      <c r="C3934" s="79" t="s">
        <v>124</v>
      </c>
      <c r="D3934" s="85">
        <v>5000</v>
      </c>
      <c r="E3934" s="85">
        <v>5000</v>
      </c>
      <c r="F3934" s="209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163</v>
      </c>
      <c r="C3935" s="79" t="s">
        <v>120</v>
      </c>
      <c r="D3935" s="85">
        <v>-8000</v>
      </c>
      <c r="E3935" s="85">
        <v>-8000</v>
      </c>
      <c r="F3935" s="209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163</v>
      </c>
      <c r="C3936" s="79" t="s">
        <v>130</v>
      </c>
      <c r="D3936" s="85">
        <v>25000</v>
      </c>
      <c r="E3936" s="85">
        <v>25000</v>
      </c>
      <c r="F3936" s="209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163</v>
      </c>
      <c r="C3937" s="79" t="s">
        <v>134</v>
      </c>
      <c r="D3937" s="85">
        <v>10000</v>
      </c>
      <c r="E3937" s="85">
        <v>10000</v>
      </c>
      <c r="F3937" s="209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163</v>
      </c>
      <c r="C3938" s="79" t="s">
        <v>170</v>
      </c>
      <c r="D3938" s="85">
        <v>-30000</v>
      </c>
      <c r="E3938" s="85">
        <v>-30000</v>
      </c>
      <c r="F3938" s="209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163</v>
      </c>
      <c r="C3939" s="79" t="s">
        <v>124</v>
      </c>
      <c r="D3939" s="85">
        <v>5000</v>
      </c>
      <c r="E3939" s="85">
        <v>5000</v>
      </c>
      <c r="F3939" s="209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163</v>
      </c>
      <c r="C3940" s="79" t="s">
        <v>120</v>
      </c>
      <c r="D3940" s="85">
        <v>-8000</v>
      </c>
      <c r="E3940" s="85">
        <v>-8000</v>
      </c>
      <c r="F3940" s="209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163</v>
      </c>
      <c r="C3941" s="79" t="s">
        <v>130</v>
      </c>
      <c r="D3941" s="85">
        <v>25000</v>
      </c>
      <c r="E3941" s="85">
        <v>25000</v>
      </c>
      <c r="F3941" s="209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163</v>
      </c>
      <c r="C3942" s="79" t="s">
        <v>134</v>
      </c>
      <c r="D3942" s="85">
        <v>10000</v>
      </c>
      <c r="E3942" s="85">
        <v>10000</v>
      </c>
      <c r="F3942" s="209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163</v>
      </c>
      <c r="C3943" s="79" t="s">
        <v>170</v>
      </c>
      <c r="D3943" s="85">
        <v>-30000</v>
      </c>
      <c r="E3943" s="85">
        <v>-30000</v>
      </c>
      <c r="F3943" s="209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163</v>
      </c>
      <c r="C3944" s="79" t="s">
        <v>124</v>
      </c>
      <c r="D3944" s="85">
        <v>5000</v>
      </c>
      <c r="E3944" s="85">
        <v>5000</v>
      </c>
      <c r="F3944" s="209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163</v>
      </c>
      <c r="C3945" s="79" t="s">
        <v>120</v>
      </c>
      <c r="D3945" s="85">
        <v>-8000</v>
      </c>
      <c r="E3945" s="85">
        <v>-8000</v>
      </c>
      <c r="F3945" s="209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163</v>
      </c>
      <c r="C3946" s="79" t="s">
        <v>130</v>
      </c>
      <c r="D3946" s="85">
        <v>25000</v>
      </c>
      <c r="E3946" s="85">
        <v>25000</v>
      </c>
      <c r="F3946" s="209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163</v>
      </c>
      <c r="C3947" s="79" t="s">
        <v>134</v>
      </c>
      <c r="D3947" s="85">
        <v>10000</v>
      </c>
      <c r="E3947" s="85">
        <v>10000</v>
      </c>
      <c r="F3947" s="209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163</v>
      </c>
      <c r="C3948" s="79" t="s">
        <v>170</v>
      </c>
      <c r="D3948" s="85">
        <v>-30000</v>
      </c>
      <c r="E3948" s="85">
        <v>-30000</v>
      </c>
      <c r="F3948" s="209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163</v>
      </c>
      <c r="C3949" s="79" t="s">
        <v>124</v>
      </c>
      <c r="D3949" s="85">
        <v>5000</v>
      </c>
      <c r="E3949" s="85">
        <v>5000</v>
      </c>
      <c r="F3949" s="209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163</v>
      </c>
      <c r="C3950" s="79" t="s">
        <v>120</v>
      </c>
      <c r="D3950" s="85">
        <v>-8000</v>
      </c>
      <c r="E3950" s="85">
        <v>-8000</v>
      </c>
      <c r="F3950" s="209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163</v>
      </c>
      <c r="C3951" s="79" t="s">
        <v>130</v>
      </c>
      <c r="D3951" s="85">
        <v>25000</v>
      </c>
      <c r="E3951" s="85">
        <v>25000</v>
      </c>
      <c r="F3951" s="209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163</v>
      </c>
      <c r="C3952" s="79" t="s">
        <v>134</v>
      </c>
      <c r="D3952" s="85">
        <v>10000</v>
      </c>
      <c r="E3952" s="85">
        <v>10000</v>
      </c>
      <c r="F3952" s="209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163</v>
      </c>
      <c r="C3953" s="79" t="s">
        <v>170</v>
      </c>
      <c r="D3953" s="85">
        <v>-30000</v>
      </c>
      <c r="E3953" s="85">
        <v>-30000</v>
      </c>
      <c r="F3953" s="209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163</v>
      </c>
      <c r="C3954" s="79" t="s">
        <v>124</v>
      </c>
      <c r="D3954" s="85">
        <v>5000</v>
      </c>
      <c r="E3954" s="85">
        <v>5000</v>
      </c>
      <c r="F3954" s="209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163</v>
      </c>
      <c r="C3955" s="79" t="s">
        <v>120</v>
      </c>
      <c r="D3955" s="85">
        <v>-8000</v>
      </c>
      <c r="E3955" s="85">
        <v>-8000</v>
      </c>
      <c r="F3955" s="209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163</v>
      </c>
      <c r="C3956" s="79" t="s">
        <v>130</v>
      </c>
      <c r="D3956" s="85">
        <v>25000</v>
      </c>
      <c r="E3956" s="85">
        <v>25000</v>
      </c>
      <c r="F3956" s="209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163</v>
      </c>
      <c r="C3957" s="79" t="s">
        <v>134</v>
      </c>
      <c r="D3957" s="85">
        <v>10000</v>
      </c>
      <c r="E3957" s="85">
        <v>10000</v>
      </c>
      <c r="F3957" s="209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163</v>
      </c>
      <c r="C3958" s="79" t="s">
        <v>170</v>
      </c>
      <c r="D3958" s="85">
        <v>-30000</v>
      </c>
      <c r="E3958" s="85">
        <v>-30000</v>
      </c>
      <c r="F3958" s="209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163</v>
      </c>
      <c r="C3959" s="79" t="s">
        <v>124</v>
      </c>
      <c r="D3959" s="85">
        <v>5000</v>
      </c>
      <c r="E3959" s="85">
        <v>5000</v>
      </c>
      <c r="F3959" s="209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163</v>
      </c>
      <c r="C3960" s="79" t="s">
        <v>120</v>
      </c>
      <c r="D3960" s="85">
        <v>-8000</v>
      </c>
      <c r="E3960" s="85">
        <v>-8000</v>
      </c>
      <c r="F3960" s="209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163</v>
      </c>
      <c r="C3961" s="79" t="s">
        <v>130</v>
      </c>
      <c r="D3961" s="85">
        <v>25000</v>
      </c>
      <c r="E3961" s="85">
        <v>25000</v>
      </c>
      <c r="F3961" s="209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163</v>
      </c>
      <c r="C3962" s="79" t="s">
        <v>134</v>
      </c>
      <c r="D3962" s="85">
        <v>10000</v>
      </c>
      <c r="E3962" s="85">
        <v>10000</v>
      </c>
      <c r="F3962" s="209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163</v>
      </c>
      <c r="C3963" s="79" t="s">
        <v>170</v>
      </c>
      <c r="D3963" s="85">
        <v>-30000</v>
      </c>
      <c r="E3963" s="85">
        <v>-30000</v>
      </c>
      <c r="F3963" s="209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163</v>
      </c>
      <c r="C3964" s="79" t="s">
        <v>124</v>
      </c>
      <c r="D3964" s="85">
        <v>5000</v>
      </c>
      <c r="E3964" s="85">
        <v>5000</v>
      </c>
      <c r="F3964" s="209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163</v>
      </c>
      <c r="C3965" s="79" t="s">
        <v>170</v>
      </c>
      <c r="D3965" s="85">
        <v>-30000</v>
      </c>
      <c r="E3965" s="85">
        <v>-30000</v>
      </c>
      <c r="F3965" s="209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154</v>
      </c>
      <c r="C3966" s="79" t="s">
        <v>46</v>
      </c>
      <c r="D3966" s="85">
        <v>-9.1094365486018589E-14</v>
      </c>
      <c r="E3966" s="85">
        <v>9.1094365486018614E-15</v>
      </c>
      <c r="F3966" s="209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154</v>
      </c>
      <c r="C3967" s="79" t="s">
        <v>46</v>
      </c>
      <c r="D3967" s="85">
        <v>-0.59810321345442596</v>
      </c>
      <c r="E3967" s="85">
        <v>5.9810321345442598E-2</v>
      </c>
      <c r="F3967" s="209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154</v>
      </c>
      <c r="C3968" s="79" t="s">
        <v>46</v>
      </c>
      <c r="D3968" s="85">
        <v>-167.58161123062501</v>
      </c>
      <c r="E3968" s="85">
        <v>16.758161123062497</v>
      </c>
      <c r="F3968" s="209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154</v>
      </c>
      <c r="C3969" s="79" t="s">
        <v>46</v>
      </c>
      <c r="D3969" s="85">
        <v>-569.12249402919895</v>
      </c>
      <c r="E3969" s="85">
        <v>56.912249402919898</v>
      </c>
      <c r="F3969" s="209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154</v>
      </c>
      <c r="C3970" s="79" t="s">
        <v>46</v>
      </c>
      <c r="D3970" s="85">
        <v>-693.90698349331205</v>
      </c>
      <c r="E3970" s="85">
        <v>69.390698349331203</v>
      </c>
      <c r="F3970" s="209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151</v>
      </c>
      <c r="C3971" s="79" t="s">
        <v>72</v>
      </c>
      <c r="D3971" s="85">
        <v>0</v>
      </c>
      <c r="E3971" s="85">
        <v>0</v>
      </c>
      <c r="F3971" s="209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151</v>
      </c>
      <c r="C3972" s="79" t="s">
        <v>73</v>
      </c>
      <c r="D3972" s="85">
        <v>0</v>
      </c>
      <c r="E3972" s="85">
        <v>0</v>
      </c>
      <c r="F3972" s="209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151</v>
      </c>
      <c r="C3973" s="79" t="s">
        <v>72</v>
      </c>
      <c r="D3973" s="85">
        <v>216047.13750000001</v>
      </c>
      <c r="E3973" s="85">
        <v>-21604.713749999999</v>
      </c>
      <c r="F3973" s="209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151</v>
      </c>
      <c r="C3974" s="79" t="s">
        <v>73</v>
      </c>
      <c r="D3974" s="85">
        <v>-233234.97630000001</v>
      </c>
      <c r="E3974" s="85">
        <v>46646.995260000003</v>
      </c>
      <c r="F3974" s="209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151</v>
      </c>
      <c r="C3975" s="79" t="s">
        <v>72</v>
      </c>
      <c r="D3975" s="85">
        <v>206145.06330000001</v>
      </c>
      <c r="E3975" s="85">
        <v>-20614.50633</v>
      </c>
      <c r="F3975" s="209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151</v>
      </c>
      <c r="C3976" s="79" t="s">
        <v>73</v>
      </c>
      <c r="D3976" s="85">
        <v>-204449.6274</v>
      </c>
      <c r="E3976" s="85">
        <v>40889.925479999998</v>
      </c>
      <c r="F3976" s="209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151</v>
      </c>
      <c r="C3977" s="79" t="s">
        <v>72</v>
      </c>
      <c r="D3977" s="85">
        <v>187124.9515</v>
      </c>
      <c r="E3977" s="85">
        <v>-18712.495149999999</v>
      </c>
      <c r="F3977" s="209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151</v>
      </c>
      <c r="C3978" s="79" t="s">
        <v>73</v>
      </c>
      <c r="D3978" s="85">
        <v>-189414.24609999999</v>
      </c>
      <c r="E3978" s="85">
        <v>37882.849219999996</v>
      </c>
      <c r="F3978" s="209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151</v>
      </c>
      <c r="C3979" s="79" t="s">
        <v>72</v>
      </c>
      <c r="D3979" s="85">
        <v>171160.32130000001</v>
      </c>
      <c r="E3979" s="85">
        <v>-17116.03213</v>
      </c>
      <c r="F3979" s="209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151</v>
      </c>
      <c r="C3980" s="79" t="s">
        <v>73</v>
      </c>
      <c r="D3980" s="85">
        <v>-169173.5503</v>
      </c>
      <c r="E3980" s="85">
        <v>33834.710059999998</v>
      </c>
      <c r="F3980" s="209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151</v>
      </c>
      <c r="C3981" s="79" t="s">
        <v>72</v>
      </c>
      <c r="D3981" s="85">
        <v>178996.62030000001</v>
      </c>
      <c r="E3981" s="85">
        <v>-17899.66203</v>
      </c>
      <c r="F3981" s="209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151</v>
      </c>
      <c r="C3982" s="79" t="s">
        <v>73</v>
      </c>
      <c r="D3982" s="85">
        <v>-178996.62049999999</v>
      </c>
      <c r="E3982" s="85">
        <v>35799.324099999998</v>
      </c>
      <c r="F3982" s="209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151</v>
      </c>
      <c r="C3983" s="79" t="s">
        <v>72</v>
      </c>
      <c r="D3983" s="85">
        <v>194883.13449999999</v>
      </c>
      <c r="E3983" s="85">
        <v>-19488.313450000001</v>
      </c>
      <c r="F3983" s="209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151</v>
      </c>
      <c r="C3984" s="79" t="s">
        <v>73</v>
      </c>
      <c r="D3984" s="85">
        <v>-197555.47820000001</v>
      </c>
      <c r="E3984" s="85">
        <v>39511.09564</v>
      </c>
      <c r="F3984" s="209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151</v>
      </c>
      <c r="C3985" s="79" t="s">
        <v>72</v>
      </c>
      <c r="D3985" s="85">
        <v>239844.50700000001</v>
      </c>
      <c r="E3985" s="85">
        <v>-23984.450700000001</v>
      </c>
      <c r="F3985" s="209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151</v>
      </c>
      <c r="C3986" s="79" t="s">
        <v>73</v>
      </c>
      <c r="D3986" s="85">
        <v>-247549.5612</v>
      </c>
      <c r="E3986" s="85">
        <v>49509.912239999998</v>
      </c>
      <c r="F3986" s="209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151</v>
      </c>
      <c r="C3987" s="79" t="s">
        <v>72</v>
      </c>
      <c r="D3987" s="85">
        <v>229697.68419999999</v>
      </c>
      <c r="E3987" s="85">
        <v>-22969.76842</v>
      </c>
      <c r="F3987" s="209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151</v>
      </c>
      <c r="C3988" s="79" t="s">
        <v>73</v>
      </c>
      <c r="D3988" s="85">
        <v>-240443.19829999999</v>
      </c>
      <c r="E3988" s="85">
        <v>48088.639660000001</v>
      </c>
      <c r="F3988" s="209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151</v>
      </c>
      <c r="C3989" s="79" t="s">
        <v>72</v>
      </c>
      <c r="D3989" s="85">
        <v>237198.4492</v>
      </c>
      <c r="E3989" s="85">
        <v>-23719.84492</v>
      </c>
      <c r="F3989" s="209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151</v>
      </c>
      <c r="C3990" s="79" t="s">
        <v>73</v>
      </c>
      <c r="D3990" s="85">
        <v>-244478.70019999999</v>
      </c>
      <c r="E3990" s="85">
        <v>48895.740039999997</v>
      </c>
      <c r="F3990" s="209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155</v>
      </c>
      <c r="C3991" s="79" t="s">
        <v>46</v>
      </c>
      <c r="D3991" s="85">
        <v>-5.361022541199E-16</v>
      </c>
      <c r="E3991" s="85">
        <v>5.3610225411990003E-17</v>
      </c>
      <c r="F3991" s="209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155</v>
      </c>
      <c r="C3992" s="79" t="s">
        <v>46</v>
      </c>
      <c r="D3992" s="85">
        <v>-9.2850636817238902E-2</v>
      </c>
      <c r="E3992" s="85">
        <v>9.2850636817238905E-3</v>
      </c>
      <c r="F3992" s="209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155</v>
      </c>
      <c r="C3993" s="79" t="s">
        <v>46</v>
      </c>
      <c r="D3993" s="85">
        <v>-48.981376113952095</v>
      </c>
      <c r="E3993" s="85">
        <v>4.8981376113952102</v>
      </c>
      <c r="F3993" s="209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155</v>
      </c>
      <c r="C3994" s="79" t="s">
        <v>46</v>
      </c>
      <c r="D3994" s="85">
        <v>-232.86878593468703</v>
      </c>
      <c r="E3994" s="85">
        <v>23.2868785934687</v>
      </c>
      <c r="F3994" s="209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155</v>
      </c>
      <c r="C3995" s="79" t="s">
        <v>46</v>
      </c>
      <c r="D3995" s="85">
        <v>-242.206346179848</v>
      </c>
      <c r="E3995" s="85">
        <v>24.2206346179848</v>
      </c>
      <c r="F3995" s="209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183</v>
      </c>
      <c r="C3996" s="79" t="s">
        <v>100</v>
      </c>
      <c r="D3996" s="85">
        <v>289.30349999999999</v>
      </c>
      <c r="E3996" s="85">
        <v>289.30349999999999</v>
      </c>
      <c r="F3996" s="209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183</v>
      </c>
      <c r="C3997" s="79" t="s">
        <v>97</v>
      </c>
      <c r="D3997" s="85">
        <v>-2409.1995000000002</v>
      </c>
      <c r="E3997" s="85">
        <v>-2409.1995000000002</v>
      </c>
      <c r="F3997" s="209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183</v>
      </c>
      <c r="C3998" s="79" t="s">
        <v>88</v>
      </c>
      <c r="D3998" s="85">
        <v>-22072.855500000001</v>
      </c>
      <c r="E3998" s="85">
        <v>-22072.855500000001</v>
      </c>
      <c r="F3998" s="209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183</v>
      </c>
      <c r="C3999" s="79" t="s">
        <v>105</v>
      </c>
      <c r="D3999" s="85">
        <v>-17108.807499999999</v>
      </c>
      <c r="E3999" s="85">
        <v>-17108.807499999999</v>
      </c>
      <c r="F3999" s="209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183</v>
      </c>
      <c r="C4000" s="79" t="s">
        <v>101</v>
      </c>
      <c r="D4000" s="85">
        <v>-31424.340199999999</v>
      </c>
      <c r="E4000" s="85">
        <v>-31424.340199999999</v>
      </c>
      <c r="F4000" s="209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183</v>
      </c>
      <c r="C4001" s="79" t="s">
        <v>108</v>
      </c>
      <c r="D4001" s="85">
        <v>-19386.323799999998</v>
      </c>
      <c r="E4001" s="85">
        <v>-19386.323799999998</v>
      </c>
      <c r="F4001" s="209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183</v>
      </c>
      <c r="C4002" s="79" t="s">
        <v>186</v>
      </c>
      <c r="D4002" s="85">
        <v>-4701.6797999999999</v>
      </c>
      <c r="E4002" s="85">
        <v>-4701.6797999999999</v>
      </c>
      <c r="F4002" s="209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183</v>
      </c>
      <c r="C4003" s="79" t="s">
        <v>187</v>
      </c>
      <c r="D4003" s="85">
        <v>81897.815499999997</v>
      </c>
      <c r="E4003" s="85">
        <v>81897.815499999997</v>
      </c>
      <c r="F4003" s="209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183</v>
      </c>
      <c r="C4004" s="79" t="s">
        <v>188</v>
      </c>
      <c r="D4004" s="85">
        <v>-1187.1417000000001</v>
      </c>
      <c r="E4004" s="85">
        <v>-1187.1417000000001</v>
      </c>
      <c r="F4004" s="209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183</v>
      </c>
      <c r="C4005" s="79" t="s">
        <v>100</v>
      </c>
      <c r="D4005" s="85">
        <v>289.30349999999999</v>
      </c>
      <c r="E4005" s="85">
        <v>289.30349999999999</v>
      </c>
      <c r="F4005" s="209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183</v>
      </c>
      <c r="C4006" s="79" t="s">
        <v>97</v>
      </c>
      <c r="D4006" s="85">
        <v>-2409.1995000000002</v>
      </c>
      <c r="E4006" s="85">
        <v>-2409.1995000000002</v>
      </c>
      <c r="F4006" s="209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183</v>
      </c>
      <c r="C4007" s="79" t="s">
        <v>88</v>
      </c>
      <c r="D4007" s="85">
        <v>-22072.855500000001</v>
      </c>
      <c r="E4007" s="85">
        <v>-22072.855500000001</v>
      </c>
      <c r="F4007" s="209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183</v>
      </c>
      <c r="C4008" s="79" t="s">
        <v>105</v>
      </c>
      <c r="D4008" s="85">
        <v>-17108.807499999999</v>
      </c>
      <c r="E4008" s="85">
        <v>-17108.807499999999</v>
      </c>
      <c r="F4008" s="209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183</v>
      </c>
      <c r="C4009" s="79" t="s">
        <v>101</v>
      </c>
      <c r="D4009" s="85">
        <v>-31424.340199999999</v>
      </c>
      <c r="E4009" s="85">
        <v>-31424.340199999999</v>
      </c>
      <c r="F4009" s="209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183</v>
      </c>
      <c r="C4010" s="79" t="s">
        <v>108</v>
      </c>
      <c r="D4010" s="85">
        <v>-19386.323799999998</v>
      </c>
      <c r="E4010" s="85">
        <v>-19386.323799999998</v>
      </c>
      <c r="F4010" s="209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183</v>
      </c>
      <c r="C4011" s="79" t="s">
        <v>186</v>
      </c>
      <c r="D4011" s="85">
        <v>-4701.6797999999999</v>
      </c>
      <c r="E4011" s="85">
        <v>-4701.6797999999999</v>
      </c>
      <c r="F4011" s="209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183</v>
      </c>
      <c r="C4012" s="79" t="s">
        <v>187</v>
      </c>
      <c r="D4012" s="85">
        <v>81897.815499999997</v>
      </c>
      <c r="E4012" s="85">
        <v>81897.815499999997</v>
      </c>
      <c r="F4012" s="209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183</v>
      </c>
      <c r="C4013" s="79" t="s">
        <v>188</v>
      </c>
      <c r="D4013" s="85">
        <v>-1187.1417000000001</v>
      </c>
      <c r="E4013" s="85">
        <v>-1187.1417000000001</v>
      </c>
      <c r="F4013" s="209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183</v>
      </c>
      <c r="C4014" s="79" t="s">
        <v>100</v>
      </c>
      <c r="D4014" s="85">
        <v>289.30349999999999</v>
      </c>
      <c r="E4014" s="85">
        <v>289.30349999999999</v>
      </c>
      <c r="F4014" s="209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183</v>
      </c>
      <c r="C4015" s="79" t="s">
        <v>97</v>
      </c>
      <c r="D4015" s="85">
        <v>-2409.1995000000002</v>
      </c>
      <c r="E4015" s="85">
        <v>-2409.1995000000002</v>
      </c>
      <c r="F4015" s="209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183</v>
      </c>
      <c r="C4016" s="79" t="s">
        <v>88</v>
      </c>
      <c r="D4016" s="85">
        <v>-22072.855500000001</v>
      </c>
      <c r="E4016" s="85">
        <v>-22072.855500000001</v>
      </c>
      <c r="F4016" s="209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183</v>
      </c>
      <c r="C4017" s="79" t="s">
        <v>105</v>
      </c>
      <c r="D4017" s="85">
        <v>-17108.807499999999</v>
      </c>
      <c r="E4017" s="85">
        <v>-17108.807499999999</v>
      </c>
      <c r="F4017" s="209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183</v>
      </c>
      <c r="C4018" s="79" t="s">
        <v>101</v>
      </c>
      <c r="D4018" s="85">
        <v>-31424.340199999999</v>
      </c>
      <c r="E4018" s="85">
        <v>-31424.340199999999</v>
      </c>
      <c r="F4018" s="209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183</v>
      </c>
      <c r="C4019" s="79" t="s">
        <v>108</v>
      </c>
      <c r="D4019" s="85">
        <v>-19386.323799999998</v>
      </c>
      <c r="E4019" s="85">
        <v>-19386.323799999998</v>
      </c>
      <c r="F4019" s="209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183</v>
      </c>
      <c r="C4020" s="79" t="s">
        <v>186</v>
      </c>
      <c r="D4020" s="85">
        <v>-4701.6797999999999</v>
      </c>
      <c r="E4020" s="85">
        <v>-4701.6797999999999</v>
      </c>
      <c r="F4020" s="209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183</v>
      </c>
      <c r="C4021" s="79" t="s">
        <v>187</v>
      </c>
      <c r="D4021" s="85">
        <v>81897.815499999997</v>
      </c>
      <c r="E4021" s="85">
        <v>81897.815499999997</v>
      </c>
      <c r="F4021" s="209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183</v>
      </c>
      <c r="C4022" s="79" t="s">
        <v>188</v>
      </c>
      <c r="D4022" s="85">
        <v>-1187.1417000000001</v>
      </c>
      <c r="E4022" s="85">
        <v>-1187.1417000000001</v>
      </c>
      <c r="F4022" s="209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183</v>
      </c>
      <c r="C4023" s="79" t="s">
        <v>100</v>
      </c>
      <c r="D4023" s="85">
        <v>289.30349999999999</v>
      </c>
      <c r="E4023" s="85">
        <v>289.30349999999999</v>
      </c>
      <c r="F4023" s="209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183</v>
      </c>
      <c r="C4024" s="79" t="s">
        <v>97</v>
      </c>
      <c r="D4024" s="85">
        <v>-2409.1995000000002</v>
      </c>
      <c r="E4024" s="85">
        <v>-2409.1995000000002</v>
      </c>
      <c r="F4024" s="209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183</v>
      </c>
      <c r="C4025" s="79" t="s">
        <v>88</v>
      </c>
      <c r="D4025" s="85">
        <v>-22072.855500000001</v>
      </c>
      <c r="E4025" s="85">
        <v>-22072.855500000001</v>
      </c>
      <c r="F4025" s="209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183</v>
      </c>
      <c r="C4026" s="79" t="s">
        <v>105</v>
      </c>
      <c r="D4026" s="85">
        <v>-17108.807499999999</v>
      </c>
      <c r="E4026" s="85">
        <v>-17108.807499999999</v>
      </c>
      <c r="F4026" s="209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183</v>
      </c>
      <c r="C4027" s="79" t="s">
        <v>101</v>
      </c>
      <c r="D4027" s="85">
        <v>-31424.340199999999</v>
      </c>
      <c r="E4027" s="85">
        <v>-31424.340199999999</v>
      </c>
      <c r="F4027" s="209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183</v>
      </c>
      <c r="C4028" s="79" t="s">
        <v>108</v>
      </c>
      <c r="D4028" s="85">
        <v>-19386.323799999998</v>
      </c>
      <c r="E4028" s="85">
        <v>-19386.323799999998</v>
      </c>
      <c r="F4028" s="209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183</v>
      </c>
      <c r="C4029" s="79" t="s">
        <v>186</v>
      </c>
      <c r="D4029" s="85">
        <v>-4701.6797999999999</v>
      </c>
      <c r="E4029" s="85">
        <v>-4701.6797999999999</v>
      </c>
      <c r="F4029" s="209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183</v>
      </c>
      <c r="C4030" s="79" t="s">
        <v>187</v>
      </c>
      <c r="D4030" s="85">
        <v>81897.815499999997</v>
      </c>
      <c r="E4030" s="85">
        <v>81897.815499999997</v>
      </c>
      <c r="F4030" s="209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183</v>
      </c>
      <c r="C4031" s="79" t="s">
        <v>188</v>
      </c>
      <c r="D4031" s="85">
        <v>-1187.1417000000001</v>
      </c>
      <c r="E4031" s="85">
        <v>-1187.1417000000001</v>
      </c>
      <c r="F4031" s="209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183</v>
      </c>
      <c r="C4032" s="79" t="s">
        <v>100</v>
      </c>
      <c r="D4032" s="85">
        <v>289.30349999999999</v>
      </c>
      <c r="E4032" s="85">
        <v>289.30349999999999</v>
      </c>
      <c r="F4032" s="209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183</v>
      </c>
      <c r="C4033" s="79" t="s">
        <v>97</v>
      </c>
      <c r="D4033" s="85">
        <v>-2409.1995000000002</v>
      </c>
      <c r="E4033" s="85">
        <v>-2409.1995000000002</v>
      </c>
      <c r="F4033" s="209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183</v>
      </c>
      <c r="C4034" s="79" t="s">
        <v>88</v>
      </c>
      <c r="D4034" s="85">
        <v>-22072.855500000001</v>
      </c>
      <c r="E4034" s="85">
        <v>-22072.855500000001</v>
      </c>
      <c r="F4034" s="209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183</v>
      </c>
      <c r="C4035" s="79" t="s">
        <v>105</v>
      </c>
      <c r="D4035" s="85">
        <v>-17108.807499999999</v>
      </c>
      <c r="E4035" s="85">
        <v>-17108.807499999999</v>
      </c>
      <c r="F4035" s="209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183</v>
      </c>
      <c r="C4036" s="79" t="s">
        <v>101</v>
      </c>
      <c r="D4036" s="85">
        <v>-31424.340199999999</v>
      </c>
      <c r="E4036" s="85">
        <v>-31424.340199999999</v>
      </c>
      <c r="F4036" s="209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183</v>
      </c>
      <c r="C4037" s="79" t="s">
        <v>108</v>
      </c>
      <c r="D4037" s="85">
        <v>-19386.323799999998</v>
      </c>
      <c r="E4037" s="85">
        <v>-19386.323799999998</v>
      </c>
      <c r="F4037" s="209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183</v>
      </c>
      <c r="C4038" s="79" t="s">
        <v>186</v>
      </c>
      <c r="D4038" s="85">
        <v>-4701.6797999999999</v>
      </c>
      <c r="E4038" s="85">
        <v>-4701.6797999999999</v>
      </c>
      <c r="F4038" s="209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183</v>
      </c>
      <c r="C4039" s="79" t="s">
        <v>187</v>
      </c>
      <c r="D4039" s="85">
        <v>81897.815499999997</v>
      </c>
      <c r="E4039" s="85">
        <v>81897.815499999997</v>
      </c>
      <c r="F4039" s="209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183</v>
      </c>
      <c r="C4040" s="79" t="s">
        <v>188</v>
      </c>
      <c r="D4040" s="85">
        <v>-1187.1417000000001</v>
      </c>
      <c r="E4040" s="85">
        <v>-1187.1417000000001</v>
      </c>
      <c r="F4040" s="209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183</v>
      </c>
      <c r="C4041" s="79" t="s">
        <v>100</v>
      </c>
      <c r="D4041" s="85">
        <v>289.30349999999999</v>
      </c>
      <c r="E4041" s="85">
        <v>289.30349999999999</v>
      </c>
      <c r="F4041" s="209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183</v>
      </c>
      <c r="C4042" s="79" t="s">
        <v>97</v>
      </c>
      <c r="D4042" s="85">
        <v>-2409.1995000000002</v>
      </c>
      <c r="E4042" s="85">
        <v>-2409.1995000000002</v>
      </c>
      <c r="F4042" s="209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183</v>
      </c>
      <c r="C4043" s="79" t="s">
        <v>88</v>
      </c>
      <c r="D4043" s="85">
        <v>-22072.855500000001</v>
      </c>
      <c r="E4043" s="85">
        <v>-22072.855500000001</v>
      </c>
      <c r="F4043" s="209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183</v>
      </c>
      <c r="C4044" s="79" t="s">
        <v>105</v>
      </c>
      <c r="D4044" s="85">
        <v>-17108.807499999999</v>
      </c>
      <c r="E4044" s="85">
        <v>-17108.807499999999</v>
      </c>
      <c r="F4044" s="209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183</v>
      </c>
      <c r="C4045" s="79" t="s">
        <v>101</v>
      </c>
      <c r="D4045" s="85">
        <v>-31424.340199999999</v>
      </c>
      <c r="E4045" s="85">
        <v>-31424.340199999999</v>
      </c>
      <c r="F4045" s="209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183</v>
      </c>
      <c r="C4046" s="79" t="s">
        <v>108</v>
      </c>
      <c r="D4046" s="85">
        <v>-19386.323799999998</v>
      </c>
      <c r="E4046" s="85">
        <v>-19386.323799999998</v>
      </c>
      <c r="F4046" s="209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183</v>
      </c>
      <c r="C4047" s="79" t="s">
        <v>186</v>
      </c>
      <c r="D4047" s="85">
        <v>-4701.6797999999999</v>
      </c>
      <c r="E4047" s="85">
        <v>-4701.6797999999999</v>
      </c>
      <c r="F4047" s="209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183</v>
      </c>
      <c r="C4048" s="79" t="s">
        <v>187</v>
      </c>
      <c r="D4048" s="85">
        <v>81897.815499999997</v>
      </c>
      <c r="E4048" s="85">
        <v>81897.815499999997</v>
      </c>
      <c r="F4048" s="209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183</v>
      </c>
      <c r="C4049" s="79" t="s">
        <v>188</v>
      </c>
      <c r="D4049" s="85">
        <v>-1187.1417000000001</v>
      </c>
      <c r="E4049" s="85">
        <v>-1187.1417000000001</v>
      </c>
      <c r="F4049" s="209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183</v>
      </c>
      <c r="C4050" s="79" t="s">
        <v>100</v>
      </c>
      <c r="D4050" s="85">
        <v>289.30349999999999</v>
      </c>
      <c r="E4050" s="85">
        <v>289.30349999999999</v>
      </c>
      <c r="F4050" s="209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183</v>
      </c>
      <c r="C4051" s="79" t="s">
        <v>97</v>
      </c>
      <c r="D4051" s="85">
        <v>-2409.1995000000002</v>
      </c>
      <c r="E4051" s="85">
        <v>-2409.1995000000002</v>
      </c>
      <c r="F4051" s="209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183</v>
      </c>
      <c r="C4052" s="79" t="s">
        <v>88</v>
      </c>
      <c r="D4052" s="85">
        <v>-22072.855500000001</v>
      </c>
      <c r="E4052" s="85">
        <v>-22072.855500000001</v>
      </c>
      <c r="F4052" s="209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183</v>
      </c>
      <c r="C4053" s="79" t="s">
        <v>105</v>
      </c>
      <c r="D4053" s="85">
        <v>-17108.807499999999</v>
      </c>
      <c r="E4053" s="85">
        <v>-17108.807499999999</v>
      </c>
      <c r="F4053" s="209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183</v>
      </c>
      <c r="C4054" s="79" t="s">
        <v>101</v>
      </c>
      <c r="D4054" s="85">
        <v>-31424.340199999999</v>
      </c>
      <c r="E4054" s="85">
        <v>-31424.340199999999</v>
      </c>
      <c r="F4054" s="209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183</v>
      </c>
      <c r="C4055" s="79" t="s">
        <v>108</v>
      </c>
      <c r="D4055" s="85">
        <v>-19386.323799999998</v>
      </c>
      <c r="E4055" s="85">
        <v>-19386.323799999998</v>
      </c>
      <c r="F4055" s="209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183</v>
      </c>
      <c r="C4056" s="79" t="s">
        <v>186</v>
      </c>
      <c r="D4056" s="85">
        <v>-4701.6797999999999</v>
      </c>
      <c r="E4056" s="85">
        <v>-4701.6797999999999</v>
      </c>
      <c r="F4056" s="209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183</v>
      </c>
      <c r="C4057" s="79" t="s">
        <v>187</v>
      </c>
      <c r="D4057" s="85">
        <v>81897.815499999997</v>
      </c>
      <c r="E4057" s="85">
        <v>81897.815499999997</v>
      </c>
      <c r="F4057" s="209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183</v>
      </c>
      <c r="C4058" s="79" t="s">
        <v>188</v>
      </c>
      <c r="D4058" s="85">
        <v>-1187.1417000000001</v>
      </c>
      <c r="E4058" s="85">
        <v>-1187.1417000000001</v>
      </c>
      <c r="F4058" s="209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183</v>
      </c>
      <c r="C4059" s="79" t="s">
        <v>100</v>
      </c>
      <c r="D4059" s="85">
        <v>289.30349999999999</v>
      </c>
      <c r="E4059" s="85">
        <v>289.30349999999999</v>
      </c>
      <c r="F4059" s="209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183</v>
      </c>
      <c r="C4060" s="79" t="s">
        <v>97</v>
      </c>
      <c r="D4060" s="85">
        <v>-2409.1995000000002</v>
      </c>
      <c r="E4060" s="85">
        <v>-2409.1995000000002</v>
      </c>
      <c r="F4060" s="209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183</v>
      </c>
      <c r="C4061" s="79" t="s">
        <v>88</v>
      </c>
      <c r="D4061" s="85">
        <v>-22072.855500000001</v>
      </c>
      <c r="E4061" s="85">
        <v>-22072.855500000001</v>
      </c>
      <c r="F4061" s="209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183</v>
      </c>
      <c r="C4062" s="79" t="s">
        <v>105</v>
      </c>
      <c r="D4062" s="85">
        <v>-17108.807499999999</v>
      </c>
      <c r="E4062" s="85">
        <v>-17108.807499999999</v>
      </c>
      <c r="F4062" s="209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183</v>
      </c>
      <c r="C4063" s="79" t="s">
        <v>101</v>
      </c>
      <c r="D4063" s="85">
        <v>-31424.340199999999</v>
      </c>
      <c r="E4063" s="85">
        <v>-31424.340199999999</v>
      </c>
      <c r="F4063" s="209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183</v>
      </c>
      <c r="C4064" s="79" t="s">
        <v>108</v>
      </c>
      <c r="D4064" s="85">
        <v>-19386.323799999998</v>
      </c>
      <c r="E4064" s="85">
        <v>-19386.323799999998</v>
      </c>
      <c r="F4064" s="209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183</v>
      </c>
      <c r="C4065" s="79" t="s">
        <v>186</v>
      </c>
      <c r="D4065" s="85">
        <v>-4701.6797999999999</v>
      </c>
      <c r="E4065" s="85">
        <v>-4701.6797999999999</v>
      </c>
      <c r="F4065" s="209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183</v>
      </c>
      <c r="C4066" s="79" t="s">
        <v>187</v>
      </c>
      <c r="D4066" s="85">
        <v>83373.263099999996</v>
      </c>
      <c r="E4066" s="85">
        <v>83373.263099999996</v>
      </c>
      <c r="F4066" s="209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183</v>
      </c>
      <c r="C4067" s="79" t="s">
        <v>188</v>
      </c>
      <c r="D4067" s="85">
        <v>-1187.1417000000001</v>
      </c>
      <c r="E4067" s="85">
        <v>-1187.1417000000001</v>
      </c>
      <c r="F4067" s="209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09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09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09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09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09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09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09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09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09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09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09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09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09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09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09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09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09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09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09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09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09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09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09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09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09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09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09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09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09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09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09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09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09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09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09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09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09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09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09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09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09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09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09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09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09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09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09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09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09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09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09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09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09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09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09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09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09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09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09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09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09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09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09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09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09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09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09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09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09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09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09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09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09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09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09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09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09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09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09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09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09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09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09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09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09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09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09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09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09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09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09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09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09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09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09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09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09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09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09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09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09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09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09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09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09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09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09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09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09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09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09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09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09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09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09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09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09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09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09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09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09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09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09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09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09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09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09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09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09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09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09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09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09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09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09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09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09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09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09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09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09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09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09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09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09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09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09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09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09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09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09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09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09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09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09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09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09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09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09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09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09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09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09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09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09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09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09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09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09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09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09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09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09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09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09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09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09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09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09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09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09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09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09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09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09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09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09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09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09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09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09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09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09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09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09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09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09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09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09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09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09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09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09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09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09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09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09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09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09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09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09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09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09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09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09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09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09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09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09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09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09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09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09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09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09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09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09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09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09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09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09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09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09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09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09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09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09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09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09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09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09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09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09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09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09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09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09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09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09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09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09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09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09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09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09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09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09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09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09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09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09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09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09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09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09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09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09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09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09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09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09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09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09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09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09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09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09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09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09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09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09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09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09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09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09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09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09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09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09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09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09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09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09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09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09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09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09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09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09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09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09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09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09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09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09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09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09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09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09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09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09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09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09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09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09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09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09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09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09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09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09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09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09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09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09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09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09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09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09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09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09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09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09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09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09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09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09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09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09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09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09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09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09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09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09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09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09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09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09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09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09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09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09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09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09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09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09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09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09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09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09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09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09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09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09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09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09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09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09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09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09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09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09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09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09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09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09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09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09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09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09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09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09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09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09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09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09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09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09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09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09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09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09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09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09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09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09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09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09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09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09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09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09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09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09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09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09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09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09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09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09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09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09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09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09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09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09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09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09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09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09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09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09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09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09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09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09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09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09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09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09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09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09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09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09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09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09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09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09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09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09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09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09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09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09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09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09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09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09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09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09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09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09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09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09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09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09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09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09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09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09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09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09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09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09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09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09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09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09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09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09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09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09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09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09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09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09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09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09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09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09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09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09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09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09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09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09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09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09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09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09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09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09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09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09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09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09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09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09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09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09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09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09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09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09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09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09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09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09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09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09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09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09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09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09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09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09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09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09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09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09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09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09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09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09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09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09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09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09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09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09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09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09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09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09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09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09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09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09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09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09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09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09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09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09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09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09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09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09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09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09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09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09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09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09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09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09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09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09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09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09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09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09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09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09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09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09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09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09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09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09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09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09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09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09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09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09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09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09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09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09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09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09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09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09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09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09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09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09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09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09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09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09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09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09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09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09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09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09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09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09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09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09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09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09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09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09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09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09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09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09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09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09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09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09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09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09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09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09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09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09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09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09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09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09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09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09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09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09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09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09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09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09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09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09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09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09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09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09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09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09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09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09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09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09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09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09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09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09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09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09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09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09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09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09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09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09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09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09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09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09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09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09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09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09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09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09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09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09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09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09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09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09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09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09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09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09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09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09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09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09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09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09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09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09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09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09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09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09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09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09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09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09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09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09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09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09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09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09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09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09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09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09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09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09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09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09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09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09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09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09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09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09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09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09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09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09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09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09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09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09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09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09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09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09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09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09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09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09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09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09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09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09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09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09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09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09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09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09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09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09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09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09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09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09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09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09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09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09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09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09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09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09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09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09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09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09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09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09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09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09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09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09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09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09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09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09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09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09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09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09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09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09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09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09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09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09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09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09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09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09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09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09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09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09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09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09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09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09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09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09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09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09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09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09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09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09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09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09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09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09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09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09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09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09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09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09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09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09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09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09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09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09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09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09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09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09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09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09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09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09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09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09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09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09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09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09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09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09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09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09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09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09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09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09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09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09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09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09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09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09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09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09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09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09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09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09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09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09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09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09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09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09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09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09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09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09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09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09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09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09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09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09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09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09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09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09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09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09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09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09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09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09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09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09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09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09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09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09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09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09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09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09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09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09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09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09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09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09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09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09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09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09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09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09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09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09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09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09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09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09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09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09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09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09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09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09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09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09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09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09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09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09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09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09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09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09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09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09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09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09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09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09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09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09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09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09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09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09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09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09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09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09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09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09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09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09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09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09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09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09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09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09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09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09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09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09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09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09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09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09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09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09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09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09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09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09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09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09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09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09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09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09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09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09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09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09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09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09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09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09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09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09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09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09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09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09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09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09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09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09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09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09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09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09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09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09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09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09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09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09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09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09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09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09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09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09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09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09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09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09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09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09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09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09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09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09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09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09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09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09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09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09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09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09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09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09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09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09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09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09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09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09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09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09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09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09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09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09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09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09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09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09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09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09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09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09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09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09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09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09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09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09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09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09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09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09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09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09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09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09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09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09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09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09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09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09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09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09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09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09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09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09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09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09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09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09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09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09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09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09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09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09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09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09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09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09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09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09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09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09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09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09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09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09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09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09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09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09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09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09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09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09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09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09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09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09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09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09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09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09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09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09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09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09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09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09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09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09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09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09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09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09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09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09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09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09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09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09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09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09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09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09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09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09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09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09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09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09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09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09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09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09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09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09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09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09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09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09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09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09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09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09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09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09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09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09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09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09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09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09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09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09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09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09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09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09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09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09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09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09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09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09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09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09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09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09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09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09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09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09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09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09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09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09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09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09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09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09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09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09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09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09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09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09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09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09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09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09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09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09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09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09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09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09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09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09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09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09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09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09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09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09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09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09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09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09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09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09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09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09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09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09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09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09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09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09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09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09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09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09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09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09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09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09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09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09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09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09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09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09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09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09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09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09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09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09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09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09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09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09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09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09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09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09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09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09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09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09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09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09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09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09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09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09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09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09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09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09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09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09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09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09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09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09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09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09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09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09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09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09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09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09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09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09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09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09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09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09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09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09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09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09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09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09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09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09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09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09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09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09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09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09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09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09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09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09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09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09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09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09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09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09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09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09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09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09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09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09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09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09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09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09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09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09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09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09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09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09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09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09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09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09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09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09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09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09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09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09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09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09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09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09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09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09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09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09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09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09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09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09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09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09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09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09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09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09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09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09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09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09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09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09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09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09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09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09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09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09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09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09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09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09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09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09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09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09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09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09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09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09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09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09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09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09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09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09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09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09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09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09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09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09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09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09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09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09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09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09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09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09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09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09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09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09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09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09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09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09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09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09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09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09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09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09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09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09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09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09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09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09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09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09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09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09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09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09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09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09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09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09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09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09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09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09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09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09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09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09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09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09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09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09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09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09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09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09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09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09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09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09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09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09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09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09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09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09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09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09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09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09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09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09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09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09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09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09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09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09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09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09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09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09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09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09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09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09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09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09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09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09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09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09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09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09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09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09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09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09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09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09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09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09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09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09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09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09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09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09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09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09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09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09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09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09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09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09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09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09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09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09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09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09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09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09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09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09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09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09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09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09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09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09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09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09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09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09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09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09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09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09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09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09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09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09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09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09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09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09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09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09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09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09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09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09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09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09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09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09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09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09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09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09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09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09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09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09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09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09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09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09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09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09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09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09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09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09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09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09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09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09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09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09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09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09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09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09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09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09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09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09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09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09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09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09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09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09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09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09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09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09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09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09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09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09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09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09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09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09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09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09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09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09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09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09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09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09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09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09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09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09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09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09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09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09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09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09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09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09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09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09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09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09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09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09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09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09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09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09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09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09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09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09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09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09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09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09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09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09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09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09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09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09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09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09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09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09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09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09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09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09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09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09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09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09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09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09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09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09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09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09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09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09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09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09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09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09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09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09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09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09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09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09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09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09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09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09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09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09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09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09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09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09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09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09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09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09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09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09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09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09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09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09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09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09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09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09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09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09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09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09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09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09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09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09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09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09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09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09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09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09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09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09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09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09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09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09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09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09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09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09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09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09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09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09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09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09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09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09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09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09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09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09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09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09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09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09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09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09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09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09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09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09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09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09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09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09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09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09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09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09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09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09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09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09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09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09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09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09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09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09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09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09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09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09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09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09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09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09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09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09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09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09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09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09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09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09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09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09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09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09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09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09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09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09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09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09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09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09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09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09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09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09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09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09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09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09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09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09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09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09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09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09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09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09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09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09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09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09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09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09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09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09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09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09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09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09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09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09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09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09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09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09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09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09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09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09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09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09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09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09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09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09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09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09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09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09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09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09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09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09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09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09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09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09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09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09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09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09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09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09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09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09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09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09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09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09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09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09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09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09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09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09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09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09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09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09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09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09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09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09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09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09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09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09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09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09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09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09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09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09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09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09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09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09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09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09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09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09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09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09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09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09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09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09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09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09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09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09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09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09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09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09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09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09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09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09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09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09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09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09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09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09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09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09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09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09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09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09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09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09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09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09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09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09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09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09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09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09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09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09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09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09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09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09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09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09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09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09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09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09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09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09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09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09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09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09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09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09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09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09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09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09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09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09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09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09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09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09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09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09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09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09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09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09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09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09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09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09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09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09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09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09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09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09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09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09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09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09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09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09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09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09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09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09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09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09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09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09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09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09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09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09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09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09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09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09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09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09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09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09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09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09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09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09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09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09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09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09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09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09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09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09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09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09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09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09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09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09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09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09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09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09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09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09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09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09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09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09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09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09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09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09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09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09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09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09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09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09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09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09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09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09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09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09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09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09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09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09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09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09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09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09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09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09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09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09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09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09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09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09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09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09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09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09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09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09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09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09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09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09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09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09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09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09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09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09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09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09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09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09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09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09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09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09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09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09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09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09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09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09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09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09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09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09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09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09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09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09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09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09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09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09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09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09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09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09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09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09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09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09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09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09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09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09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09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09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09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09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09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09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09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09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09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09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09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09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09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09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09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09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09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09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09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09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09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09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09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09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09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09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09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09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09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09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09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09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09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09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09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09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09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09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09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09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09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09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09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09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09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09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09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09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09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09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09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09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09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09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09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09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09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09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09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09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09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09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09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09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09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09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09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09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09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09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09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09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09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09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09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09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09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09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09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09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09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09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09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09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09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09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09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09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09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09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09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09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09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09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09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09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09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09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09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09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09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09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09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09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09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09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09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09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09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09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09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09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09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09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09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09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09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09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09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09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09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09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09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09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09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09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09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09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09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09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09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09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09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09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09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09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09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09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09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09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09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09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09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09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09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09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09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09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09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09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09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09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09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09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09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09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09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09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09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09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09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09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09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09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09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09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09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09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09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09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09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09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09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09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09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09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09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09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09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09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09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09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09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09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09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09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09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09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09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09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09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09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09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09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09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09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09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09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09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09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09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09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09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09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09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09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09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09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09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09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09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09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09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09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09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09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09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09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09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09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09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09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09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09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09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09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09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09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09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09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09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09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09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09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09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09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09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09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09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09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09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09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09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09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09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09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09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09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09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09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09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09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09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09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09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09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09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09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09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09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09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09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09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09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09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09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09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09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09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09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09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09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09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09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09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09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09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09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09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09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09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09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09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09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09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09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09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09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09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09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09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09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09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09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09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09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09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09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09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09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09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09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09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09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09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09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09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09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09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09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09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09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09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09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09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09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09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09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09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09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09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09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09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09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09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09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09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09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09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09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09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09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09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09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09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09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09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09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09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09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09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09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09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09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09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09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09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09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09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09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09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09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09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09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09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09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09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09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09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09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09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09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09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09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09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09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09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09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09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09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09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09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09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09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09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09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09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09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09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09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09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09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09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09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09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09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09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09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09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09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09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09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09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09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09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09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09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09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09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09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09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09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09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09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09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09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09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09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09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09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09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09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09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09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09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09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09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09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09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09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09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09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09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09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09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09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09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09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09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09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09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09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09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09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09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09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09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09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09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09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09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09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09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09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09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09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09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09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09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09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09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09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09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09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09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09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09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09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09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09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09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09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09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09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09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09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09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09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09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09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09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09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09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09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09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09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09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09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09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09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09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09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09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09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09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09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09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09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09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09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09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09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09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09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09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09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09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09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09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09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09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09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09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09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09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09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09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09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09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09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09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09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09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09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09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09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09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09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09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09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09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09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09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09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09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09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09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09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09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09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09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09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09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09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09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09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09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09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09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09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09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09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09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09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09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09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09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09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09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09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09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09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09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09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09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09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09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09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09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09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09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09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09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09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09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09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09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09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09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09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09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09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09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09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09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09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09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09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09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09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09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09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09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09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09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09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09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09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09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09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09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09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09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09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09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09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09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09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09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09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09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09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09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09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09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09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09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09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09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09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09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09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09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09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09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09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09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09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09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09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09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09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09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09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09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09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09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09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09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09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09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09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09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09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09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09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09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09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09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09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09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09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09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09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09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09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09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09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09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09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09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09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09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09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09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09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09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09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09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09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09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09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09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09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09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09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09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09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09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09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09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09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09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09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09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09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09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09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09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09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09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09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09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09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09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09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09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09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09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09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09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09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09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09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09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09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09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09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09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09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09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09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09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09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09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09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09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09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09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09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09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09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09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09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09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09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09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09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09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09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09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09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09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09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09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09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09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09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09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09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09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09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09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09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09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09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09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09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09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09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09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09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09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09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09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09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09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09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09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09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09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09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09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09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09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09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09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09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09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09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09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09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09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09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09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09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09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09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09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09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09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09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09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09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09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09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09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09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09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09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09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09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09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09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09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09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09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09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09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09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09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09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09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09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09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09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09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09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09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09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09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09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09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09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09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09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09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09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09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09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09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09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09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09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09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09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09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09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09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09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09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09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09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09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09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09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09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09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09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09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09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09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09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09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09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09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09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09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09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09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09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09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09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09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09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09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09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09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09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09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09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09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09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09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09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09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09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09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09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09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09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09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09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09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09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09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09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09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09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09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09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09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09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09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09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09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09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09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09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09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09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09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09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09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09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09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09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09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09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09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09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09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09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09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09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09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09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09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09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09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09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09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09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09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09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09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09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09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09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09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09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09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09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09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09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09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09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09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09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09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09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09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09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09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09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09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09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09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09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09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09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09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09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09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09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09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09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09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09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09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09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09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09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09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09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09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09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09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09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09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09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09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09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09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09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09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09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09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09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09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09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09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09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09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09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09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09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09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09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09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09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09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09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09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09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09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09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09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09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09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09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09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09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09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09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09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09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09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09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09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09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09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09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09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09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09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09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09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09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09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09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09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09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09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09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09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09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09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09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09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09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09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09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09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09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09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09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09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09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09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09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09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09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09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09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09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09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09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09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09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09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09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09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09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09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09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09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09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09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09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09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09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09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09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09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09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09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09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09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09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09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09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09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09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09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09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09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09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09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09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09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09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09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09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09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09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09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09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09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09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09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09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09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09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09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09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09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09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09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09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09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09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09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09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09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09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09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09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09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09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09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09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09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09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09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09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09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09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09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09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09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09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09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09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09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09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09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09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09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09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09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09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09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09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09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09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09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09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09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09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09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09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09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09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09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09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09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09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09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09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09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09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09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09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09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09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09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09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09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09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09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09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09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09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09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09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09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09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09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09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09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09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09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09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09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09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09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09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09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09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09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09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09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09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09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09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09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09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09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09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09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09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09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09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09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09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09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09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09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09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09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09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09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09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09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09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09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09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09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09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09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09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09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09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09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09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09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09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09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09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09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09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09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09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09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09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09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09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09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09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09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09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09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09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09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09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09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09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09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09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09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09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09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09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09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09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09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09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09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09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09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09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09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09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09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09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09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09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09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09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09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09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09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09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09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09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09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09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09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09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09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09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09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09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09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09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09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09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09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09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09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09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09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09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09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09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09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09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09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09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09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09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09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09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09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09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09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09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09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09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09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09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09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09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09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09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09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09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09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09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09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09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09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09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09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09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09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09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09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09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09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09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09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09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09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09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09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09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09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09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09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09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09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09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09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09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09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09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09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09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09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09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09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09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09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09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09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09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09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09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09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09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09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09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09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09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09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09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09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09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09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09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09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09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09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09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09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09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09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09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09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09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09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09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09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09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09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09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09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09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09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09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09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09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09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09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09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09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09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09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09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09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09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09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09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09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09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09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09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09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09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09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09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09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09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09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09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09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09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09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09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09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09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09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09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09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09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09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09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09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09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09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09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09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09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09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09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09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09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09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09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09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09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09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09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09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09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09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09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09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09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09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09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09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09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09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09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09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09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09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09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09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09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09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09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09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09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09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09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09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09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09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09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09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09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09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09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09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09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09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09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09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09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09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09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09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09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09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09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09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09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09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09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09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09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09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09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09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09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09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09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09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09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09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09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09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09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09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09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09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09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09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09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09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09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09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09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09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09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09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09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09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09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09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09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09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09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09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09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09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09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09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09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09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09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09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09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09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09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09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09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09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09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09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09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09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09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09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09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09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09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09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09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09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09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09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09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09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09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09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09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09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09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09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09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09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09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09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09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09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09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09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09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09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09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09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09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09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09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09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09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09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09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09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09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09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09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09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09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09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09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09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09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09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09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09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09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09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09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09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09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09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09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09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09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09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09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09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09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09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09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09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09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09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09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09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09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09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09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09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09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09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09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09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09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09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09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09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09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09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09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09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09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09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09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09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09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09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09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09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09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09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09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09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09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09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09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09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09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09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09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09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09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09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09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09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09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09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09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09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09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09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09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09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09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09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09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09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09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09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09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09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09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09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09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09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09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09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09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09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09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09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09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09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09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09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09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09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09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09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09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09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09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09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09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09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09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09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09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09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09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09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09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09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09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09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09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09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09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09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09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09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09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09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09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09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09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09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09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09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09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09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09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09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09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09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09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09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09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09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09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09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09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09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09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09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09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09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09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09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09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09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09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09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09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09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09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09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09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09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09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09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09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09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09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09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09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09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09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09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09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09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09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09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09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09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09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09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09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09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09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09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09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09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09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09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09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09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09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09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09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09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09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09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09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09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09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09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09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09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09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09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09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09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09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09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09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09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09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09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09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09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09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09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09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09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09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09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09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09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09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09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09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09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09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09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09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09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09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09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09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09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09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09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09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09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09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09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09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09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09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09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09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09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09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09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09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09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09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09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09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09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09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09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09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09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09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09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09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09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09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09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09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09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09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09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09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09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09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09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09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09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09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09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09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09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09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09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09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09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09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09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09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09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09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09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09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09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09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09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09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09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09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09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09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09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09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09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09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09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09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09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09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09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09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09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09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09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09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09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09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09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09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09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09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09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09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09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09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09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09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09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09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09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09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09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09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09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09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09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09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09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09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09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09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09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09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09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09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09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09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09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09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09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09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09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09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09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09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09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09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09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09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09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09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09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09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09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09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09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09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09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09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09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09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09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09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09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09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09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09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09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09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09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09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09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09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09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09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09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09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09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09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09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09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09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09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09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09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09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09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09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09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09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09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09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09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09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09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09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09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09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09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09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09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09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09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09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09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09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09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09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09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09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09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09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09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09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09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09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09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09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09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09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09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09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09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09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09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09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09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09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09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09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09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09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09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09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09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09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09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09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09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09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09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09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09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09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09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09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09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09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09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09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09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09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09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09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09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09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09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09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09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09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09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09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09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09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09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09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09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09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09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09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09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09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09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09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09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09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09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09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09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09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09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09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09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09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09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09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09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09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09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09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09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09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09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09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09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09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09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09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09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09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09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09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09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09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09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09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09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09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09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09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09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09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09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09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09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09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09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09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09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09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09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09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09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09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09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09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09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09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09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09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09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09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09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09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09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09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09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09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09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09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09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09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09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09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09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09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09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09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09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09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09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09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09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09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09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09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09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09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09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09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09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09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09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09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09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09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09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09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09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09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09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09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09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09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09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09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09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09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09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09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09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09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09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09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09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09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09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09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09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09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09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09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09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09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09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09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09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09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09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09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09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09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09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09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09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09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09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09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09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09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09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09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09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09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09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09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09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09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09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09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09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09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09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09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09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09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09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09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09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09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09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09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09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09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09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09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09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09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09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09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09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09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09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09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09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09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09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09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09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09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09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09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09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09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09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09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09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09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09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09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09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09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09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09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09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09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09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09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09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09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09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09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09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09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09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09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09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09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09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09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09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09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09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09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09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09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09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09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09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09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09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09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09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09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09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09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09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09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09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09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09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09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09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09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09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09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09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09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09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09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09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09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09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09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09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09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09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09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09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09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09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09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09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09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09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09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09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09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09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09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09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09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09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09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09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09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09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09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09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09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09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09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09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09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09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09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09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09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09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09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09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09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09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09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09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09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09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09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09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09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09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09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09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09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09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09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09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09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09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09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09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09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09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09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09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09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09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09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09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09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09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09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09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09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09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09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09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09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09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09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09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09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09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09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09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09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09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09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09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09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09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09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09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09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09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09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09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09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09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09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09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09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09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09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09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09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09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09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09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09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09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09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09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09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09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09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09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09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09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09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09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09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09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09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09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09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09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09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09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09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09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09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09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09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09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09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09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09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09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09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09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09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09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09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09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09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09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09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09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09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09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09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09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09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09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09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09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09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09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09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09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09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09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09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09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09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09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09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09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09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09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09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09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09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09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09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09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09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09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09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09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09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09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09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09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09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09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09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09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09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09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09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09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09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09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09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09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09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09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09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09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09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09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09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09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09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09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09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09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09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09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09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09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09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09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09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09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09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09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09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09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09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09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09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09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09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09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09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09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09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09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09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09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09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09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09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09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09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09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09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09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09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09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09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09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09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09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09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09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09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09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09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09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09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09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09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09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09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09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09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09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09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09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09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09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09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09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09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09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09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09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09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09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09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09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09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09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09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09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09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09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09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09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09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09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09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09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09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09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09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09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09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09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09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09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09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09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09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09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09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09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09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09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09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09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09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09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09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09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09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09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09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09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09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09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09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09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09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09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09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09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09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09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09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09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09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09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09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09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09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09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09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09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09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09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09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09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09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09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09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09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09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09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09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09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09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09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09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09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09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09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09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09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09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09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09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09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09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09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09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09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09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09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09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09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09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09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09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09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09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09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09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09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09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09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09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09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09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09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09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09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09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09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09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09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09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09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09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09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09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09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09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09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09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09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09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09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09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09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09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09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09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09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09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09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09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09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09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09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09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09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09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09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09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09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09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09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09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09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09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09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09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09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09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09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09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09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09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09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09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09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09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09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09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09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09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09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09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09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09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09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09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09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09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09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09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09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09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09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09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09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09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09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09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09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09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09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09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09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09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09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09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09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09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09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09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09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09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09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09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09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09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09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09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09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09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09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09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09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09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09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09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09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09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09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09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09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09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09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09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09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09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09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09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09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09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09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09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09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09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09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09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09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09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09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09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09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09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09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09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09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09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09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09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09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09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09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09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09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09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09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09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09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09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09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09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09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09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09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09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09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09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09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09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09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09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09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09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09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09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09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09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09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09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09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09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09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09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09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09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09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09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09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09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5" t="s">
        <v>176</v>
      </c>
      <c r="K19" s="206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7">
        <f t="shared" ref="J20:J46" si="0">IF(K20&lt;$F$5,1)</f>
        <v>1</v>
      </c>
      <c r="K20" s="208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7">
        <f t="shared" si="0"/>
        <v>1</v>
      </c>
      <c r="K21" s="208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7">
        <f t="shared" si="0"/>
        <v>1</v>
      </c>
      <c r="K22" s="208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7">
        <f t="shared" si="0"/>
        <v>1</v>
      </c>
      <c r="K23" s="208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7">
        <f t="shared" si="0"/>
        <v>1</v>
      </c>
      <c r="K24" s="208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7">
        <f t="shared" si="0"/>
        <v>1</v>
      </c>
      <c r="K25" s="208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7">
        <f t="shared" si="0"/>
        <v>1</v>
      </c>
      <c r="K26" s="208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7">
        <f t="shared" si="0"/>
        <v>1</v>
      </c>
      <c r="K27" s="208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7">
        <f t="shared" si="0"/>
        <v>1</v>
      </c>
      <c r="K28" s="208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7">
        <f t="shared" si="0"/>
        <v>1</v>
      </c>
      <c r="K29" s="208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7">
        <f t="shared" si="0"/>
        <v>1</v>
      </c>
      <c r="K30" s="208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7">
        <f t="shared" si="0"/>
        <v>1</v>
      </c>
      <c r="K31" s="208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7">
        <f t="shared" si="0"/>
        <v>1</v>
      </c>
      <c r="K32" s="208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7">
        <f t="shared" si="0"/>
        <v>1</v>
      </c>
      <c r="K33" s="208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7">
        <f t="shared" si="0"/>
        <v>1</v>
      </c>
      <c r="K34" s="208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7">
        <f t="shared" si="0"/>
        <v>1</v>
      </c>
      <c r="K35" s="208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7">
        <f t="shared" si="0"/>
        <v>1</v>
      </c>
      <c r="K36" s="208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7">
        <f t="shared" si="0"/>
        <v>1</v>
      </c>
      <c r="K37" s="208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7">
        <f t="shared" si="0"/>
        <v>1</v>
      </c>
      <c r="K38" s="208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7">
        <f t="shared" si="0"/>
        <v>1</v>
      </c>
      <c r="K39" s="208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7">
        <f t="shared" si="0"/>
        <v>1</v>
      </c>
      <c r="K40" s="208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7">
        <f t="shared" si="0"/>
        <v>1</v>
      </c>
      <c r="K41" s="208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7">
        <f t="shared" si="0"/>
        <v>1</v>
      </c>
      <c r="K42" s="208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7">
        <f t="shared" si="0"/>
        <v>1</v>
      </c>
      <c r="K43" s="208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7">
        <f t="shared" si="0"/>
        <v>1</v>
      </c>
      <c r="K44" s="208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7">
        <f t="shared" si="0"/>
        <v>1</v>
      </c>
      <c r="K45" s="208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7">
        <f t="shared" si="0"/>
        <v>1</v>
      </c>
      <c r="K46" s="208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7">
        <f>IF(K47&lt;$F$5,1)</f>
        <v>1</v>
      </c>
      <c r="K47" s="208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7">
        <f>IF(K48&lt;$F$5,1,2)</f>
        <v>1</v>
      </c>
      <c r="K48" s="208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7">
        <f>IF(K49&lt;$F$5,1,2)</f>
        <v>1</v>
      </c>
      <c r="K49" s="208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7">
        <f>IF(K50&lt;$F$5,1,2)</f>
        <v>1</v>
      </c>
      <c r="K50" s="208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7">
        <f>IF(K51&lt;$F$5,1,2)</f>
        <v>2</v>
      </c>
      <c r="K51" s="208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7">
        <f t="shared" ref="J52:J80" si="2">IF(K52&lt;$F$5,1,2)</f>
        <v>2</v>
      </c>
      <c r="K52" s="208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7">
        <f t="shared" si="2"/>
        <v>2</v>
      </c>
      <c r="K53" s="208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7">
        <f t="shared" si="2"/>
        <v>2</v>
      </c>
      <c r="K54" s="208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7">
        <f t="shared" si="2"/>
        <v>2</v>
      </c>
      <c r="K55" s="208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7">
        <f t="shared" si="2"/>
        <v>2</v>
      </c>
      <c r="K56" s="208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7">
        <f t="shared" si="2"/>
        <v>2</v>
      </c>
      <c r="K57" s="208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7">
        <f t="shared" si="2"/>
        <v>2</v>
      </c>
      <c r="K58" s="208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7">
        <f t="shared" si="2"/>
        <v>2</v>
      </c>
      <c r="K59" s="208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7">
        <f t="shared" si="2"/>
        <v>2</v>
      </c>
      <c r="K60" s="208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7">
        <f t="shared" si="2"/>
        <v>2</v>
      </c>
      <c r="K61" s="208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7">
        <f t="shared" si="2"/>
        <v>2</v>
      </c>
      <c r="K62" s="208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7">
        <f t="shared" si="2"/>
        <v>2</v>
      </c>
      <c r="K63" s="208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7">
        <f t="shared" si="2"/>
        <v>2</v>
      </c>
      <c r="K64" s="208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7">
        <f t="shared" si="2"/>
        <v>2</v>
      </c>
      <c r="K65" s="208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7">
        <f t="shared" si="2"/>
        <v>2</v>
      </c>
      <c r="K66" s="208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7">
        <f t="shared" si="2"/>
        <v>2</v>
      </c>
      <c r="K67" s="208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7">
        <f t="shared" si="2"/>
        <v>2</v>
      </c>
      <c r="K68" s="208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7">
        <f t="shared" si="2"/>
        <v>2</v>
      </c>
      <c r="K69" s="208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7">
        <f t="shared" si="2"/>
        <v>2</v>
      </c>
      <c r="K70" s="208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7">
        <f t="shared" si="2"/>
        <v>2</v>
      </c>
      <c r="K71" s="208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7">
        <f t="shared" si="2"/>
        <v>2</v>
      </c>
      <c r="K72" s="208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7">
        <f t="shared" si="2"/>
        <v>2</v>
      </c>
      <c r="K73" s="208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7">
        <f t="shared" si="2"/>
        <v>2</v>
      </c>
      <c r="K74" s="208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7">
        <f t="shared" si="2"/>
        <v>2</v>
      </c>
      <c r="K75" s="208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7">
        <f t="shared" si="2"/>
        <v>2</v>
      </c>
      <c r="K76" s="208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7">
        <f t="shared" si="2"/>
        <v>2</v>
      </c>
      <c r="K77" s="208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7">
        <f t="shared" si="2"/>
        <v>2</v>
      </c>
      <c r="K78" s="208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7">
        <f t="shared" si="2"/>
        <v>2</v>
      </c>
      <c r="K79" s="208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7">
        <f t="shared" si="2"/>
        <v>2</v>
      </c>
      <c r="K80" s="208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7">
        <f t="shared" ref="J81:J111" si="3">IF(K81&lt;$F$7,3,3)</f>
        <v>3</v>
      </c>
      <c r="K81" s="208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7">
        <f t="shared" si="3"/>
        <v>3</v>
      </c>
      <c r="K82" s="208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7">
        <f t="shared" si="3"/>
        <v>3</v>
      </c>
      <c r="K83" s="208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7">
        <f t="shared" si="3"/>
        <v>3</v>
      </c>
      <c r="K84" s="208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7">
        <f t="shared" si="3"/>
        <v>3</v>
      </c>
      <c r="K85" s="208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7">
        <f t="shared" si="3"/>
        <v>3</v>
      </c>
      <c r="K86" s="208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7">
        <f t="shared" si="3"/>
        <v>3</v>
      </c>
      <c r="K87" s="208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7">
        <f t="shared" si="3"/>
        <v>3</v>
      </c>
      <c r="K88" s="208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7">
        <f t="shared" si="3"/>
        <v>3</v>
      </c>
      <c r="K89" s="208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7">
        <f t="shared" si="3"/>
        <v>3</v>
      </c>
      <c r="K90" s="208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7">
        <f t="shared" si="3"/>
        <v>3</v>
      </c>
      <c r="K91" s="208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7">
        <f t="shared" si="3"/>
        <v>3</v>
      </c>
      <c r="K92" s="208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7">
        <f t="shared" si="3"/>
        <v>3</v>
      </c>
      <c r="K93" s="208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7">
        <f t="shared" si="3"/>
        <v>3</v>
      </c>
      <c r="K94" s="208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7">
        <f t="shared" si="3"/>
        <v>3</v>
      </c>
      <c r="K95" s="208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7">
        <f t="shared" si="3"/>
        <v>3</v>
      </c>
      <c r="K96" s="208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7">
        <f t="shared" si="3"/>
        <v>3</v>
      </c>
      <c r="K97" s="208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7">
        <f t="shared" si="3"/>
        <v>3</v>
      </c>
      <c r="K98" s="208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7">
        <f t="shared" si="3"/>
        <v>3</v>
      </c>
      <c r="K99" s="208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7">
        <f t="shared" si="3"/>
        <v>3</v>
      </c>
      <c r="K100" s="208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7">
        <f t="shared" si="3"/>
        <v>3</v>
      </c>
      <c r="K101" s="208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7">
        <f t="shared" si="3"/>
        <v>3</v>
      </c>
      <c r="K102" s="208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7">
        <f t="shared" si="3"/>
        <v>3</v>
      </c>
      <c r="K103" s="208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7">
        <f t="shared" si="3"/>
        <v>3</v>
      </c>
      <c r="K104" s="208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7">
        <f t="shared" si="3"/>
        <v>3</v>
      </c>
      <c r="K105" s="208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7">
        <f t="shared" si="3"/>
        <v>3</v>
      </c>
      <c r="K106" s="208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7">
        <f t="shared" si="3"/>
        <v>3</v>
      </c>
      <c r="K107" s="208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7">
        <f t="shared" si="3"/>
        <v>3</v>
      </c>
      <c r="K108" s="208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7">
        <f t="shared" si="3"/>
        <v>3</v>
      </c>
      <c r="K109" s="208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7">
        <f t="shared" si="3"/>
        <v>3</v>
      </c>
      <c r="K110" s="208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7">
        <f t="shared" si="3"/>
        <v>3</v>
      </c>
      <c r="K111" s="208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7">
        <f>IF(K112&lt;$F$7,3,4)</f>
        <v>4</v>
      </c>
      <c r="K112" s="208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7">
        <f t="shared" ref="J113:J142" si="5">IF(K113&lt;$F$7,3,4)</f>
        <v>4</v>
      </c>
      <c r="K113" s="208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7">
        <f t="shared" si="5"/>
        <v>4</v>
      </c>
      <c r="K114" s="208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7">
        <f t="shared" si="5"/>
        <v>4</v>
      </c>
      <c r="K115" s="208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7">
        <f t="shared" si="5"/>
        <v>4</v>
      </c>
      <c r="K116" s="208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7">
        <f t="shared" si="5"/>
        <v>4</v>
      </c>
      <c r="K117" s="208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7">
        <f t="shared" si="5"/>
        <v>4</v>
      </c>
      <c r="K118" s="208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7">
        <f t="shared" si="5"/>
        <v>4</v>
      </c>
      <c r="K119" s="208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7">
        <f t="shared" si="5"/>
        <v>4</v>
      </c>
      <c r="K120" s="208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7">
        <f t="shared" si="5"/>
        <v>4</v>
      </c>
      <c r="K121" s="208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7">
        <f t="shared" si="5"/>
        <v>4</v>
      </c>
      <c r="K122" s="208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7">
        <f t="shared" si="5"/>
        <v>4</v>
      </c>
      <c r="K123" s="208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7">
        <f t="shared" si="5"/>
        <v>4</v>
      </c>
      <c r="K124" s="208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7">
        <f t="shared" si="5"/>
        <v>4</v>
      </c>
      <c r="K125" s="208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7">
        <f t="shared" si="5"/>
        <v>4</v>
      </c>
      <c r="K126" s="208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7">
        <f t="shared" si="5"/>
        <v>4</v>
      </c>
      <c r="K127" s="208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7">
        <f t="shared" si="5"/>
        <v>4</v>
      </c>
      <c r="K128" s="208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7">
        <f t="shared" si="5"/>
        <v>4</v>
      </c>
      <c r="K129" s="208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7">
        <f t="shared" si="5"/>
        <v>4</v>
      </c>
      <c r="K130" s="208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7">
        <f t="shared" si="5"/>
        <v>4</v>
      </c>
      <c r="K131" s="208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7">
        <f t="shared" si="5"/>
        <v>4</v>
      </c>
      <c r="K132" s="208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7">
        <f t="shared" si="5"/>
        <v>4</v>
      </c>
      <c r="K133" s="208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7">
        <f t="shared" si="5"/>
        <v>4</v>
      </c>
      <c r="K134" s="208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7">
        <f t="shared" si="5"/>
        <v>4</v>
      </c>
      <c r="K135" s="208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7">
        <f t="shared" si="5"/>
        <v>4</v>
      </c>
      <c r="K136" s="208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7">
        <f t="shared" si="5"/>
        <v>4</v>
      </c>
      <c r="K137" s="208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7">
        <f t="shared" si="5"/>
        <v>4</v>
      </c>
      <c r="K138" s="208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7">
        <f t="shared" si="5"/>
        <v>4</v>
      </c>
      <c r="K139" s="208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7">
        <f t="shared" si="5"/>
        <v>4</v>
      </c>
      <c r="K140" s="208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7">
        <f t="shared" si="5"/>
        <v>4</v>
      </c>
      <c r="K141" s="208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7">
        <f t="shared" si="5"/>
        <v>4</v>
      </c>
      <c r="K142" s="208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7">
        <f>IF(K143&lt;$F$7,3,5)</f>
        <v>5</v>
      </c>
      <c r="K143" s="208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7">
        <f t="shared" ref="J144:J170" si="6">IF(K144&lt;$F$7,3,5)</f>
        <v>5</v>
      </c>
      <c r="K144" s="208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7">
        <f t="shared" si="6"/>
        <v>5</v>
      </c>
      <c r="K145" s="208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7">
        <f t="shared" si="6"/>
        <v>5</v>
      </c>
      <c r="K146" s="208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7">
        <f t="shared" si="6"/>
        <v>5</v>
      </c>
      <c r="K147" s="208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7">
        <f t="shared" si="6"/>
        <v>5</v>
      </c>
      <c r="K148" s="208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7">
        <f t="shared" si="6"/>
        <v>5</v>
      </c>
      <c r="K149" s="208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7">
        <f t="shared" si="6"/>
        <v>5</v>
      </c>
      <c r="K150" s="208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7">
        <f t="shared" si="6"/>
        <v>5</v>
      </c>
      <c r="K151" s="208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7">
        <f t="shared" si="6"/>
        <v>5</v>
      </c>
      <c r="K152" s="208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7">
        <f t="shared" si="6"/>
        <v>5</v>
      </c>
      <c r="K153" s="208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7">
        <f t="shared" si="6"/>
        <v>5</v>
      </c>
      <c r="K154" s="208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7">
        <f t="shared" si="6"/>
        <v>5</v>
      </c>
      <c r="K155" s="208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7">
        <f t="shared" si="6"/>
        <v>5</v>
      </c>
      <c r="K156" s="208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7">
        <f t="shared" si="6"/>
        <v>5</v>
      </c>
      <c r="K157" s="208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7">
        <f t="shared" si="6"/>
        <v>5</v>
      </c>
      <c r="K158" s="208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7">
        <f t="shared" si="6"/>
        <v>5</v>
      </c>
      <c r="K159" s="208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7">
        <f t="shared" si="6"/>
        <v>5</v>
      </c>
      <c r="K160" s="208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7">
        <f t="shared" si="6"/>
        <v>5</v>
      </c>
      <c r="K161" s="208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7">
        <f t="shared" si="6"/>
        <v>5</v>
      </c>
      <c r="K162" s="208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7">
        <f t="shared" si="6"/>
        <v>5</v>
      </c>
      <c r="K163" s="208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7">
        <f t="shared" si="6"/>
        <v>5</v>
      </c>
      <c r="K164" s="208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7">
        <f t="shared" si="6"/>
        <v>5</v>
      </c>
      <c r="K165" s="208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7">
        <f t="shared" si="6"/>
        <v>5</v>
      </c>
      <c r="K166" s="208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7">
        <f t="shared" si="6"/>
        <v>5</v>
      </c>
      <c r="K167" s="208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7">
        <f t="shared" si="6"/>
        <v>5</v>
      </c>
      <c r="K168" s="208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7">
        <f t="shared" si="6"/>
        <v>5</v>
      </c>
      <c r="K169" s="208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7">
        <f t="shared" si="6"/>
        <v>5</v>
      </c>
      <c r="K170" s="208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7">
        <f>IF(K171&lt;$F$7,3,6)</f>
        <v>6</v>
      </c>
      <c r="K171" s="208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7">
        <f>IF(K172&lt;$F$7,3,6)</f>
        <v>6</v>
      </c>
      <c r="K172" s="208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2001-10-23T19:19:03Z</cp:lastPrinted>
  <dcterms:created xsi:type="dcterms:W3CDTF">1998-02-25T20:12:16Z</dcterms:created>
  <dcterms:modified xsi:type="dcterms:W3CDTF">2023-09-10T17:49:48Z</dcterms:modified>
</cp:coreProperties>
</file>