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CF229F-B5E4-4FF6-93F7-E4962EA15370}" xr6:coauthVersionLast="47" xr6:coauthVersionMax="47" xr10:uidLastSave="{00000000-0000-0000-0000-000000000000}"/>
  <bookViews>
    <workbookView xWindow="-120" yWindow="-120" windowWidth="38640" windowHeight="15720" firstSheet="7" activeTab="12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H19" i="6"/>
  <c r="I19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H33" i="7"/>
  <c r="I33" i="7"/>
  <c r="J3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H26" i="8"/>
  <c r="I26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H21" i="9"/>
  <c r="I2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H19" i="10"/>
  <c r="I19" i="10"/>
  <c r="F3" i="2"/>
  <c r="F4" i="2"/>
  <c r="F5" i="2"/>
  <c r="F6" i="2"/>
  <c r="F7" i="2"/>
  <c r="F8" i="2"/>
  <c r="F9" i="2"/>
  <c r="F10" i="2"/>
  <c r="F11" i="2"/>
  <c r="F12" i="2"/>
  <c r="F13" i="2"/>
  <c r="G17" i="2"/>
  <c r="H17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<sst xmlns="http://schemas.openxmlformats.org/spreadsheetml/2006/main" count="764" uniqueCount="151">
  <si>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</si>
  <si>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</si>
  <si>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</si>
  <si>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</si>
  <si>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</si>
  <si>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</si>
  <si>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</si>
  <si>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</si>
  <si>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</si>
  <si>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</si>
  <si>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</si>
  <si>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</si>
  <si>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</si>
  <si>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</si>
  <si>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</si>
  <si>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</si>
  <si>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</si>
  <si>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</si>
  <si>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</si>
  <si>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</si>
  <si>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</si>
  <si>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</si>
  <si>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</si>
  <si>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</si>
  <si>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</si>
  <si>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</si>
  <si>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</si>
  <si>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</si>
  <si>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</si>
  <si>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</si>
  <si>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</si>
  <si>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</si>
  <si>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</si>
  <si>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</si>
  <si>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</si>
  <si>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</si>
  <si>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</si>
  <si>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</si>
  <si>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</si>
  <si>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</si>
  <si>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</si>
  <si>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</si>
  <si>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</si>
  <si>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</si>
  <si>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</si>
  <si>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</si>
  <si>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</si>
  <si>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</si>
  <si>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</si>
  <si>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</si>
  <si>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</si>
  <si>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</si>
  <si>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</si>
  <si>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</si>
  <si>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</si>
  <si>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</si>
  <si>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</si>
  <si>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</si>
  <si>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</si>
  <si>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</si>
  <si>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</si>
  <si>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</si>
  <si>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</si>
  <si>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</si>
  <si>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</si>
  <si>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</si>
  <si>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</si>
  <si>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</si>
  <si>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</si>
  <si>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</si>
  <si>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</si>
  <si>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</si>
  <si>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</si>
  <si>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</si>
  <si>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</si>
  <si>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</si>
  <si>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</si>
  <si>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</si>
  <si>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</si>
  <si>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</si>
  <si>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</si>
  <si>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</si>
  <si>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</si>
  <si>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</si>
  <si>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</si>
  <si>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</si>
  <si>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</si>
  <si>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</si>
  <si>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</si>
  <si>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</si>
  <si>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</si>
  <si>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</si>
  <si>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</si>
  <si>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</si>
  <si>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</si>
  <si>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</si>
  <si>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</si>
  <si>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</si>
  <si>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</si>
  <si>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</si>
  <si>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</si>
  <si>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</si>
  <si>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</si>
  <si>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</si>
  <si>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</si>
  <si>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</si>
  <si>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</si>
  <si>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</si>
  <si>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</si>
  <si>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</si>
  <si>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</si>
  <si>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</si>
  <si>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</si>
  <si>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</si>
  <si>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</si>
  <si>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</si>
  <si>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</si>
  <si>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</si>
  <si>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</si>
  <si>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</si>
  <si>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</si>
  <si>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</si>
  <si>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</si>
  <si>
    <t>Texoma</t>
  </si>
  <si>
    <t>NGPl</t>
  </si>
  <si>
    <t>New Volum</t>
  </si>
  <si>
    <t>Tier 2</t>
  </si>
  <si>
    <t>Offshore</t>
  </si>
  <si>
    <t>Tran</t>
  </si>
  <si>
    <t>TRan</t>
  </si>
  <si>
    <t>Zone Sl</t>
  </si>
  <si>
    <t>Plant Maint</t>
  </si>
  <si>
    <t xml:space="preserve"> Daily Total</t>
  </si>
  <si>
    <t>Stry</t>
  </si>
  <si>
    <t>Century</t>
  </si>
  <si>
    <t>Stx</t>
  </si>
  <si>
    <t>Hall Houston</t>
  </si>
  <si>
    <t>St. Mary</t>
  </si>
  <si>
    <t>Z2 WH</t>
  </si>
  <si>
    <t>TRNK</t>
  </si>
  <si>
    <t>Daily Chngs</t>
  </si>
  <si>
    <t>Txok</t>
  </si>
  <si>
    <t>Plant coming back on line</t>
  </si>
  <si>
    <t>TRNKl</t>
  </si>
  <si>
    <t>ERT</t>
  </si>
  <si>
    <t xml:space="preserve">Deal </t>
  </si>
  <si>
    <t>Zone 1</t>
  </si>
  <si>
    <t>Had been off line due to water</t>
  </si>
  <si>
    <t>Z3</t>
  </si>
  <si>
    <t>Flash Gas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</si>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</sst>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workbookViewId="0">
      <selection activeCell="F11" sqref="F11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6" width="19" customWidth="1"/>
    <col min="7" max="7" width="43" customWidth="1"/>
  </cols>
  <sheetData>
    <row r="1" spans="1:10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8</v>
      </c>
      <c r="G1" s="1" t="s">
        <v>5</v>
      </c>
    </row>
    <row r="3" spans="1:10" x14ac:dyDescent="0.2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/>
      <c r="G3" s="3" t="s">
        <v>38</v>
      </c>
    </row>
    <row r="4" spans="1:10" x14ac:dyDescent="0.2">
      <c r="A4" s="3" t="s">
        <v>20</v>
      </c>
      <c r="B4" s="3" t="s">
        <v>123</v>
      </c>
      <c r="C4" s="3">
        <v>15000</v>
      </c>
      <c r="D4" s="3">
        <v>0</v>
      </c>
      <c r="E4" s="3">
        <v>-8004</v>
      </c>
      <c r="F4" s="3">
        <v>-6996</v>
      </c>
      <c r="G4" s="3" t="s">
        <v>131</v>
      </c>
      <c r="H4" s="3" t="s">
        <v>65</v>
      </c>
      <c r="I4" s="3"/>
      <c r="J4" s="3"/>
    </row>
    <row r="5" spans="1:10" x14ac:dyDescent="0.2">
      <c r="A5" s="3"/>
      <c r="B5" s="3"/>
      <c r="C5" s="3"/>
      <c r="D5" s="3"/>
      <c r="E5" s="3"/>
      <c r="F5" s="3"/>
      <c r="G5" s="3"/>
    </row>
    <row r="6" spans="1:10" x14ac:dyDescent="0.2">
      <c r="A6" s="3"/>
      <c r="B6" s="3"/>
      <c r="C6" s="3"/>
      <c r="D6" s="3"/>
      <c r="E6" s="3"/>
      <c r="F6" s="3"/>
      <c r="G6" s="3"/>
    </row>
    <row r="7" spans="1:10" x14ac:dyDescent="0.2">
      <c r="A7" s="3"/>
      <c r="B7" s="3"/>
      <c r="C7" s="3"/>
      <c r="D7" s="3"/>
      <c r="E7" s="3"/>
      <c r="F7" s="3"/>
      <c r="G7" s="3"/>
    </row>
    <row r="8" spans="1:10" x14ac:dyDescent="0.2">
      <c r="D8" t="s">
        <v>39</v>
      </c>
      <c r="E8" s="5">
        <v>-21703</v>
      </c>
      <c r="F8" s="5">
        <v>-6996</v>
      </c>
    </row>
    <row r="10" spans="1:10" x14ac:dyDescent="0.2">
      <c r="D10" t="s">
        <v>34</v>
      </c>
      <c r="E10" s="5">
        <v>-21703</v>
      </c>
      <c r="F10" s="5">
        <v>-6996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E5" workbookViewId="0">
      <selection activeCell="I37" sqref="I37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9.5703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5</v>
      </c>
      <c r="F3" s="3">
        <v>0</v>
      </c>
      <c r="G3" s="3">
        <f t="shared" ref="G3:G31" si="0">F3-E3</f>
        <v>-5</v>
      </c>
      <c r="H3" s="3"/>
      <c r="I3" s="3">
        <v>-5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6</v>
      </c>
      <c r="F4" s="3">
        <v>3</v>
      </c>
      <c r="G4" s="3">
        <f t="shared" si="0"/>
        <v>-3</v>
      </c>
      <c r="H4" s="3">
        <v>-3</v>
      </c>
      <c r="I4" s="3"/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28</v>
      </c>
      <c r="C5" s="3">
        <v>1131077</v>
      </c>
      <c r="D5" s="3" t="s">
        <v>63</v>
      </c>
      <c r="E5" s="3">
        <v>2720</v>
      </c>
      <c r="F5" s="3">
        <v>0</v>
      </c>
      <c r="G5" s="3">
        <f t="shared" si="0"/>
        <v>-2720</v>
      </c>
      <c r="H5" s="3"/>
      <c r="I5" s="3">
        <v>-2720</v>
      </c>
      <c r="J5" s="3"/>
      <c r="K5" s="3"/>
      <c r="L5" s="3"/>
      <c r="M5" s="3"/>
      <c r="N5" s="3"/>
      <c r="O5" s="3"/>
    </row>
    <row r="6" spans="1:15" x14ac:dyDescent="0.2">
      <c r="A6" s="3" t="s">
        <v>62</v>
      </c>
      <c r="B6" s="3" t="s">
        <v>79</v>
      </c>
      <c r="C6" s="3">
        <v>969604</v>
      </c>
      <c r="D6" s="3" t="s">
        <v>63</v>
      </c>
      <c r="E6" s="3">
        <v>4996</v>
      </c>
      <c r="F6" s="3">
        <v>3008</v>
      </c>
      <c r="G6" s="3">
        <f t="shared" si="0"/>
        <v>-1988</v>
      </c>
      <c r="H6" s="3">
        <v>-1376</v>
      </c>
      <c r="I6" s="3"/>
      <c r="J6" s="3">
        <v>-612</v>
      </c>
      <c r="K6" s="3"/>
      <c r="L6" s="3"/>
      <c r="M6" s="3"/>
      <c r="N6" s="3"/>
      <c r="O6" s="3"/>
    </row>
    <row r="7" spans="1:15" x14ac:dyDescent="0.2">
      <c r="A7" s="3" t="s">
        <v>62</v>
      </c>
      <c r="B7" s="3" t="s">
        <v>87</v>
      </c>
      <c r="C7" s="3">
        <v>1136014</v>
      </c>
      <c r="D7" s="3" t="s">
        <v>128</v>
      </c>
      <c r="E7" s="3">
        <v>4000</v>
      </c>
      <c r="F7" s="3">
        <v>2000</v>
      </c>
      <c r="G7" s="3">
        <f t="shared" si="0"/>
        <v>-2000</v>
      </c>
      <c r="H7" s="3">
        <v>-400</v>
      </c>
      <c r="I7" s="3">
        <v>-1600</v>
      </c>
      <c r="J7" s="3"/>
      <c r="K7" s="3"/>
      <c r="L7" s="3"/>
      <c r="M7" s="3"/>
      <c r="N7" s="3"/>
      <c r="O7" s="3"/>
    </row>
    <row r="8" spans="1:15" x14ac:dyDescent="0.2">
      <c r="A8" s="3" t="s">
        <v>10</v>
      </c>
      <c r="B8" s="3" t="s">
        <v>47</v>
      </c>
      <c r="C8" s="3">
        <v>1059681</v>
      </c>
      <c r="D8" s="3" t="s">
        <v>82</v>
      </c>
      <c r="E8" s="3">
        <v>838</v>
      </c>
      <c r="F8" s="3">
        <v>400</v>
      </c>
      <c r="G8" s="3">
        <f t="shared" si="0"/>
        <v>-438</v>
      </c>
      <c r="H8" s="3">
        <v>-438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10</v>
      </c>
      <c r="B9" s="3" t="s">
        <v>47</v>
      </c>
      <c r="C9" s="3">
        <v>1109813</v>
      </c>
      <c r="D9" s="3" t="s">
        <v>68</v>
      </c>
      <c r="E9" s="3">
        <v>7484</v>
      </c>
      <c r="F9" s="3">
        <v>7000</v>
      </c>
      <c r="G9" s="3">
        <f t="shared" si="0"/>
        <v>-484</v>
      </c>
      <c r="H9" s="3"/>
      <c r="I9" s="3"/>
      <c r="J9" s="3">
        <v>-484</v>
      </c>
      <c r="K9" s="3"/>
      <c r="L9" s="3"/>
      <c r="M9" s="3"/>
      <c r="N9" s="3"/>
      <c r="O9" s="3"/>
    </row>
    <row r="10" spans="1:15" x14ac:dyDescent="0.2">
      <c r="A10" s="3" t="s">
        <v>10</v>
      </c>
      <c r="B10" s="3" t="s">
        <v>13</v>
      </c>
      <c r="C10" s="3">
        <v>1109818</v>
      </c>
      <c r="D10" s="3" t="s">
        <v>68</v>
      </c>
      <c r="E10" s="3">
        <v>576</v>
      </c>
      <c r="F10" s="3">
        <v>0</v>
      </c>
      <c r="G10" s="3">
        <f t="shared" si="0"/>
        <v>-576</v>
      </c>
      <c r="H10" s="3">
        <v>-576</v>
      </c>
      <c r="I10" s="3"/>
      <c r="J10" s="3"/>
      <c r="K10" s="3"/>
      <c r="L10" s="3"/>
      <c r="M10" s="3"/>
      <c r="N10" s="3"/>
      <c r="O10" s="3"/>
    </row>
    <row r="11" spans="1:15" x14ac:dyDescent="0.2">
      <c r="A11" s="3" t="s">
        <v>20</v>
      </c>
      <c r="B11" s="3" t="s">
        <v>81</v>
      </c>
      <c r="C11" s="3">
        <v>1131643</v>
      </c>
      <c r="D11" s="3" t="s">
        <v>116</v>
      </c>
      <c r="E11" s="3">
        <v>2800</v>
      </c>
      <c r="F11" s="3">
        <v>3031</v>
      </c>
      <c r="G11" s="3">
        <f t="shared" si="0"/>
        <v>231</v>
      </c>
      <c r="H11" s="3"/>
      <c r="I11" s="3">
        <v>231</v>
      </c>
      <c r="J11" s="3"/>
      <c r="K11" s="3"/>
      <c r="L11" s="3"/>
      <c r="M11" s="3"/>
      <c r="N11" s="3"/>
      <c r="O11" s="3"/>
    </row>
    <row r="12" spans="1:15" x14ac:dyDescent="0.2">
      <c r="A12" s="3" t="s">
        <v>24</v>
      </c>
      <c r="B12" s="3" t="s">
        <v>85</v>
      </c>
      <c r="C12" s="3">
        <v>1139643</v>
      </c>
      <c r="D12" s="3" t="s">
        <v>102</v>
      </c>
      <c r="E12" s="3">
        <v>18500</v>
      </c>
      <c r="F12" s="3">
        <v>20300</v>
      </c>
      <c r="G12" s="3">
        <f t="shared" si="0"/>
        <v>1800</v>
      </c>
      <c r="H12" s="3">
        <v>925</v>
      </c>
      <c r="I12" s="3">
        <v>875</v>
      </c>
      <c r="J12" s="3"/>
      <c r="K12" s="3"/>
      <c r="L12" s="3"/>
      <c r="M12" s="3"/>
      <c r="N12" s="3"/>
      <c r="O12" s="3"/>
    </row>
    <row r="13" spans="1:15" x14ac:dyDescent="0.2">
      <c r="A13" s="3" t="s">
        <v>24</v>
      </c>
      <c r="B13" s="3" t="s">
        <v>30</v>
      </c>
      <c r="C13" s="3">
        <v>1054822</v>
      </c>
      <c r="D13" s="3" t="s">
        <v>69</v>
      </c>
      <c r="E13" s="3">
        <v>4457</v>
      </c>
      <c r="F13" s="3">
        <v>5432</v>
      </c>
      <c r="G13" s="3">
        <f t="shared" si="0"/>
        <v>975</v>
      </c>
      <c r="H13" s="3">
        <v>975</v>
      </c>
      <c r="I13" s="3"/>
      <c r="J13" s="3"/>
      <c r="K13" s="3"/>
      <c r="L13" s="3"/>
      <c r="M13" s="3"/>
      <c r="N13" s="3"/>
      <c r="O13" s="3"/>
    </row>
    <row r="14" spans="1:15" x14ac:dyDescent="0.2">
      <c r="A14" s="3" t="s">
        <v>133</v>
      </c>
      <c r="B14" s="3" t="s">
        <v>28</v>
      </c>
      <c r="C14" s="3">
        <v>1131070</v>
      </c>
      <c r="D14" s="3" t="s">
        <v>49</v>
      </c>
      <c r="E14" s="3">
        <v>6000</v>
      </c>
      <c r="F14" s="3">
        <v>0</v>
      </c>
      <c r="G14" s="3">
        <f t="shared" si="0"/>
        <v>-6000</v>
      </c>
      <c r="H14" s="3"/>
      <c r="I14" s="3">
        <v>-6000</v>
      </c>
      <c r="J14" s="3"/>
      <c r="K14" s="3"/>
      <c r="L14" s="3"/>
      <c r="M14" s="3"/>
      <c r="N14" s="3"/>
      <c r="O14" s="3"/>
    </row>
    <row r="15" spans="1:15" x14ac:dyDescent="0.2">
      <c r="A15" s="3" t="s">
        <v>86</v>
      </c>
      <c r="B15" s="3" t="s">
        <v>89</v>
      </c>
      <c r="C15" s="3">
        <v>1103008</v>
      </c>
      <c r="D15" s="3" t="s">
        <v>103</v>
      </c>
      <c r="E15" s="3">
        <v>64892</v>
      </c>
      <c r="F15" s="3">
        <v>64578</v>
      </c>
      <c r="G15" s="3">
        <f t="shared" si="0"/>
        <v>-314</v>
      </c>
      <c r="H15" s="3"/>
      <c r="I15" s="3">
        <v>-314</v>
      </c>
      <c r="J15" s="3"/>
      <c r="K15" s="3"/>
      <c r="L15" s="3"/>
      <c r="M15" s="3"/>
      <c r="N15" s="3"/>
      <c r="O15" s="3"/>
    </row>
    <row r="16" spans="1:15" x14ac:dyDescent="0.2">
      <c r="A16" s="3" t="s">
        <v>86</v>
      </c>
      <c r="B16" s="3" t="s">
        <v>89</v>
      </c>
      <c r="C16" s="3">
        <v>1135987</v>
      </c>
      <c r="D16" s="3" t="s">
        <v>103</v>
      </c>
      <c r="E16" s="3">
        <v>6017</v>
      </c>
      <c r="F16" s="3">
        <v>3984</v>
      </c>
      <c r="G16" s="3">
        <f t="shared" si="0"/>
        <v>-2033</v>
      </c>
      <c r="H16" s="3"/>
      <c r="I16" s="3">
        <v>-2033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70</v>
      </c>
      <c r="C17" s="3">
        <v>1135620</v>
      </c>
      <c r="D17" s="3" t="s">
        <v>71</v>
      </c>
      <c r="E17" s="3">
        <v>950</v>
      </c>
      <c r="F17" s="3">
        <v>800</v>
      </c>
      <c r="G17" s="3">
        <f t="shared" si="0"/>
        <v>-150</v>
      </c>
      <c r="H17" s="3"/>
      <c r="I17" s="3">
        <v>-150</v>
      </c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70</v>
      </c>
      <c r="C18" s="3">
        <v>1135603</v>
      </c>
      <c r="D18" s="3" t="s">
        <v>58</v>
      </c>
      <c r="E18" s="3">
        <v>4800</v>
      </c>
      <c r="F18" s="3">
        <v>4100</v>
      </c>
      <c r="G18" s="3">
        <f t="shared" si="0"/>
        <v>-700</v>
      </c>
      <c r="H18" s="3"/>
      <c r="I18" s="3">
        <v>-700</v>
      </c>
      <c r="J18" s="3"/>
      <c r="K18" s="3"/>
      <c r="L18" s="3"/>
      <c r="M18" s="3"/>
      <c r="N18" s="3"/>
      <c r="O18" s="3"/>
    </row>
    <row r="19" spans="1:15" x14ac:dyDescent="0.2">
      <c r="A19" s="3" t="s">
        <v>50</v>
      </c>
      <c r="B19" s="3" t="s">
        <v>52</v>
      </c>
      <c r="C19" s="3">
        <v>1138935</v>
      </c>
      <c r="D19" s="3" t="s">
        <v>71</v>
      </c>
      <c r="E19" s="3">
        <v>10613</v>
      </c>
      <c r="F19" s="3">
        <v>9800</v>
      </c>
      <c r="G19" s="3">
        <f t="shared" si="0"/>
        <v>-813</v>
      </c>
      <c r="H19" s="3">
        <v>-813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50</v>
      </c>
      <c r="B20" s="3" t="s">
        <v>52</v>
      </c>
      <c r="C20" s="3">
        <v>1138914</v>
      </c>
      <c r="D20" s="3" t="s">
        <v>71</v>
      </c>
      <c r="E20" s="3">
        <v>14800</v>
      </c>
      <c r="F20" s="3">
        <v>13800</v>
      </c>
      <c r="G20" s="3">
        <f t="shared" si="0"/>
        <v>-1000</v>
      </c>
      <c r="H20" s="3">
        <v>-1000</v>
      </c>
      <c r="I20" s="3"/>
      <c r="J20" s="3"/>
      <c r="K20" s="3"/>
      <c r="L20" s="3"/>
      <c r="M20" s="3"/>
      <c r="N20" s="3"/>
      <c r="O20" s="3"/>
    </row>
    <row r="21" spans="1:15" x14ac:dyDescent="0.2">
      <c r="A21" s="3" t="s">
        <v>50</v>
      </c>
      <c r="B21" s="3" t="s">
        <v>134</v>
      </c>
      <c r="C21" s="3">
        <v>1135962</v>
      </c>
      <c r="D21" s="3" t="s">
        <v>71</v>
      </c>
      <c r="E21" s="3">
        <v>2225</v>
      </c>
      <c r="F21" s="3">
        <v>1896</v>
      </c>
      <c r="G21" s="3">
        <f t="shared" si="0"/>
        <v>-329</v>
      </c>
      <c r="H21" s="3"/>
      <c r="I21" s="3">
        <v>-329</v>
      </c>
      <c r="J21" s="3"/>
      <c r="K21" s="3"/>
      <c r="L21" s="3"/>
      <c r="M21" s="3"/>
      <c r="N21" s="3"/>
      <c r="O21" s="3"/>
    </row>
    <row r="22" spans="1:15" x14ac:dyDescent="0.2">
      <c r="A22" s="3" t="s">
        <v>50</v>
      </c>
      <c r="B22" s="3" t="s">
        <v>93</v>
      </c>
      <c r="C22" s="3">
        <v>1135749</v>
      </c>
      <c r="D22" s="3" t="s">
        <v>71</v>
      </c>
      <c r="E22" s="3">
        <v>1223</v>
      </c>
      <c r="F22" s="3">
        <v>1091</v>
      </c>
      <c r="G22" s="3">
        <f t="shared" si="0"/>
        <v>-132</v>
      </c>
      <c r="H22" s="3"/>
      <c r="I22" s="3">
        <v>-132</v>
      </c>
      <c r="J22" s="3"/>
      <c r="K22" s="3"/>
      <c r="L22" s="3"/>
      <c r="M22" s="3"/>
      <c r="N22" s="3"/>
      <c r="O22" s="3"/>
    </row>
    <row r="23" spans="1:15" x14ac:dyDescent="0.2">
      <c r="A23" s="3" t="s">
        <v>50</v>
      </c>
      <c r="B23" s="3" t="s">
        <v>73</v>
      </c>
      <c r="C23" s="3">
        <v>1143232</v>
      </c>
      <c r="D23" s="3" t="s">
        <v>60</v>
      </c>
      <c r="E23" s="3">
        <v>10000</v>
      </c>
      <c r="F23" s="3">
        <v>10500</v>
      </c>
      <c r="G23" s="3">
        <f t="shared" si="0"/>
        <v>500</v>
      </c>
      <c r="H23" s="3"/>
      <c r="I23" s="3">
        <v>500</v>
      </c>
      <c r="J23" s="3"/>
      <c r="K23" s="3"/>
      <c r="L23" s="3"/>
      <c r="M23" s="3"/>
      <c r="N23" s="3"/>
      <c r="O23" s="3"/>
    </row>
    <row r="24" spans="1:15" x14ac:dyDescent="0.2">
      <c r="A24" s="3" t="s">
        <v>50</v>
      </c>
      <c r="B24" s="3" t="s">
        <v>118</v>
      </c>
      <c r="C24" s="3">
        <v>1132292</v>
      </c>
      <c r="D24" s="3" t="s">
        <v>60</v>
      </c>
      <c r="E24" s="3">
        <v>10000</v>
      </c>
      <c r="F24" s="3">
        <v>2000</v>
      </c>
      <c r="G24" s="3">
        <f t="shared" si="0"/>
        <v>-8000</v>
      </c>
      <c r="H24" s="3">
        <v>-1200</v>
      </c>
      <c r="I24" s="3">
        <v>-6800</v>
      </c>
      <c r="J24" s="3"/>
      <c r="K24" s="3"/>
      <c r="L24" s="3"/>
      <c r="M24" s="3"/>
      <c r="N24" s="3"/>
      <c r="O24" s="3"/>
    </row>
    <row r="25" spans="1:15" x14ac:dyDescent="0.2">
      <c r="A25" s="3" t="s">
        <v>109</v>
      </c>
      <c r="B25" s="3" t="s">
        <v>74</v>
      </c>
      <c r="C25" s="3">
        <v>1146397</v>
      </c>
      <c r="D25" s="3" t="s">
        <v>135</v>
      </c>
      <c r="E25" s="3">
        <v>3140</v>
      </c>
      <c r="F25" s="3">
        <v>1570</v>
      </c>
      <c r="G25" s="3">
        <f t="shared" si="0"/>
        <v>-1570</v>
      </c>
      <c r="H25" s="3"/>
      <c r="I25" s="3">
        <v>-1570</v>
      </c>
      <c r="J25" s="3"/>
      <c r="K25" s="3"/>
      <c r="L25" s="3"/>
      <c r="M25" s="3"/>
      <c r="N25" s="3"/>
      <c r="O25" s="3"/>
    </row>
    <row r="26" spans="1:15" x14ac:dyDescent="0.2">
      <c r="A26" s="3" t="s">
        <v>109</v>
      </c>
      <c r="B26" s="3" t="s">
        <v>136</v>
      </c>
      <c r="C26" s="3">
        <v>1143293</v>
      </c>
      <c r="D26" s="3" t="s">
        <v>56</v>
      </c>
      <c r="E26" s="3">
        <v>7400</v>
      </c>
      <c r="F26" s="3">
        <v>5300</v>
      </c>
      <c r="G26" s="3">
        <f t="shared" si="0"/>
        <v>-2100</v>
      </c>
      <c r="H26" s="3"/>
      <c r="I26" s="3">
        <v>-2100</v>
      </c>
      <c r="J26" s="3"/>
      <c r="K26" s="3"/>
      <c r="L26" s="3"/>
      <c r="M26" s="3"/>
      <c r="N26" s="3"/>
      <c r="O26" s="3"/>
    </row>
    <row r="27" spans="1:15" x14ac:dyDescent="0.2">
      <c r="A27" s="3" t="s">
        <v>109</v>
      </c>
      <c r="B27" s="3" t="s">
        <v>137</v>
      </c>
      <c r="C27" s="3">
        <v>703610</v>
      </c>
      <c r="D27" s="3" t="s">
        <v>130</v>
      </c>
      <c r="E27" s="3">
        <v>5166</v>
      </c>
      <c r="F27" s="3">
        <v>2025</v>
      </c>
      <c r="G27" s="3">
        <f t="shared" si="0"/>
        <v>-3141</v>
      </c>
      <c r="H27" s="3">
        <v>-3141</v>
      </c>
      <c r="I27" s="3"/>
      <c r="J27" s="3"/>
      <c r="K27" s="3"/>
      <c r="L27" s="3"/>
      <c r="M27" s="3"/>
      <c r="N27" s="3"/>
      <c r="O27" s="3"/>
    </row>
    <row r="28" spans="1:15" x14ac:dyDescent="0.2">
      <c r="A28" s="3" t="s">
        <v>35</v>
      </c>
      <c r="B28" s="3" t="s">
        <v>87</v>
      </c>
      <c r="C28" s="3">
        <v>1136009</v>
      </c>
      <c r="D28" s="3" t="s">
        <v>138</v>
      </c>
      <c r="E28" s="3">
        <v>500</v>
      </c>
      <c r="F28" s="3">
        <v>400</v>
      </c>
      <c r="G28" s="3">
        <f t="shared" si="0"/>
        <v>-100</v>
      </c>
      <c r="H28" s="3"/>
      <c r="I28" s="3">
        <v>-100</v>
      </c>
      <c r="J28" s="3"/>
      <c r="K28" s="3"/>
      <c r="L28" s="3"/>
      <c r="M28" s="3"/>
      <c r="N28" s="3"/>
      <c r="O28" s="3"/>
    </row>
    <row r="29" spans="1:15" x14ac:dyDescent="0.2">
      <c r="A29" s="3" t="s">
        <v>139</v>
      </c>
      <c r="B29" s="3" t="s">
        <v>25</v>
      </c>
      <c r="C29" s="3">
        <v>1135937</v>
      </c>
      <c r="D29" s="3" t="s">
        <v>29</v>
      </c>
      <c r="E29" s="3">
        <v>6368</v>
      </c>
      <c r="F29" s="3">
        <v>6391</v>
      </c>
      <c r="G29" s="3">
        <f t="shared" si="0"/>
        <v>23</v>
      </c>
      <c r="H29" s="3">
        <v>23</v>
      </c>
      <c r="I29" s="3"/>
      <c r="J29" s="3"/>
      <c r="K29" s="3"/>
      <c r="L29" s="3"/>
      <c r="M29" s="3"/>
      <c r="N29" s="3"/>
      <c r="O29" s="3"/>
    </row>
    <row r="30" spans="1:15" x14ac:dyDescent="0.2">
      <c r="A30" s="3" t="s">
        <v>139</v>
      </c>
      <c r="B30" s="3" t="s">
        <v>136</v>
      </c>
      <c r="C30" s="3">
        <v>1163926</v>
      </c>
      <c r="D30" s="3" t="s">
        <v>29</v>
      </c>
      <c r="E30" s="3">
        <v>2500</v>
      </c>
      <c r="F30" s="3">
        <v>1</v>
      </c>
      <c r="G30" s="3">
        <f t="shared" si="0"/>
        <v>-2499</v>
      </c>
      <c r="H30" s="3"/>
      <c r="I30" s="3">
        <v>-2499</v>
      </c>
      <c r="J30" s="3"/>
      <c r="K30" s="3"/>
      <c r="L30" s="3"/>
      <c r="M30" s="3"/>
      <c r="N30" s="3"/>
      <c r="O30" s="3"/>
    </row>
    <row r="31" spans="1:15" x14ac:dyDescent="0.2">
      <c r="A31" s="3" t="s">
        <v>139</v>
      </c>
      <c r="B31" s="3" t="s">
        <v>104</v>
      </c>
      <c r="C31" s="3">
        <v>1131034</v>
      </c>
      <c r="D31" s="3" t="s">
        <v>29</v>
      </c>
      <c r="E31" s="3">
        <v>6056</v>
      </c>
      <c r="F31" s="3">
        <v>4400</v>
      </c>
      <c r="G31" s="3">
        <f t="shared" si="0"/>
        <v>-1656</v>
      </c>
      <c r="H31" s="3"/>
      <c r="I31" s="3">
        <v>-1656</v>
      </c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 t="s">
        <v>140</v>
      </c>
      <c r="H33" s="3">
        <f>SUM(H3:H32)</f>
        <v>-7024</v>
      </c>
      <c r="I33" s="3">
        <f>SUM(I3:I32)</f>
        <v>-27102</v>
      </c>
      <c r="J33" s="3">
        <f>SUM(J4:J32)</f>
        <v>-1096</v>
      </c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 t="s">
        <v>34</v>
      </c>
      <c r="H36" s="5">
        <v>-51262</v>
      </c>
      <c r="I36" s="5">
        <v>-33546</v>
      </c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I30" sqref="I30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7.28515625" customWidth="1"/>
    <col min="11" max="11" width="27.425781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2230</v>
      </c>
      <c r="F3" s="3">
        <v>2308</v>
      </c>
      <c r="G3" s="3">
        <f t="shared" ref="G3:G22" si="0">F3-E3</f>
        <v>78</v>
      </c>
      <c r="H3" s="3"/>
      <c r="I3" s="3">
        <v>78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79</v>
      </c>
      <c r="C4" s="3">
        <v>969604</v>
      </c>
      <c r="D4" s="3" t="s">
        <v>63</v>
      </c>
      <c r="E4" s="3">
        <v>3008</v>
      </c>
      <c r="F4" s="3">
        <v>4000</v>
      </c>
      <c r="G4" s="3">
        <f t="shared" si="0"/>
        <v>992</v>
      </c>
      <c r="H4" s="3"/>
      <c r="I4" s="3">
        <v>992</v>
      </c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77</v>
      </c>
      <c r="C5" s="3">
        <v>954724</v>
      </c>
      <c r="D5" s="3" t="s">
        <v>128</v>
      </c>
      <c r="E5" s="3">
        <v>7557</v>
      </c>
      <c r="F5" s="3">
        <v>6557</v>
      </c>
      <c r="G5" s="3">
        <f t="shared" si="0"/>
        <v>-1000</v>
      </c>
      <c r="H5" s="3"/>
      <c r="I5" s="3">
        <v>-1000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80</v>
      </c>
      <c r="B6" s="3" t="s">
        <v>70</v>
      </c>
      <c r="C6" s="3">
        <v>1135518</v>
      </c>
      <c r="D6" s="3" t="s">
        <v>82</v>
      </c>
      <c r="E6" s="3">
        <v>10089</v>
      </c>
      <c r="F6" s="3">
        <v>9380</v>
      </c>
      <c r="G6" s="3">
        <f t="shared" si="0"/>
        <v>-709</v>
      </c>
      <c r="H6" s="3"/>
      <c r="I6" s="3">
        <v>-709</v>
      </c>
      <c r="J6" s="3"/>
      <c r="K6" s="3"/>
      <c r="L6" s="3"/>
      <c r="M6" s="3"/>
      <c r="N6" s="3"/>
      <c r="O6" s="3"/>
      <c r="P6" s="3"/>
    </row>
    <row r="7" spans="1:16" x14ac:dyDescent="0.2">
      <c r="A7" s="3" t="s">
        <v>20</v>
      </c>
      <c r="B7" s="3" t="s">
        <v>28</v>
      </c>
      <c r="C7" s="3">
        <v>1134772</v>
      </c>
      <c r="D7" s="3" t="s">
        <v>141</v>
      </c>
      <c r="E7" s="3">
        <v>1574</v>
      </c>
      <c r="F7" s="3">
        <v>1919</v>
      </c>
      <c r="G7" s="3">
        <f t="shared" si="0"/>
        <v>345</v>
      </c>
      <c r="H7" s="3"/>
      <c r="I7" s="3">
        <v>345</v>
      </c>
      <c r="J7" s="3"/>
      <c r="K7" s="3"/>
      <c r="L7" s="3"/>
      <c r="M7" s="3"/>
      <c r="N7" s="3"/>
      <c r="O7" s="3"/>
      <c r="P7" s="3"/>
    </row>
    <row r="8" spans="1:16" x14ac:dyDescent="0.2">
      <c r="A8" s="3" t="s">
        <v>20</v>
      </c>
      <c r="B8" s="3" t="s">
        <v>123</v>
      </c>
      <c r="C8" s="3">
        <v>995584</v>
      </c>
      <c r="D8" s="3" t="s">
        <v>116</v>
      </c>
      <c r="E8" s="3">
        <v>0</v>
      </c>
      <c r="F8" s="3">
        <v>6000</v>
      </c>
      <c r="G8" s="3">
        <f t="shared" si="0"/>
        <v>6000</v>
      </c>
      <c r="H8" s="3">
        <v>6000</v>
      </c>
      <c r="I8" s="3"/>
      <c r="J8" s="3"/>
      <c r="K8" s="3" t="s">
        <v>142</v>
      </c>
      <c r="L8" s="3"/>
      <c r="M8" s="3"/>
      <c r="N8" s="3"/>
      <c r="O8" s="3"/>
      <c r="P8" s="3"/>
    </row>
    <row r="9" spans="1:16" x14ac:dyDescent="0.2">
      <c r="A9" s="3" t="s">
        <v>86</v>
      </c>
      <c r="B9" s="3" t="s">
        <v>77</v>
      </c>
      <c r="C9" s="3">
        <v>954716</v>
      </c>
      <c r="D9" s="3" t="s">
        <v>49</v>
      </c>
      <c r="E9" s="3">
        <v>4034</v>
      </c>
      <c r="F9" s="3">
        <v>3000</v>
      </c>
      <c r="G9" s="3">
        <f t="shared" si="0"/>
        <v>-1034</v>
      </c>
      <c r="H9" s="3"/>
      <c r="I9" s="3">
        <v>-1034</v>
      </c>
      <c r="J9" s="3"/>
      <c r="K9" s="3"/>
      <c r="L9" s="3"/>
      <c r="M9" s="3"/>
      <c r="N9" s="3"/>
      <c r="O9" s="3"/>
      <c r="P9" s="3"/>
    </row>
    <row r="10" spans="1:16" x14ac:dyDescent="0.2">
      <c r="A10" s="3" t="s">
        <v>86</v>
      </c>
      <c r="B10" s="3" t="s">
        <v>89</v>
      </c>
      <c r="C10" s="3">
        <v>1103008</v>
      </c>
      <c r="D10" s="3" t="s">
        <v>88</v>
      </c>
      <c r="E10" s="3">
        <v>64798</v>
      </c>
      <c r="F10" s="3">
        <v>64698</v>
      </c>
      <c r="G10" s="3">
        <f t="shared" si="0"/>
        <v>-100</v>
      </c>
      <c r="H10" s="3"/>
      <c r="I10" s="3">
        <v>-100</v>
      </c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86</v>
      </c>
      <c r="B11" s="3" t="s">
        <v>87</v>
      </c>
      <c r="C11" s="3">
        <v>1135987</v>
      </c>
      <c r="D11" s="3" t="s">
        <v>88</v>
      </c>
      <c r="E11" s="3">
        <v>3780</v>
      </c>
      <c r="F11" s="3">
        <v>4000</v>
      </c>
      <c r="G11" s="3">
        <f t="shared" si="0"/>
        <v>220</v>
      </c>
      <c r="H11" s="3"/>
      <c r="I11" s="3">
        <v>220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70</v>
      </c>
      <c r="C12" s="3">
        <v>1135603</v>
      </c>
      <c r="D12" s="3" t="s">
        <v>71</v>
      </c>
      <c r="E12" s="3">
        <v>4100</v>
      </c>
      <c r="F12" s="3">
        <v>3500</v>
      </c>
      <c r="G12" s="3">
        <f t="shared" si="0"/>
        <v>-600</v>
      </c>
      <c r="H12" s="3"/>
      <c r="I12" s="3">
        <v>-600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50</v>
      </c>
      <c r="B13" s="3" t="s">
        <v>87</v>
      </c>
      <c r="C13" s="3">
        <v>1136017</v>
      </c>
      <c r="D13" s="3" t="s">
        <v>71</v>
      </c>
      <c r="E13" s="3">
        <v>500</v>
      </c>
      <c r="F13" s="3">
        <v>535</v>
      </c>
      <c r="G13" s="3">
        <f t="shared" si="0"/>
        <v>35</v>
      </c>
      <c r="H13" s="3"/>
      <c r="I13" s="3">
        <v>35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50</v>
      </c>
      <c r="B14" s="3" t="s">
        <v>72</v>
      </c>
      <c r="C14" s="3">
        <v>1143677</v>
      </c>
      <c r="D14" s="3" t="s">
        <v>60</v>
      </c>
      <c r="E14" s="3">
        <v>5051</v>
      </c>
      <c r="F14" s="3">
        <v>3839</v>
      </c>
      <c r="G14" s="3">
        <f t="shared" si="0"/>
        <v>-1212</v>
      </c>
      <c r="H14" s="3"/>
      <c r="I14" s="3">
        <v>-1212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55</v>
      </c>
      <c r="B15" s="3" t="s">
        <v>74</v>
      </c>
      <c r="C15" s="3">
        <v>1143697</v>
      </c>
      <c r="D15" s="3" t="s">
        <v>95</v>
      </c>
      <c r="E15" s="3">
        <v>3140</v>
      </c>
      <c r="F15" s="3">
        <v>4500</v>
      </c>
      <c r="G15" s="3">
        <f t="shared" si="0"/>
        <v>1360</v>
      </c>
      <c r="H15" s="3"/>
      <c r="I15" s="3">
        <v>1360</v>
      </c>
      <c r="J15" s="3"/>
      <c r="K15" s="3"/>
      <c r="L15" s="3"/>
      <c r="M15" s="3"/>
      <c r="N15" s="3"/>
      <c r="O15" s="3"/>
      <c r="P15" s="3"/>
    </row>
    <row r="16" spans="1:16" x14ac:dyDescent="0.2">
      <c r="A16" s="3" t="s">
        <v>55</v>
      </c>
      <c r="B16" s="3" t="s">
        <v>136</v>
      </c>
      <c r="C16" s="3">
        <v>1143293</v>
      </c>
      <c r="D16" s="3" t="s">
        <v>56</v>
      </c>
      <c r="E16" s="3">
        <v>7400</v>
      </c>
      <c r="F16" s="3">
        <v>5300</v>
      </c>
      <c r="G16" s="3">
        <f t="shared" si="0"/>
        <v>-2100</v>
      </c>
      <c r="H16" s="3"/>
      <c r="I16" s="3">
        <v>-2100</v>
      </c>
      <c r="J16" s="3"/>
      <c r="K16" s="3"/>
      <c r="L16" s="3"/>
      <c r="M16" s="3"/>
      <c r="N16" s="3"/>
      <c r="O16" s="3"/>
      <c r="P16" s="3"/>
    </row>
    <row r="17" spans="1:16" x14ac:dyDescent="0.2">
      <c r="A17" s="3" t="s">
        <v>55</v>
      </c>
      <c r="B17" s="3" t="s">
        <v>96</v>
      </c>
      <c r="C17" s="3">
        <v>1139873</v>
      </c>
      <c r="D17" s="3" t="s">
        <v>56</v>
      </c>
      <c r="E17" s="3">
        <v>1851</v>
      </c>
      <c r="F17" s="3">
        <v>2100</v>
      </c>
      <c r="G17" s="3">
        <f t="shared" si="0"/>
        <v>249</v>
      </c>
      <c r="H17" s="3"/>
      <c r="I17" s="3">
        <v>249</v>
      </c>
      <c r="J17" s="3"/>
      <c r="K17" s="3"/>
      <c r="L17" s="3"/>
      <c r="M17" s="3"/>
      <c r="N17" s="3"/>
      <c r="O17" s="3"/>
      <c r="P17" s="3"/>
    </row>
    <row r="18" spans="1:16" x14ac:dyDescent="0.2">
      <c r="A18" s="3" t="s">
        <v>55</v>
      </c>
      <c r="B18" s="3" t="s">
        <v>96</v>
      </c>
      <c r="C18" s="3">
        <v>1139869</v>
      </c>
      <c r="D18" s="3" t="s">
        <v>56</v>
      </c>
      <c r="E18" s="3">
        <v>12500</v>
      </c>
      <c r="F18" s="3">
        <v>14800</v>
      </c>
      <c r="G18" s="3">
        <f t="shared" si="0"/>
        <v>2300</v>
      </c>
      <c r="H18" s="3"/>
      <c r="I18" s="3">
        <v>2300</v>
      </c>
      <c r="J18" s="3"/>
      <c r="K18" s="3"/>
      <c r="L18" s="3"/>
      <c r="M18" s="3"/>
      <c r="N18" s="3"/>
      <c r="O18" s="3"/>
      <c r="P18" s="3"/>
    </row>
    <row r="19" spans="1:16" x14ac:dyDescent="0.2">
      <c r="A19" s="3" t="s">
        <v>143</v>
      </c>
      <c r="B19" s="3" t="s">
        <v>13</v>
      </c>
      <c r="C19" s="3">
        <v>1131185</v>
      </c>
      <c r="D19" s="3" t="s">
        <v>29</v>
      </c>
      <c r="E19" s="3">
        <v>6200</v>
      </c>
      <c r="F19" s="3">
        <v>5900</v>
      </c>
      <c r="G19" s="3">
        <f t="shared" si="0"/>
        <v>-300</v>
      </c>
      <c r="H19" s="3"/>
      <c r="I19" s="3">
        <v>-300</v>
      </c>
      <c r="J19" s="3"/>
      <c r="K19" s="3"/>
      <c r="L19" s="3"/>
      <c r="M19" s="3"/>
      <c r="N19" s="3"/>
      <c r="O19" s="3"/>
      <c r="P19" s="3"/>
    </row>
    <row r="20" spans="1:16" x14ac:dyDescent="0.2">
      <c r="A20" s="3" t="s">
        <v>143</v>
      </c>
      <c r="B20" s="3" t="s">
        <v>144</v>
      </c>
      <c r="C20" s="3">
        <v>1135734</v>
      </c>
      <c r="D20" s="3" t="s">
        <v>29</v>
      </c>
      <c r="E20" s="3">
        <v>800</v>
      </c>
      <c r="F20" s="3">
        <v>1</v>
      </c>
      <c r="G20" s="3">
        <f t="shared" si="0"/>
        <v>-799</v>
      </c>
      <c r="H20" s="3">
        <v>-250</v>
      </c>
      <c r="I20" s="3">
        <v>-549</v>
      </c>
      <c r="J20" s="3"/>
      <c r="K20" s="3"/>
      <c r="L20" s="3"/>
      <c r="M20" s="3"/>
      <c r="N20" s="3"/>
      <c r="O20" s="3"/>
      <c r="P20" s="3"/>
    </row>
    <row r="21" spans="1:16" x14ac:dyDescent="0.2">
      <c r="A21" s="3" t="s">
        <v>143</v>
      </c>
      <c r="B21" s="3" t="s">
        <v>13</v>
      </c>
      <c r="C21" s="3">
        <v>1109804</v>
      </c>
      <c r="D21" s="3" t="s">
        <v>29</v>
      </c>
      <c r="E21" s="3">
        <v>21075</v>
      </c>
      <c r="F21" s="3">
        <v>19575</v>
      </c>
      <c r="G21" s="3">
        <f t="shared" si="0"/>
        <v>-1500</v>
      </c>
      <c r="H21" s="3"/>
      <c r="I21" s="3">
        <v>-1500</v>
      </c>
      <c r="J21" s="3"/>
      <c r="K21" s="3"/>
      <c r="L21" s="3"/>
      <c r="M21" s="3"/>
      <c r="N21" s="3"/>
      <c r="O21" s="3"/>
      <c r="P21" s="3"/>
    </row>
    <row r="22" spans="1:16" x14ac:dyDescent="0.2">
      <c r="A22" s="3" t="s">
        <v>143</v>
      </c>
      <c r="B22" s="3" t="s">
        <v>104</v>
      </c>
      <c r="C22" s="3">
        <v>1131034</v>
      </c>
      <c r="D22" s="3" t="s">
        <v>29</v>
      </c>
      <c r="E22" s="3">
        <v>4400</v>
      </c>
      <c r="F22" s="3">
        <v>5000</v>
      </c>
      <c r="G22" s="3">
        <f t="shared" si="0"/>
        <v>600</v>
      </c>
      <c r="H22" s="3"/>
      <c r="I22" s="3">
        <v>600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 t="s">
        <v>61</v>
      </c>
      <c r="H26" s="3">
        <f>SUM(H3:H25)</f>
        <v>5750</v>
      </c>
      <c r="I26" s="3">
        <f>SUM(I2:I25)</f>
        <v>-2925</v>
      </c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 t="s">
        <v>34</v>
      </c>
      <c r="H29" s="5">
        <v>-45512</v>
      </c>
      <c r="I29" s="5">
        <v>-36471</v>
      </c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6"/>
  <sheetViews>
    <sheetView topLeftCell="C1" workbookViewId="0">
      <selection activeCell="H25" sqref="H25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22.7109375" customWidth="1"/>
    <col min="10" max="10" width="30.42578125" customWidth="1"/>
  </cols>
  <sheetData>
    <row r="1" spans="1:30" x14ac:dyDescent="0.2">
      <c r="A1" s="3" t="s">
        <v>0</v>
      </c>
      <c r="B1" s="3" t="s">
        <v>1</v>
      </c>
      <c r="C1" s="3" t="s">
        <v>145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">
      <c r="A3" s="3" t="s">
        <v>62</v>
      </c>
      <c r="B3" s="3" t="s">
        <v>96</v>
      </c>
      <c r="C3" s="3">
        <v>1139883</v>
      </c>
      <c r="D3" s="3" t="s">
        <v>63</v>
      </c>
      <c r="E3" s="3">
        <v>2331</v>
      </c>
      <c r="F3" s="3">
        <v>1000</v>
      </c>
      <c r="G3" s="3">
        <f t="shared" ref="G3:G15" si="0">F3-E3</f>
        <v>-1331</v>
      </c>
      <c r="H3" s="3">
        <v>-865</v>
      </c>
      <c r="I3" s="3">
        <v>-466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2308</v>
      </c>
      <c r="F4" s="3">
        <v>2314</v>
      </c>
      <c r="G4" s="3">
        <f t="shared" si="0"/>
        <v>6</v>
      </c>
      <c r="H4" s="3"/>
      <c r="I4" s="3">
        <v>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4000</v>
      </c>
      <c r="F5" s="3">
        <v>4015</v>
      </c>
      <c r="G5" s="3">
        <f t="shared" si="0"/>
        <v>15</v>
      </c>
      <c r="H5" s="3"/>
      <c r="I5" s="3">
        <v>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">
      <c r="A6" s="3" t="s">
        <v>12</v>
      </c>
      <c r="B6" s="3" t="s">
        <v>105</v>
      </c>
      <c r="C6" s="3">
        <v>1142968</v>
      </c>
      <c r="D6" s="3" t="s">
        <v>146</v>
      </c>
      <c r="E6" s="3">
        <v>2158</v>
      </c>
      <c r="F6" s="3">
        <v>2000</v>
      </c>
      <c r="G6" s="3">
        <f t="shared" si="0"/>
        <v>-158</v>
      </c>
      <c r="H6" s="3"/>
      <c r="I6" s="3">
        <v>-158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">
      <c r="A7" s="3" t="s">
        <v>24</v>
      </c>
      <c r="B7" s="3" t="s">
        <v>87</v>
      </c>
      <c r="C7" s="3">
        <v>1135987</v>
      </c>
      <c r="D7" s="3" t="s">
        <v>49</v>
      </c>
      <c r="E7" s="3">
        <v>4002</v>
      </c>
      <c r="F7" s="3">
        <v>4000</v>
      </c>
      <c r="G7" s="3">
        <f t="shared" si="0"/>
        <v>-2</v>
      </c>
      <c r="H7" s="3"/>
      <c r="I7" s="3">
        <v>-2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">
      <c r="A8" s="3" t="s">
        <v>50</v>
      </c>
      <c r="B8" s="3" t="s">
        <v>77</v>
      </c>
      <c r="C8" s="3">
        <v>954745</v>
      </c>
      <c r="D8" s="3" t="s">
        <v>58</v>
      </c>
      <c r="E8" s="3">
        <v>363</v>
      </c>
      <c r="F8" s="3">
        <v>229</v>
      </c>
      <c r="G8" s="3">
        <f t="shared" si="0"/>
        <v>-134</v>
      </c>
      <c r="H8" s="3"/>
      <c r="I8" s="3">
        <v>-134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">
      <c r="A9" s="3" t="s">
        <v>50</v>
      </c>
      <c r="B9" s="3" t="s">
        <v>77</v>
      </c>
      <c r="C9" s="3">
        <v>954753</v>
      </c>
      <c r="D9" s="3" t="s">
        <v>58</v>
      </c>
      <c r="E9" s="3">
        <v>417</v>
      </c>
      <c r="F9" s="3">
        <v>0</v>
      </c>
      <c r="G9" s="3">
        <f t="shared" si="0"/>
        <v>-417</v>
      </c>
      <c r="H9" s="3"/>
      <c r="I9" s="3">
        <v>-417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">
      <c r="A10" s="3" t="s">
        <v>50</v>
      </c>
      <c r="B10" s="3" t="s">
        <v>87</v>
      </c>
      <c r="C10" s="3">
        <v>1136017</v>
      </c>
      <c r="D10" s="3" t="s">
        <v>71</v>
      </c>
      <c r="E10" s="3">
        <v>535</v>
      </c>
      <c r="F10" s="3">
        <v>500</v>
      </c>
      <c r="G10" s="3">
        <f t="shared" si="0"/>
        <v>-35</v>
      </c>
      <c r="H10" s="3"/>
      <c r="I10" s="3">
        <v>-35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A11" s="3" t="s">
        <v>55</v>
      </c>
      <c r="B11" s="3" t="s">
        <v>105</v>
      </c>
      <c r="C11" s="3">
        <v>1142943</v>
      </c>
      <c r="D11" s="3" t="s">
        <v>29</v>
      </c>
      <c r="E11" s="3">
        <v>6900</v>
      </c>
      <c r="F11" s="3">
        <v>7000</v>
      </c>
      <c r="G11" s="3">
        <f t="shared" si="0"/>
        <v>100</v>
      </c>
      <c r="H11" s="3"/>
      <c r="I11" s="3">
        <v>100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A12" s="3" t="s">
        <v>55</v>
      </c>
      <c r="B12" s="3" t="s">
        <v>107</v>
      </c>
      <c r="C12" s="3">
        <v>1139749</v>
      </c>
      <c r="D12" s="3" t="s">
        <v>95</v>
      </c>
      <c r="E12" s="3">
        <v>1</v>
      </c>
      <c r="F12" s="3">
        <v>10000</v>
      </c>
      <c r="G12" s="3">
        <f t="shared" si="0"/>
        <v>9999</v>
      </c>
      <c r="H12" s="3">
        <v>9999</v>
      </c>
      <c r="I12" s="3"/>
      <c r="J12" s="3" t="s">
        <v>147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">
      <c r="A13" s="3" t="s">
        <v>35</v>
      </c>
      <c r="B13" s="3" t="s">
        <v>87</v>
      </c>
      <c r="C13" s="3">
        <v>1136009</v>
      </c>
      <c r="D13" s="3" t="s">
        <v>40</v>
      </c>
      <c r="E13" s="3">
        <v>400</v>
      </c>
      <c r="F13" s="3">
        <v>300</v>
      </c>
      <c r="G13" s="3">
        <f t="shared" si="0"/>
        <v>-100</v>
      </c>
      <c r="H13" s="3"/>
      <c r="I13" s="3">
        <v>-100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A14" s="3" t="s">
        <v>35</v>
      </c>
      <c r="B14" s="3" t="s">
        <v>119</v>
      </c>
      <c r="C14" s="3">
        <v>1139955</v>
      </c>
      <c r="D14" s="3" t="s">
        <v>148</v>
      </c>
      <c r="E14" s="3">
        <v>728</v>
      </c>
      <c r="F14" s="3">
        <v>709</v>
      </c>
      <c r="G14" s="3">
        <f t="shared" si="0"/>
        <v>-19</v>
      </c>
      <c r="H14" s="3"/>
      <c r="I14" s="3">
        <v>-19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s="3" t="s">
        <v>27</v>
      </c>
      <c r="B15" s="3" t="s">
        <v>104</v>
      </c>
      <c r="C15" s="3">
        <v>1131034</v>
      </c>
      <c r="D15" s="3" t="s">
        <v>29</v>
      </c>
      <c r="E15" s="3">
        <v>5000</v>
      </c>
      <c r="F15" s="3">
        <v>4400</v>
      </c>
      <c r="G15" s="3">
        <f t="shared" si="0"/>
        <v>-600</v>
      </c>
      <c r="H15" s="3"/>
      <c r="I15" s="3">
        <v>-600</v>
      </c>
      <c r="J15" s="3" t="s">
        <v>149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">
      <c r="A21" s="3"/>
      <c r="B21" s="3"/>
      <c r="C21" s="3"/>
      <c r="D21" s="3"/>
      <c r="E21" s="3"/>
      <c r="F21" s="3"/>
      <c r="G21" s="3" t="s">
        <v>61</v>
      </c>
      <c r="H21" s="3">
        <f>SUM(H3:H20)</f>
        <v>9134</v>
      </c>
      <c r="I21" s="3">
        <f>SUM(I3:I20)</f>
        <v>-1810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">
      <c r="A24" s="3"/>
      <c r="B24" s="3"/>
      <c r="C24" s="3"/>
      <c r="D24" s="3"/>
      <c r="E24" s="3"/>
      <c r="F24" s="3"/>
      <c r="G24" s="3" t="s">
        <v>34</v>
      </c>
      <c r="H24" s="5">
        <v>-36378</v>
      </c>
      <c r="I24" s="5">
        <v>38281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H24" sqref="H24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9.85546875" customWidth="1"/>
  </cols>
  <sheetData>
    <row r="1" spans="1:24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3" t="s">
        <v>10</v>
      </c>
      <c r="B3" s="3" t="s">
        <v>94</v>
      </c>
      <c r="C3" s="3">
        <v>1139946</v>
      </c>
      <c r="D3" s="3" t="s">
        <v>82</v>
      </c>
      <c r="E3" s="3">
        <v>1</v>
      </c>
      <c r="F3" s="3">
        <v>400</v>
      </c>
      <c r="G3" s="3">
        <f t="shared" ref="G3:G15" si="0">F3-E3</f>
        <v>399</v>
      </c>
      <c r="H3" s="3"/>
      <c r="I3" s="3">
        <v>399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 t="s">
        <v>10</v>
      </c>
      <c r="B4" s="3" t="s">
        <v>47</v>
      </c>
      <c r="C4" s="3">
        <v>1059577</v>
      </c>
      <c r="D4" s="3" t="s">
        <v>68</v>
      </c>
      <c r="E4" s="3">
        <v>427</v>
      </c>
      <c r="F4" s="3">
        <v>674</v>
      </c>
      <c r="G4" s="3">
        <f t="shared" si="0"/>
        <v>247</v>
      </c>
      <c r="H4" s="3"/>
      <c r="I4" s="3">
        <v>247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 t="s">
        <v>12</v>
      </c>
      <c r="B5" s="3" t="s">
        <v>13</v>
      </c>
      <c r="C5" s="3">
        <v>1138365</v>
      </c>
      <c r="D5" s="3" t="s">
        <v>150</v>
      </c>
      <c r="E5" s="3">
        <v>1</v>
      </c>
      <c r="F5" s="3">
        <v>370</v>
      </c>
      <c r="G5" s="3">
        <f t="shared" si="0"/>
        <v>369</v>
      </c>
      <c r="H5" s="3"/>
      <c r="I5" s="3">
        <v>369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 t="s">
        <v>24</v>
      </c>
      <c r="B6" s="3" t="s">
        <v>25</v>
      </c>
      <c r="C6" s="3">
        <v>1135943</v>
      </c>
      <c r="D6" s="3" t="s">
        <v>69</v>
      </c>
      <c r="E6" s="3">
        <v>841</v>
      </c>
      <c r="F6" s="3">
        <v>825</v>
      </c>
      <c r="G6" s="3">
        <f t="shared" si="0"/>
        <v>-16</v>
      </c>
      <c r="H6" s="3"/>
      <c r="I6" s="3">
        <v>-16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5432</v>
      </c>
      <c r="F7" s="3">
        <v>5599</v>
      </c>
      <c r="G7" s="3">
        <f t="shared" si="0"/>
        <v>167</v>
      </c>
      <c r="H7" s="3">
        <v>167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 t="s">
        <v>86</v>
      </c>
      <c r="B8" s="3" t="s">
        <v>87</v>
      </c>
      <c r="C8" s="3">
        <v>1135987</v>
      </c>
      <c r="D8" s="3" t="s">
        <v>88</v>
      </c>
      <c r="E8" s="3">
        <v>4002</v>
      </c>
      <c r="F8" s="3">
        <v>4268</v>
      </c>
      <c r="G8" s="3">
        <f t="shared" si="0"/>
        <v>266</v>
      </c>
      <c r="H8" s="3"/>
      <c r="I8" s="3">
        <v>266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 t="s">
        <v>50</v>
      </c>
      <c r="B9" s="3" t="s">
        <v>87</v>
      </c>
      <c r="C9" s="3">
        <v>1136017</v>
      </c>
      <c r="D9" s="3" t="s">
        <v>71</v>
      </c>
      <c r="E9" s="3">
        <v>500</v>
      </c>
      <c r="F9" s="3">
        <v>200</v>
      </c>
      <c r="G9" s="3">
        <f t="shared" si="0"/>
        <v>-300</v>
      </c>
      <c r="H9" s="3"/>
      <c r="I9" s="3">
        <v>-300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 t="s">
        <v>50</v>
      </c>
      <c r="B10" s="3" t="s">
        <v>52</v>
      </c>
      <c r="C10" s="3">
        <v>1138914</v>
      </c>
      <c r="D10" s="3" t="s">
        <v>71</v>
      </c>
      <c r="E10" s="3">
        <v>13800</v>
      </c>
      <c r="F10" s="3">
        <v>14230</v>
      </c>
      <c r="G10" s="3">
        <f t="shared" si="0"/>
        <v>430</v>
      </c>
      <c r="H10" s="3">
        <v>430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 t="s">
        <v>50</v>
      </c>
      <c r="B11" s="3" t="s">
        <v>77</v>
      </c>
      <c r="C11" s="3">
        <v>954645</v>
      </c>
      <c r="D11" s="3" t="s">
        <v>60</v>
      </c>
      <c r="E11" s="3">
        <v>1131</v>
      </c>
      <c r="F11" s="3">
        <v>735</v>
      </c>
      <c r="G11" s="3">
        <f t="shared" si="0"/>
        <v>-396</v>
      </c>
      <c r="H11" s="3"/>
      <c r="I11" s="3">
        <v>-396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 t="s">
        <v>35</v>
      </c>
      <c r="B12" s="3" t="s">
        <v>77</v>
      </c>
      <c r="C12" s="3">
        <v>954710</v>
      </c>
      <c r="D12" s="3" t="s">
        <v>120</v>
      </c>
      <c r="E12" s="3">
        <v>2190</v>
      </c>
      <c r="F12" s="3">
        <v>1940</v>
      </c>
      <c r="G12" s="3">
        <f t="shared" si="0"/>
        <v>-250</v>
      </c>
      <c r="H12" s="3"/>
      <c r="I12" s="3">
        <v>-250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 t="s">
        <v>35</v>
      </c>
      <c r="B13" s="3" t="s">
        <v>96</v>
      </c>
      <c r="C13" s="3">
        <v>1139866</v>
      </c>
      <c r="D13" s="3" t="s">
        <v>120</v>
      </c>
      <c r="E13" s="3">
        <v>1832</v>
      </c>
      <c r="F13" s="3">
        <v>1625</v>
      </c>
      <c r="G13" s="3">
        <f t="shared" si="0"/>
        <v>-207</v>
      </c>
      <c r="H13" s="3"/>
      <c r="I13" s="3">
        <v>-207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 t="s">
        <v>27</v>
      </c>
      <c r="B14" s="3" t="s">
        <v>47</v>
      </c>
      <c r="C14" s="3">
        <v>1058639</v>
      </c>
      <c r="D14" s="3" t="s">
        <v>29</v>
      </c>
      <c r="E14" s="3">
        <v>104</v>
      </c>
      <c r="F14" s="3">
        <v>122</v>
      </c>
      <c r="G14" s="3">
        <f t="shared" si="0"/>
        <v>18</v>
      </c>
      <c r="H14" s="3"/>
      <c r="I14" s="3">
        <v>18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 t="s">
        <v>27</v>
      </c>
      <c r="B15" s="3" t="s">
        <v>136</v>
      </c>
      <c r="C15" s="3">
        <v>1163926</v>
      </c>
      <c r="D15" s="3" t="s">
        <v>29</v>
      </c>
      <c r="E15" s="3">
        <v>2500</v>
      </c>
      <c r="F15" s="3">
        <v>3631</v>
      </c>
      <c r="G15" s="3">
        <f t="shared" si="0"/>
        <v>1131</v>
      </c>
      <c r="H15" s="3"/>
      <c r="I15" s="3">
        <v>1131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 t="s">
        <v>65</v>
      </c>
      <c r="B16" s="3" t="s">
        <v>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3"/>
      <c r="C19" s="3"/>
      <c r="D19" s="3"/>
      <c r="E19" s="3"/>
      <c r="F19" s="3"/>
      <c r="G19" s="3" t="s">
        <v>61</v>
      </c>
      <c r="H19" s="3">
        <f>SUM(H3:H18)</f>
        <v>597</v>
      </c>
      <c r="I19" s="3">
        <f>SUM(I3:I18)</f>
        <v>1261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 t="s">
        <v>34</v>
      </c>
      <c r="H23" s="5">
        <v>-34587</v>
      </c>
      <c r="I23" s="5">
        <v>42064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3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20</v>
      </c>
      <c r="B6" s="3" t="s">
        <v>123</v>
      </c>
      <c r="C6" s="3" t="s">
        <v>116</v>
      </c>
      <c r="D6" s="3">
        <v>6200</v>
      </c>
      <c r="E6" s="3">
        <v>0</v>
      </c>
      <c r="F6" s="3">
        <f t="shared" si="0"/>
        <v>-6200</v>
      </c>
      <c r="G6" s="3">
        <v>-6200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20</v>
      </c>
      <c r="B7" s="3" t="s">
        <v>11</v>
      </c>
      <c r="C7" s="3" t="s">
        <v>21</v>
      </c>
      <c r="D7" s="3">
        <v>277</v>
      </c>
      <c r="E7" s="3">
        <v>380</v>
      </c>
      <c r="F7" s="3">
        <f t="shared" si="0"/>
        <v>103</v>
      </c>
      <c r="G7" s="3"/>
      <c r="H7" s="3">
        <v>103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20</v>
      </c>
      <c r="B8" s="3" t="s">
        <v>22</v>
      </c>
      <c r="C8" s="3" t="s">
        <v>23</v>
      </c>
      <c r="D8" s="3">
        <v>3825</v>
      </c>
      <c r="E8" s="3">
        <v>2000</v>
      </c>
      <c r="F8" s="3">
        <f t="shared" si="0"/>
        <v>-1825</v>
      </c>
      <c r="G8" s="3"/>
      <c r="H8" s="3">
        <v>-1825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24</v>
      </c>
      <c r="B9" s="3" t="s">
        <v>25</v>
      </c>
      <c r="C9" s="3" t="s">
        <v>26</v>
      </c>
      <c r="D9" s="3">
        <v>1025</v>
      </c>
      <c r="E9" s="3">
        <v>841</v>
      </c>
      <c r="F9" s="3">
        <f t="shared" si="0"/>
        <v>-184</v>
      </c>
      <c r="G9" s="3"/>
      <c r="H9" s="3">
        <v>-184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27</v>
      </c>
      <c r="B10" s="3" t="s">
        <v>28</v>
      </c>
      <c r="C10" s="3" t="s">
        <v>29</v>
      </c>
      <c r="D10" s="3">
        <v>546</v>
      </c>
      <c r="E10" s="3">
        <v>296</v>
      </c>
      <c r="F10" s="3">
        <f t="shared" si="0"/>
        <v>-250</v>
      </c>
      <c r="G10" s="3"/>
      <c r="H10" s="3">
        <v>-250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27</v>
      </c>
      <c r="B11" s="3" t="s">
        <v>30</v>
      </c>
      <c r="C11" s="3" t="s">
        <v>29</v>
      </c>
      <c r="D11" s="3">
        <v>700</v>
      </c>
      <c r="E11" s="3">
        <v>625</v>
      </c>
      <c r="F11" s="3">
        <f t="shared" si="0"/>
        <v>-75</v>
      </c>
      <c r="G11" s="3">
        <v>-75</v>
      </c>
      <c r="H11" s="3"/>
      <c r="I11" s="3"/>
      <c r="J11" s="3" t="s">
        <v>31</v>
      </c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27</v>
      </c>
      <c r="B12" s="3" t="s">
        <v>13</v>
      </c>
      <c r="C12" s="3" t="s">
        <v>29</v>
      </c>
      <c r="D12" s="3">
        <v>11164</v>
      </c>
      <c r="E12" s="3">
        <v>14164</v>
      </c>
      <c r="F12" s="3">
        <f t="shared" si="0"/>
        <v>3000</v>
      </c>
      <c r="G12" s="3"/>
      <c r="H12" s="3">
        <v>3000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32</v>
      </c>
      <c r="B13" s="3"/>
      <c r="C13" s="3"/>
      <c r="D13" s="3">
        <v>668</v>
      </c>
      <c r="E13" s="3">
        <v>664</v>
      </c>
      <c r="F13" s="3">
        <f t="shared" si="0"/>
        <v>-4</v>
      </c>
      <c r="G13" s="3"/>
      <c r="H13" s="3">
        <v>-4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 t="s">
        <v>33</v>
      </c>
      <c r="G17" s="4">
        <f>SUM(G2:G16)</f>
        <v>-6275</v>
      </c>
      <c r="H17" s="4">
        <f>SUM(H2:H16)</f>
        <v>827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 t="s">
        <v>34</v>
      </c>
      <c r="G20" s="5">
        <v>-27978</v>
      </c>
      <c r="H20" s="5">
        <v>-6169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-32808</v>
      </c>
      <c r="H19" s="5">
        <v>-7006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7" sqref="H17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3.140625" customWidth="1"/>
  </cols>
  <sheetData>
    <row r="1" spans="1:26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 t="s">
        <v>34</v>
      </c>
      <c r="G16" s="5">
        <v>-32485</v>
      </c>
      <c r="H16" s="5">
        <v>-1771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6.285156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 t="s">
        <v>34</v>
      </c>
      <c r="H22" s="5">
        <v>-34514</v>
      </c>
      <c r="I22" s="5">
        <v>-1285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I32" sqref="I32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4.85546875" customWidth="1"/>
  </cols>
  <sheetData>
    <row r="1" spans="1:15" x14ac:dyDescent="0.2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 t="s">
        <v>34</v>
      </c>
      <c r="H31" s="5">
        <v>-33488</v>
      </c>
      <c r="I31" s="5">
        <v>-1153</v>
      </c>
      <c r="J31" s="5">
        <v>-7202</v>
      </c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I24" sqref="I24"/>
    </sheetView>
  </sheetViews>
  <sheetFormatPr defaultRowHeight="12.75" x14ac:dyDescent="0.2"/>
  <cols>
    <col min="1" max="1" width="14" customWidth="1"/>
    <col min="2" max="4" width="16.85546875" customWidth="1"/>
    <col min="5" max="5" width="14.5703125" customWidth="1"/>
    <col min="6" max="7" width="15.140625" customWidth="1"/>
    <col min="8" max="8" width="14" customWidth="1"/>
    <col min="9" max="9" width="12.7109375" customWidth="1"/>
    <col min="11" max="11" width="30.5703125" customWidth="1"/>
  </cols>
  <sheetData>
    <row r="1" spans="1:19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3"/>
      <c r="C23" s="3"/>
      <c r="D23" s="3"/>
      <c r="E23" s="3"/>
      <c r="F23" s="3"/>
      <c r="G23" s="3" t="s">
        <v>34</v>
      </c>
      <c r="H23" s="5">
        <v>-35514</v>
      </c>
      <c r="I23" s="5">
        <v>2276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3"/>
      <c r="C24" s="3"/>
      <c r="D24" s="3"/>
      <c r="E24" s="3"/>
      <c r="F24" s="3"/>
      <c r="G24" s="3"/>
      <c r="H24" s="3" t="s">
        <v>65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I30" sqref="I30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20.42578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 t="s">
        <v>34</v>
      </c>
      <c r="H29" s="6">
        <v>-43614</v>
      </c>
      <c r="I29" s="6">
        <v>-2592</v>
      </c>
      <c r="J29" s="6">
        <v>282</v>
      </c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I24" sqref="I24"/>
    </sheetView>
  </sheetViews>
  <sheetFormatPr defaultRowHeight="12.75" x14ac:dyDescent="0.2"/>
  <cols>
    <col min="1" max="1" width="14" customWidth="1"/>
    <col min="2" max="2" width="16.85546875" customWidth="1"/>
    <col min="3" max="4" width="18.5703125" customWidth="1"/>
    <col min="5" max="5" width="15.140625" customWidth="1"/>
    <col min="6" max="6" width="14" customWidth="1"/>
    <col min="7" max="7" width="18.140625" customWidth="1"/>
  </cols>
  <sheetData>
    <row r="1" spans="1:17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125</v>
      </c>
      <c r="F1" s="3" t="s">
        <v>4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62</v>
      </c>
      <c r="B3" s="3" t="s">
        <v>47</v>
      </c>
      <c r="C3" s="3">
        <v>1059787</v>
      </c>
      <c r="D3" s="3" t="s">
        <v>129</v>
      </c>
      <c r="E3" s="3">
        <v>125</v>
      </c>
      <c r="F3" s="3">
        <v>1</v>
      </c>
      <c r="G3" s="3">
        <f t="shared" ref="G3:G15" si="0">F3-E3</f>
        <v>-124</v>
      </c>
      <c r="H3" s="3">
        <v>-124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62</v>
      </c>
      <c r="B4" s="3" t="s">
        <v>47</v>
      </c>
      <c r="C4" s="3">
        <v>1060001</v>
      </c>
      <c r="D4" s="3" t="s">
        <v>128</v>
      </c>
      <c r="E4" s="3">
        <v>125</v>
      </c>
      <c r="F4" s="3">
        <v>0</v>
      </c>
      <c r="G4" s="3">
        <f t="shared" si="0"/>
        <v>-125</v>
      </c>
      <c r="H4" s="3"/>
      <c r="I4" s="3">
        <v>-125</v>
      </c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80</v>
      </c>
      <c r="B5" s="3" t="s">
        <v>70</v>
      </c>
      <c r="C5" s="3">
        <v>1135518</v>
      </c>
      <c r="D5" s="3" t="s">
        <v>127</v>
      </c>
      <c r="E5" s="3">
        <v>3837</v>
      </c>
      <c r="F5" s="3">
        <v>1016</v>
      </c>
      <c r="G5" s="3">
        <f t="shared" si="0"/>
        <v>-2821</v>
      </c>
      <c r="H5" s="3" t="s">
        <v>65</v>
      </c>
      <c r="I5" s="3">
        <v>-2821</v>
      </c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124</v>
      </c>
      <c r="B6" s="3" t="s">
        <v>123</v>
      </c>
      <c r="C6" s="3">
        <v>995584</v>
      </c>
      <c r="D6" s="3" t="s">
        <v>116</v>
      </c>
      <c r="E6" s="3">
        <v>0</v>
      </c>
      <c r="F6" s="3">
        <v>15000</v>
      </c>
      <c r="G6" s="3">
        <f t="shared" si="0"/>
        <v>15000</v>
      </c>
      <c r="H6" s="3">
        <v>8004</v>
      </c>
      <c r="I6" s="3">
        <v>6996</v>
      </c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24</v>
      </c>
      <c r="B7" s="3" t="s">
        <v>30</v>
      </c>
      <c r="C7" s="3">
        <v>1054822</v>
      </c>
      <c r="D7" s="3" t="s">
        <v>126</v>
      </c>
      <c r="E7" s="3">
        <v>4332</v>
      </c>
      <c r="F7" s="3">
        <v>4457</v>
      </c>
      <c r="G7" s="3">
        <f t="shared" si="0"/>
        <v>125</v>
      </c>
      <c r="H7" s="3">
        <v>125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86</v>
      </c>
      <c r="B8" s="3" t="s">
        <v>87</v>
      </c>
      <c r="C8" s="3">
        <v>1135987</v>
      </c>
      <c r="D8" s="3" t="s">
        <v>49</v>
      </c>
      <c r="E8" s="3">
        <v>6000</v>
      </c>
      <c r="F8" s="3">
        <v>6017</v>
      </c>
      <c r="G8" s="3">
        <f t="shared" si="0"/>
        <v>17</v>
      </c>
      <c r="H8" s="3"/>
      <c r="I8" s="3">
        <v>17</v>
      </c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119</v>
      </c>
      <c r="C9" s="3">
        <v>1134747</v>
      </c>
      <c r="D9" s="3" t="s">
        <v>58</v>
      </c>
      <c r="E9" s="3">
        <v>5000</v>
      </c>
      <c r="F9" s="3">
        <v>4000</v>
      </c>
      <c r="G9" s="3">
        <f t="shared" si="0"/>
        <v>-1000</v>
      </c>
      <c r="H9" s="3"/>
      <c r="I9" s="3">
        <v>-1000</v>
      </c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47</v>
      </c>
      <c r="C10" s="3">
        <v>1059749</v>
      </c>
      <c r="D10" s="3" t="s">
        <v>71</v>
      </c>
      <c r="E10" s="3">
        <v>2274</v>
      </c>
      <c r="F10" s="3">
        <v>1797</v>
      </c>
      <c r="G10" s="3">
        <f t="shared" si="0"/>
        <v>-477</v>
      </c>
      <c r="H10" s="3"/>
      <c r="I10" s="3">
        <v>-477</v>
      </c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109</v>
      </c>
      <c r="B11" s="3" t="s">
        <v>107</v>
      </c>
      <c r="C11" s="3">
        <v>1139749</v>
      </c>
      <c r="D11" s="3" t="s">
        <v>95</v>
      </c>
      <c r="E11" s="3">
        <v>8500</v>
      </c>
      <c r="F11" s="3">
        <v>1</v>
      </c>
      <c r="G11" s="3">
        <f t="shared" si="0"/>
        <v>-8499</v>
      </c>
      <c r="H11" s="3">
        <v>-8499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109</v>
      </c>
      <c r="B12" s="3" t="s">
        <v>99</v>
      </c>
      <c r="C12" s="3">
        <v>1135665</v>
      </c>
      <c r="D12" s="3" t="s">
        <v>130</v>
      </c>
      <c r="E12" s="3">
        <v>5000</v>
      </c>
      <c r="F12" s="3">
        <v>0</v>
      </c>
      <c r="G12" s="3">
        <f t="shared" si="0"/>
        <v>-5000</v>
      </c>
      <c r="H12" s="3"/>
      <c r="I12" s="3">
        <v>-5000</v>
      </c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27</v>
      </c>
      <c r="B13" s="3" t="s">
        <v>13</v>
      </c>
      <c r="C13" s="3">
        <v>1131185</v>
      </c>
      <c r="D13" s="3" t="s">
        <v>29</v>
      </c>
      <c r="E13" s="3">
        <v>6400</v>
      </c>
      <c r="F13" s="3">
        <v>6200</v>
      </c>
      <c r="G13" s="3">
        <f t="shared" si="0"/>
        <v>-200</v>
      </c>
      <c r="H13" s="3"/>
      <c r="I13" s="3">
        <v>-200</v>
      </c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 t="s">
        <v>27</v>
      </c>
      <c r="B14" s="3" t="s">
        <v>30</v>
      </c>
      <c r="C14" s="3">
        <v>1054829</v>
      </c>
      <c r="D14" s="3" t="s">
        <v>29</v>
      </c>
      <c r="E14" s="3">
        <v>730</v>
      </c>
      <c r="F14" s="3">
        <v>600</v>
      </c>
      <c r="G14" s="3">
        <f t="shared" si="0"/>
        <v>-130</v>
      </c>
      <c r="H14" s="3">
        <v>-130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 t="s">
        <v>27</v>
      </c>
      <c r="B15" s="3" t="s">
        <v>104</v>
      </c>
      <c r="C15" s="3">
        <v>1131034</v>
      </c>
      <c r="D15" s="3" t="s">
        <v>29</v>
      </c>
      <c r="E15" s="3">
        <v>4400</v>
      </c>
      <c r="F15" s="3">
        <v>6056</v>
      </c>
      <c r="G15" s="3">
        <f t="shared" si="0"/>
        <v>1656</v>
      </c>
      <c r="H15" s="3"/>
      <c r="I15" s="3">
        <v>1656</v>
      </c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 t="s">
        <v>132</v>
      </c>
      <c r="H19" s="3">
        <f>SUM(H3:H18)</f>
        <v>-624</v>
      </c>
      <c r="I19" s="3">
        <f>SUM(I3:I18)</f>
        <v>-954</v>
      </c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 t="s">
        <v>34</v>
      </c>
      <c r="H23" s="5">
        <v>-44238</v>
      </c>
      <c r="I23" s="5">
        <v>-3546</v>
      </c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Jan Havlíček</cp:lastModifiedBy>
  <dcterms:created xsi:type="dcterms:W3CDTF">2001-09-05T20:32:29Z</dcterms:created>
  <dcterms:modified xsi:type="dcterms:W3CDTF">2023-09-10T18:06:51Z</dcterms:modified>
</cp:coreProperties>
</file>