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AB610A-0F1F-4386-83B0-374A40CBA7C1}" xr6:coauthVersionLast="47" xr6:coauthVersionMax="47" xr10:uidLastSave="{00000000-0000-0000-0000-000000000000}"/>
  <bookViews>
    <workbookView xWindow="-120" yWindow="-120" windowWidth="38640" windowHeight="15720"/>
  </bookViews>
  <sheets>
    <sheet name="Rec'bls-Pmts" sheetId="1" r:id="rId1"/>
  </sheets>
  <calcPr calcId="0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B10" i="1"/>
  <c r="E10" i="1"/>
  <c r="H10" i="1"/>
  <c r="K10" i="1"/>
  <c r="N10" i="1"/>
  <c r="Q10" i="1"/>
  <c r="T10" i="1"/>
  <c r="W10" i="1"/>
  <c r="Y10" i="1"/>
  <c r="Y19" i="1"/>
  <c r="Y20" i="1"/>
  <c r="Y21" i="1"/>
  <c r="Y22" i="1"/>
  <c r="Y23" i="1"/>
  <c r="Y24" i="1"/>
  <c r="B26" i="1"/>
  <c r="E26" i="1"/>
  <c r="H26" i="1"/>
  <c r="K26" i="1"/>
  <c r="N26" i="1"/>
  <c r="Q26" i="1"/>
  <c r="T26" i="1"/>
  <c r="W26" i="1"/>
  <c r="Y26" i="1"/>
  <c r="Y30" i="1"/>
  <c r="Y35" i="1"/>
  <c r="Y38" i="1"/>
</calcChain>
</file>

<file path=xl/sharedStrings.xml><?xml version="1.0" encoding="utf-8"?>
<sst xmlns="http://schemas.openxmlformats.org/spreadsheetml/2006/main" count="71" uniqueCount="42">
  <si>
    <t>California ISO</t>
  </si>
  <si>
    <t>California PX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</si>
  <si>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</si>
  <si>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</si>
  <si>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</si>
  <si>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</si>
  <si>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</si>
  <si>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</si>
  <si>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</si>
  <si>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</si>
  <si>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Invoice #12854</t>
  </si>
  <si>
    <t>O/S Receivable</t>
  </si>
  <si>
    <t>Invoice #13100</t>
  </si>
  <si>
    <t>Invoice #13339</t>
  </si>
  <si>
    <t>Invoice #13220</t>
  </si>
  <si>
    <t>Invoice #13503</t>
  </si>
  <si>
    <t>Invoice #13639</t>
  </si>
  <si>
    <t>Invoice #13901</t>
  </si>
  <si>
    <t>Invoice #Unknown</t>
  </si>
  <si>
    <t>Estimate</t>
  </si>
  <si>
    <t>Grand Total</t>
  </si>
  <si>
    <t>Invoice #100169</t>
  </si>
  <si>
    <t>Invoice #100095</t>
  </si>
  <si>
    <t>Invoice #100240</t>
  </si>
  <si>
    <t>Invoice #100450</t>
  </si>
  <si>
    <t>Invoice #100522</t>
  </si>
  <si>
    <t>Invoice #100620</t>
  </si>
  <si>
    <t>Invoice #100680</t>
  </si>
  <si>
    <t>Invoice #100940</t>
  </si>
  <si>
    <t>Invoice #100887</t>
  </si>
  <si>
    <t>xfer</t>
  </si>
  <si>
    <t>California ISO &amp; PX</t>
  </si>
  <si>
    <t>xfer:</t>
  </si>
  <si>
    <t>Represents cash the PX was holding</t>
  </si>
  <si>
    <t>as collateral and authorized by PGE</t>
  </si>
  <si>
    <t>to utilize on outstanding invoices.</t>
  </si>
  <si>
    <t>Invoice #14342</t>
  </si>
  <si>
    <t>Invoice #14182</t>
  </si>
  <si>
    <t>Invoice #14530</t>
  </si>
  <si>
    <t>SCE Termination Payment</t>
  </si>
  <si>
    <t>As of 3/31/01</t>
  </si>
  <si>
    <t xml:space="preserve">        Total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</si>
</sst>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  <xf numFmtId="8" fontId="3" fillId="0" borderId="0" xfId="1" applyNumberFormat="1" applyFont="1"/>
    <xf numFmtId="8" fontId="3" fillId="0" borderId="0" xfId="0" applyNumberFormat="1" applyFont="1"/>
    <xf numFmtId="0" fontId="4" fillId="0" borderId="0" xfId="0" applyFont="1"/>
    <xf numFmtId="0" fontId="5" fillId="0" borderId="0" xfId="0" applyFont="1"/>
    <xf numFmtId="8" fontId="5" fillId="0" borderId="0" xfId="1" applyNumberFormat="1" applyFont="1"/>
    <xf numFmtId="0" fontId="6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2" borderId="0" xfId="0" applyFont="1" applyFill="1" applyAlignment="1">
      <alignment horizontal="right"/>
    </xf>
    <xf numFmtId="8" fontId="3" fillId="0" borderId="0" xfId="1" applyNumberFormat="1" applyFont="1" applyFill="1"/>
    <xf numFmtId="8" fontId="2" fillId="0" borderId="1" xfId="0" applyNumberFormat="1" applyFont="1" applyBorder="1" applyAlignment="1">
      <alignment horizontal="center"/>
    </xf>
    <xf numFmtId="8" fontId="3" fillId="0" borderId="2" xfId="1" applyNumberFormat="1" applyFont="1" applyBorder="1"/>
    <xf numFmtId="8" fontId="3" fillId="0" borderId="0" xfId="1" applyNumberFormat="1" applyFont="1" applyBorder="1"/>
    <xf numFmtId="8" fontId="3" fillId="0" borderId="1" xfId="1" applyNumberFormat="1" applyFont="1" applyBorder="1"/>
    <xf numFmtId="8" fontId="5" fillId="0" borderId="0" xfId="0" applyNumberFormat="1" applyFont="1"/>
    <xf numFmtId="8" fontId="6" fillId="0" borderId="0" xfId="1" applyNumberFormat="1" applyFont="1"/>
    <xf numFmtId="8" fontId="0" fillId="0" borderId="0" xfId="0" applyNumberFormat="1"/>
    <xf numFmtId="8" fontId="3" fillId="0" borderId="2" xfId="0" applyNumberFormat="1" applyFont="1" applyBorder="1"/>
    <xf numFmtId="0" fontId="6" fillId="0" borderId="0" xfId="0" applyFont="1" applyAlignment="1"/>
    <xf numFmtId="8" fontId="6" fillId="0" borderId="0" xfId="0" applyNumberFormat="1" applyFont="1"/>
    <xf numFmtId="8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abSelected="1" workbookViewId="0"/>
  </sheetViews>
  <sheetFormatPr defaultRowHeight="12.75" x14ac:dyDescent="0.2"/>
  <cols>
    <col min="1" max="1" width="15.42578125" style="1" customWidth="1"/>
    <col min="2" max="2" width="14.42578125" style="5" bestFit="1" customWidth="1"/>
    <col min="3" max="3" width="3.7109375" style="1" customWidth="1"/>
    <col min="4" max="4" width="13.7109375" style="1" bestFit="1" customWidth="1"/>
    <col min="5" max="5" width="14.85546875" style="5" bestFit="1" customWidth="1"/>
    <col min="6" max="6" width="3.7109375" style="1" customWidth="1"/>
    <col min="7" max="7" width="14.5703125" style="1" bestFit="1" customWidth="1"/>
    <col min="8" max="8" width="13.85546875" style="5" bestFit="1" customWidth="1"/>
    <col min="9" max="9" width="3.7109375" style="1" customWidth="1"/>
    <col min="10" max="10" width="13.7109375" style="1" bestFit="1" customWidth="1"/>
    <col min="11" max="11" width="14.42578125" style="5" bestFit="1" customWidth="1"/>
    <col min="12" max="12" width="3.7109375" style="1" customWidth="1"/>
    <col min="13" max="13" width="15.7109375" style="1" bestFit="1" customWidth="1"/>
    <col min="14" max="14" width="13.85546875" style="6" bestFit="1" customWidth="1"/>
    <col min="15" max="15" width="3.7109375" style="1" customWidth="1"/>
    <col min="16" max="16" width="15.7109375" style="1" bestFit="1" customWidth="1"/>
    <col min="17" max="17" width="14.28515625" style="6" bestFit="1" customWidth="1"/>
    <col min="18" max="18" width="3.7109375" style="1" customWidth="1"/>
    <col min="19" max="19" width="13.7109375" style="1" bestFit="1" customWidth="1"/>
    <col min="20" max="20" width="14.28515625" style="6" bestFit="1" customWidth="1"/>
    <col min="21" max="21" width="3.7109375" style="1" customWidth="1"/>
    <col min="22" max="22" width="13.7109375" style="1" bestFit="1" customWidth="1"/>
    <col min="23" max="23" width="13.28515625" style="6" bestFit="1" customWidth="1"/>
    <col min="24" max="24" width="3.7109375" style="1" customWidth="1"/>
    <col min="25" max="25" width="23.140625" style="6" bestFit="1" customWidth="1"/>
    <col min="26" max="16384" width="9.140625" style="1"/>
  </cols>
  <sheetData>
    <row r="1" spans="1:25" s="8" customFormat="1" ht="18" x14ac:dyDescent="0.25">
      <c r="A1" s="7" t="s">
        <v>0</v>
      </c>
      <c r="B1" s="9"/>
      <c r="E1" s="9"/>
      <c r="H1" s="9"/>
      <c r="K1" s="9"/>
      <c r="N1" s="19"/>
      <c r="Q1" s="19"/>
      <c r="T1" s="19"/>
      <c r="W1" s="19"/>
      <c r="Y1" s="19"/>
    </row>
    <row r="2" spans="1:25" s="2" customFormat="1" x14ac:dyDescent="0.2">
      <c r="A2" s="1"/>
      <c r="B2" s="5"/>
      <c r="C2" s="1"/>
      <c r="D2" s="1"/>
      <c r="E2" s="5"/>
      <c r="F2" s="1"/>
      <c r="G2" s="1"/>
      <c r="H2" s="5"/>
      <c r="I2" s="1"/>
      <c r="J2" s="1"/>
      <c r="K2" s="5"/>
      <c r="N2" s="6"/>
      <c r="Q2" s="6"/>
      <c r="T2" s="6"/>
      <c r="W2" s="6"/>
      <c r="Y2" s="6"/>
    </row>
    <row r="3" spans="1:25" s="3" customFormat="1" x14ac:dyDescent="0.2">
      <c r="A3" s="25" t="s">
        <v>2</v>
      </c>
      <c r="B3" s="25"/>
      <c r="D3" s="25" t="s">
        <v>3</v>
      </c>
      <c r="E3" s="25"/>
      <c r="G3" s="25" t="s">
        <v>4</v>
      </c>
      <c r="H3" s="25"/>
      <c r="J3" s="25" t="s">
        <v>5</v>
      </c>
      <c r="K3" s="25"/>
      <c r="M3" s="25" t="s">
        <v>6</v>
      </c>
      <c r="N3" s="25"/>
      <c r="P3" s="25" t="s">
        <v>7</v>
      </c>
      <c r="Q3" s="25"/>
      <c r="S3" s="25" t="s">
        <v>8</v>
      </c>
      <c r="T3" s="25"/>
      <c r="V3" s="25" t="s">
        <v>9</v>
      </c>
      <c r="W3" s="25"/>
      <c r="Y3" s="15" t="s">
        <v>20</v>
      </c>
    </row>
    <row r="4" spans="1:25" x14ac:dyDescent="0.2">
      <c r="A4" s="1" t="s">
        <v>10</v>
      </c>
      <c r="B4" s="5">
        <v>2094482.39</v>
      </c>
      <c r="D4" s="1" t="s">
        <v>12</v>
      </c>
      <c r="E4" s="5">
        <v>14596826.58</v>
      </c>
      <c r="G4" s="1" t="s">
        <v>13</v>
      </c>
      <c r="H4" s="5">
        <v>7525264.0499999998</v>
      </c>
      <c r="J4" s="1" t="s">
        <v>16</v>
      </c>
      <c r="K4" s="5">
        <v>3552212.51</v>
      </c>
      <c r="M4" s="1" t="s">
        <v>17</v>
      </c>
      <c r="N4" s="6">
        <v>8239215.7000000002</v>
      </c>
      <c r="P4" s="1" t="s">
        <v>37</v>
      </c>
      <c r="Q4" s="6">
        <v>42640643.170000002</v>
      </c>
      <c r="S4" s="1" t="s">
        <v>38</v>
      </c>
      <c r="T4" s="6">
        <v>10694136.699999999</v>
      </c>
      <c r="V4" s="1" t="s">
        <v>19</v>
      </c>
      <c r="W4" s="6">
        <v>4358562</v>
      </c>
      <c r="Y4" s="6">
        <f>B4+E4+H4+K4+N4+Q4+T4+W4</f>
        <v>93701343.100000009</v>
      </c>
    </row>
    <row r="5" spans="1:25" x14ac:dyDescent="0.2">
      <c r="A5" s="4">
        <v>36798</v>
      </c>
      <c r="B5" s="5">
        <v>-2094482.39</v>
      </c>
      <c r="D5" s="4">
        <v>36831</v>
      </c>
      <c r="E5" s="5">
        <v>-14596826.58</v>
      </c>
      <c r="G5" s="4">
        <v>36861</v>
      </c>
      <c r="H5" s="5">
        <v>-7525264.0499999998</v>
      </c>
      <c r="J5" s="4">
        <v>36895</v>
      </c>
      <c r="K5" s="5">
        <v>-3552212.51</v>
      </c>
      <c r="M5" s="4">
        <v>36927</v>
      </c>
      <c r="N5" s="6">
        <v>-150637.41</v>
      </c>
      <c r="P5" s="4">
        <v>36958</v>
      </c>
      <c r="Q5" s="6">
        <v>-1315304.52</v>
      </c>
      <c r="Y5" s="6">
        <f>B5+E5+H5+K5+N5+Q5+T5+W5</f>
        <v>-29234727.460000001</v>
      </c>
    </row>
    <row r="6" spans="1:25" x14ac:dyDescent="0.2">
      <c r="A6" s="4"/>
      <c r="D6" s="4" t="s">
        <v>14</v>
      </c>
      <c r="E6" s="5">
        <v>2904.71</v>
      </c>
      <c r="G6" s="4" t="s">
        <v>15</v>
      </c>
      <c r="H6" s="5">
        <v>741.4</v>
      </c>
      <c r="M6" s="4">
        <v>36934</v>
      </c>
      <c r="N6" s="6">
        <v>-1845258.45</v>
      </c>
      <c r="P6" s="4">
        <v>36959</v>
      </c>
      <c r="Q6" s="6">
        <v>-31397.51</v>
      </c>
      <c r="Y6" s="6">
        <f>B6+E6+H6+K6+N6+Q6+T6+W6</f>
        <v>-1873009.8499999999</v>
      </c>
    </row>
    <row r="7" spans="1:25" x14ac:dyDescent="0.2">
      <c r="A7" s="4"/>
      <c r="D7" s="4">
        <v>36850</v>
      </c>
      <c r="E7" s="5">
        <v>-2904.71</v>
      </c>
      <c r="G7" s="4">
        <v>36880</v>
      </c>
      <c r="H7" s="5">
        <v>-741.4</v>
      </c>
      <c r="P7" s="4">
        <v>36973</v>
      </c>
      <c r="Q7" s="6">
        <v>-109576.63</v>
      </c>
      <c r="Y7" s="6">
        <f>B7+E7+H7+K7+N7+Q7+T7+W7</f>
        <v>-113222.74</v>
      </c>
    </row>
    <row r="8" spans="1:25" x14ac:dyDescent="0.2">
      <c r="A8" s="4"/>
      <c r="D8" s="4"/>
      <c r="G8" s="4"/>
      <c r="P8" s="1" t="s">
        <v>36</v>
      </c>
      <c r="Q8" s="6">
        <v>39857.279999999999</v>
      </c>
      <c r="Y8" s="6">
        <f>B8+E8+H8+K8+N8+Q8+T8+W8</f>
        <v>39857.279999999999</v>
      </c>
    </row>
    <row r="10" spans="1:25" ht="13.5" thickBot="1" x14ac:dyDescent="0.25">
      <c r="A10" s="1" t="s">
        <v>11</v>
      </c>
      <c r="B10" s="16">
        <f>SUM(B4:B9)</f>
        <v>0</v>
      </c>
      <c r="D10" s="1" t="s">
        <v>11</v>
      </c>
      <c r="E10" s="16">
        <f>SUM(E4:E9)</f>
        <v>0</v>
      </c>
      <c r="G10" s="1" t="s">
        <v>11</v>
      </c>
      <c r="H10" s="16">
        <f>SUM(H4:H9)</f>
        <v>0</v>
      </c>
      <c r="J10" s="1" t="s">
        <v>11</v>
      </c>
      <c r="K10" s="16">
        <f>SUM(K4:K9)</f>
        <v>0</v>
      </c>
      <c r="M10" s="1" t="s">
        <v>11</v>
      </c>
      <c r="N10" s="16">
        <f>SUM(N4:N9)</f>
        <v>6243319.8399999999</v>
      </c>
      <c r="P10" s="1" t="s">
        <v>11</v>
      </c>
      <c r="Q10" s="16">
        <f>SUM(Q4:Q9)</f>
        <v>41224221.789999999</v>
      </c>
      <c r="S10" s="1" t="s">
        <v>11</v>
      </c>
      <c r="T10" s="16">
        <f>SUM(T4:T9)</f>
        <v>10694136.699999999</v>
      </c>
      <c r="V10" s="1" t="s">
        <v>11</v>
      </c>
      <c r="W10" s="16">
        <f>SUM(W4:W9)</f>
        <v>4358562</v>
      </c>
      <c r="Y10" s="16">
        <f>SUM(Y4:Y9)</f>
        <v>62520240.330000006</v>
      </c>
    </row>
    <row r="11" spans="1:25" ht="13.5" thickTop="1" x14ac:dyDescent="0.2"/>
    <row r="16" spans="1:25" ht="18" x14ac:dyDescent="0.25">
      <c r="A16" s="7" t="s">
        <v>1</v>
      </c>
    </row>
    <row r="18" spans="1:25" x14ac:dyDescent="0.2">
      <c r="A18" s="25" t="s">
        <v>2</v>
      </c>
      <c r="B18" s="25"/>
      <c r="C18" s="3"/>
      <c r="D18" s="25" t="s">
        <v>3</v>
      </c>
      <c r="E18" s="25"/>
      <c r="F18" s="3"/>
      <c r="G18" s="25" t="s">
        <v>4</v>
      </c>
      <c r="H18" s="25"/>
      <c r="I18" s="3"/>
      <c r="J18" s="25" t="s">
        <v>5</v>
      </c>
      <c r="K18" s="25"/>
      <c r="L18" s="3"/>
      <c r="M18" s="25" t="s">
        <v>6</v>
      </c>
      <c r="N18" s="25"/>
      <c r="O18" s="3"/>
      <c r="P18" s="25" t="s">
        <v>7</v>
      </c>
      <c r="Q18" s="25"/>
      <c r="R18" s="3"/>
      <c r="S18" s="25" t="s">
        <v>8</v>
      </c>
      <c r="T18" s="25"/>
      <c r="U18" s="3"/>
      <c r="V18" s="25" t="s">
        <v>9</v>
      </c>
      <c r="W18" s="25"/>
      <c r="X18" s="3"/>
      <c r="Y18" s="15" t="s">
        <v>20</v>
      </c>
    </row>
    <row r="19" spans="1:25" x14ac:dyDescent="0.2">
      <c r="A19" s="1" t="s">
        <v>18</v>
      </c>
      <c r="B19" s="5">
        <v>2347040.0099999998</v>
      </c>
      <c r="D19" s="1" t="s">
        <v>22</v>
      </c>
      <c r="E19" s="5">
        <v>8646376.9100000001</v>
      </c>
      <c r="G19" s="1" t="s">
        <v>23</v>
      </c>
      <c r="H19" s="5">
        <v>2530771.37</v>
      </c>
      <c r="J19" s="1" t="s">
        <v>24</v>
      </c>
      <c r="K19" s="5">
        <v>1193484.67</v>
      </c>
      <c r="M19" s="1" t="s">
        <v>27</v>
      </c>
      <c r="N19" s="6">
        <v>1793161.1</v>
      </c>
      <c r="P19" s="1" t="s">
        <v>29</v>
      </c>
      <c r="Q19" s="6">
        <v>1585324.92</v>
      </c>
      <c r="S19" s="1" t="s">
        <v>19</v>
      </c>
      <c r="T19" s="6">
        <v>7640660.8799999999</v>
      </c>
      <c r="V19" s="1" t="s">
        <v>19</v>
      </c>
      <c r="W19" s="6">
        <v>0</v>
      </c>
      <c r="Y19" s="6">
        <f t="shared" ref="Y19:Y24" si="0">B19+E19+H19+K19+N19+Q19+T19+W19</f>
        <v>25736819.859999996</v>
      </c>
    </row>
    <row r="20" spans="1:25" x14ac:dyDescent="0.2">
      <c r="A20" s="4">
        <v>36755</v>
      </c>
      <c r="B20" s="14">
        <v>-2347040.0099999998</v>
      </c>
      <c r="D20" s="4">
        <v>36788</v>
      </c>
      <c r="E20" s="14">
        <v>-8646376.9100000001</v>
      </c>
      <c r="G20" s="4">
        <v>36817</v>
      </c>
      <c r="H20" s="5">
        <v>-2530771.37</v>
      </c>
      <c r="J20" s="4">
        <v>36847</v>
      </c>
      <c r="K20" s="5">
        <v>-1193484.67</v>
      </c>
      <c r="M20" s="4">
        <v>36879</v>
      </c>
      <c r="N20" s="6">
        <v>-1793161.1</v>
      </c>
      <c r="P20" s="4">
        <v>36909</v>
      </c>
      <c r="Q20" s="6">
        <v>-1123808.73</v>
      </c>
      <c r="Y20" s="6">
        <f t="shared" si="0"/>
        <v>-17634642.789999999</v>
      </c>
    </row>
    <row r="21" spans="1:25" x14ac:dyDescent="0.2">
      <c r="A21" s="4" t="s">
        <v>21</v>
      </c>
      <c r="B21" s="5">
        <v>77164.820000000007</v>
      </c>
      <c r="D21" s="4"/>
      <c r="G21" s="4" t="s">
        <v>26</v>
      </c>
      <c r="H21" s="5">
        <v>4790.16</v>
      </c>
      <c r="J21" s="1" t="s">
        <v>25</v>
      </c>
      <c r="K21" s="5">
        <v>1556.17</v>
      </c>
      <c r="M21" s="4" t="s">
        <v>18</v>
      </c>
      <c r="N21" s="6">
        <v>1259823.74</v>
      </c>
      <c r="P21" s="4">
        <v>36921</v>
      </c>
      <c r="Q21" s="6">
        <v>-91363.38</v>
      </c>
      <c r="Y21" s="6">
        <f t="shared" si="0"/>
        <v>1251971.5099999998</v>
      </c>
    </row>
    <row r="22" spans="1:25" x14ac:dyDescent="0.2">
      <c r="A22" s="4">
        <v>36798</v>
      </c>
      <c r="B22" s="14">
        <v>-77164.820000000007</v>
      </c>
      <c r="D22" s="4"/>
      <c r="G22" s="4">
        <v>36864</v>
      </c>
      <c r="H22" s="5">
        <v>-4790.16</v>
      </c>
      <c r="J22" s="4">
        <v>36851</v>
      </c>
      <c r="K22" s="5">
        <v>-1556.17</v>
      </c>
      <c r="M22" s="4">
        <v>36952</v>
      </c>
      <c r="N22" s="6">
        <v>-38625.61</v>
      </c>
      <c r="O22" s="11" t="s">
        <v>30</v>
      </c>
      <c r="P22" s="4">
        <v>36948</v>
      </c>
      <c r="Q22" s="6">
        <v>-1031.3</v>
      </c>
      <c r="R22" s="11" t="s">
        <v>30</v>
      </c>
      <c r="Y22" s="6">
        <f t="shared" si="0"/>
        <v>-123168.06000000001</v>
      </c>
    </row>
    <row r="23" spans="1:25" x14ac:dyDescent="0.2">
      <c r="A23" s="4"/>
      <c r="D23" s="4"/>
      <c r="G23" s="4"/>
      <c r="J23" s="4" t="s">
        <v>28</v>
      </c>
      <c r="K23" s="5">
        <v>119632.46</v>
      </c>
      <c r="P23" s="4">
        <v>36952</v>
      </c>
      <c r="Q23" s="6">
        <v>-35704.14</v>
      </c>
      <c r="R23" s="11" t="s">
        <v>30</v>
      </c>
      <c r="Y23" s="6">
        <f t="shared" si="0"/>
        <v>83928.320000000007</v>
      </c>
    </row>
    <row r="24" spans="1:25" x14ac:dyDescent="0.2">
      <c r="A24" s="4"/>
      <c r="D24" s="4"/>
      <c r="G24" s="4"/>
      <c r="J24" s="4">
        <v>36896</v>
      </c>
      <c r="K24" s="14">
        <v>-119632.46</v>
      </c>
      <c r="P24" s="4"/>
      <c r="Y24" s="6">
        <f t="shared" si="0"/>
        <v>-119632.46</v>
      </c>
    </row>
    <row r="26" spans="1:25" ht="13.5" thickBot="1" x14ac:dyDescent="0.25">
      <c r="A26" s="1" t="s">
        <v>11</v>
      </c>
      <c r="B26" s="16">
        <f>SUM(B19:B25)</f>
        <v>0</v>
      </c>
      <c r="D26" s="1" t="s">
        <v>11</v>
      </c>
      <c r="E26" s="16">
        <f>SUM(E19:E25)</f>
        <v>0</v>
      </c>
      <c r="G26" s="1" t="s">
        <v>11</v>
      </c>
      <c r="H26" s="16">
        <f>SUM(H19:H25)</f>
        <v>0</v>
      </c>
      <c r="J26" s="1" t="s">
        <v>11</v>
      </c>
      <c r="K26" s="16">
        <f>SUM(K19:K25)</f>
        <v>0</v>
      </c>
      <c r="M26" s="1" t="s">
        <v>11</v>
      </c>
      <c r="N26" s="16">
        <f>SUM(N19:N25)</f>
        <v>1221198.1299999999</v>
      </c>
      <c r="P26" s="1" t="s">
        <v>11</v>
      </c>
      <c r="Q26" s="16">
        <f>SUM(Q19:Q25)</f>
        <v>333417.36999999994</v>
      </c>
      <c r="S26" s="1" t="s">
        <v>11</v>
      </c>
      <c r="T26" s="16">
        <f>SUM(T19:T25)</f>
        <v>7640660.8799999999</v>
      </c>
      <c r="V26" s="1" t="s">
        <v>11</v>
      </c>
      <c r="W26" s="16">
        <f>SUM(W19:W25)</f>
        <v>0</v>
      </c>
      <c r="Y26" s="16">
        <f>SUM(Y19:Y25)</f>
        <v>9195276.3799999952</v>
      </c>
    </row>
    <row r="27" spans="1:25" ht="13.5" thickTop="1" x14ac:dyDescent="0.2">
      <c r="B27" s="17"/>
      <c r="E27" s="17"/>
      <c r="H27" s="17"/>
      <c r="K27" s="17"/>
      <c r="N27" s="17"/>
      <c r="Q27" s="17"/>
      <c r="T27" s="17"/>
      <c r="W27" s="17"/>
      <c r="Y27" s="17"/>
    </row>
    <row r="28" spans="1:25" x14ac:dyDescent="0.2">
      <c r="B28" s="17"/>
      <c r="E28" s="17"/>
      <c r="H28" s="17"/>
      <c r="K28" s="17"/>
      <c r="N28" s="17"/>
      <c r="Q28" s="17"/>
      <c r="T28" s="17"/>
      <c r="W28" s="17"/>
      <c r="Y28" s="17"/>
    </row>
    <row r="29" spans="1:25" x14ac:dyDescent="0.2">
      <c r="B29" s="17"/>
      <c r="E29" s="17"/>
      <c r="H29" s="17"/>
      <c r="K29" s="17"/>
      <c r="N29" s="17"/>
      <c r="Q29" s="17"/>
      <c r="T29" s="17"/>
      <c r="W29" s="17"/>
      <c r="Y29" s="17"/>
    </row>
    <row r="30" spans="1:25" ht="18" x14ac:dyDescent="0.25">
      <c r="B30" s="17"/>
      <c r="E30" s="17"/>
      <c r="H30" s="17"/>
      <c r="K30" s="17"/>
      <c r="N30" s="17"/>
      <c r="Q30" s="17"/>
      <c r="T30" s="17"/>
      <c r="V30" s="10" t="s">
        <v>31</v>
      </c>
      <c r="W30" s="17"/>
      <c r="Y30" s="20">
        <f>Y10+Y26</f>
        <v>71715516.710000008</v>
      </c>
    </row>
    <row r="31" spans="1:25" x14ac:dyDescent="0.2">
      <c r="B31" s="17"/>
      <c r="E31" s="17"/>
      <c r="H31" s="17"/>
      <c r="K31" s="17"/>
      <c r="N31" s="17"/>
      <c r="Q31" s="17"/>
      <c r="T31" s="17"/>
      <c r="W31" s="17"/>
      <c r="Y31" s="17"/>
    </row>
    <row r="32" spans="1:25" x14ac:dyDescent="0.2">
      <c r="B32" s="17"/>
      <c r="E32" s="17"/>
      <c r="H32" s="17"/>
      <c r="K32" s="17"/>
      <c r="N32" s="17"/>
      <c r="Q32" s="17"/>
      <c r="T32" s="17"/>
      <c r="W32" s="17"/>
      <c r="Y32" s="17"/>
    </row>
    <row r="33" spans="1:25" x14ac:dyDescent="0.2">
      <c r="B33" s="17"/>
      <c r="E33" s="17"/>
      <c r="H33" s="17"/>
      <c r="K33" s="17"/>
      <c r="N33" s="17"/>
      <c r="Q33" s="17"/>
      <c r="T33" s="17"/>
      <c r="W33" s="17"/>
      <c r="Y33" s="17"/>
    </row>
    <row r="34" spans="1:25" ht="18" x14ac:dyDescent="0.25">
      <c r="A34" s="7" t="s">
        <v>39</v>
      </c>
    </row>
    <row r="35" spans="1:25" ht="13.5" thickBot="1" x14ac:dyDescent="0.25">
      <c r="B35" s="21"/>
      <c r="C35"/>
      <c r="D35" t="s">
        <v>40</v>
      </c>
      <c r="E35" s="16">
        <v>50379149</v>
      </c>
      <c r="Y35" s="22">
        <f>B35+E35+H35+K35+N35+Q35+T35+W35</f>
        <v>50379149</v>
      </c>
    </row>
    <row r="36" spans="1:25" ht="13.5" thickTop="1" x14ac:dyDescent="0.2"/>
    <row r="37" spans="1:25" x14ac:dyDescent="0.2">
      <c r="A37" s="12"/>
      <c r="B37" s="18"/>
      <c r="C37" s="12"/>
      <c r="D37" s="12"/>
    </row>
    <row r="38" spans="1:25" ht="18" x14ac:dyDescent="0.25">
      <c r="A38" s="13" t="s">
        <v>32</v>
      </c>
      <c r="B38" s="5" t="s">
        <v>33</v>
      </c>
      <c r="V38" s="23" t="s">
        <v>41</v>
      </c>
      <c r="Y38" s="24">
        <f>Y30+Y35</f>
        <v>122094665.71000001</v>
      </c>
    </row>
    <row r="39" spans="1:25" x14ac:dyDescent="0.2">
      <c r="B39" s="6" t="s">
        <v>34</v>
      </c>
    </row>
    <row r="40" spans="1:25" x14ac:dyDescent="0.2">
      <c r="B40" s="5" t="s">
        <v>35</v>
      </c>
    </row>
    <row r="49" spans="2:2" x14ac:dyDescent="0.2">
      <c r="B49" s="6"/>
    </row>
  </sheetData>
  <mergeCells count="16">
    <mergeCell ref="S3:T3"/>
    <mergeCell ref="V3:W3"/>
    <mergeCell ref="A18:B18"/>
    <mergeCell ref="D18:E18"/>
    <mergeCell ref="G18:H18"/>
    <mergeCell ref="J18:K18"/>
    <mergeCell ref="M18:N18"/>
    <mergeCell ref="P18:Q18"/>
    <mergeCell ref="S18:T18"/>
    <mergeCell ref="V18:W18"/>
    <mergeCell ref="A3:B3"/>
    <mergeCell ref="D3:E3"/>
    <mergeCell ref="G3:H3"/>
    <mergeCell ref="J3:K3"/>
    <mergeCell ref="M3:N3"/>
    <mergeCell ref="P3:Q3"/>
  </mergeCells>
  <pageMargins left="0.75" right="0.75" top="1" bottom="1" header="0.5" footer="0.5"/>
  <pageSetup paperSize="5" scale="56" orientation="landscape" r:id="rId1"/>
  <headerFooter alignWithMargins="0">
    <oddHeader>&amp;C&amp;"Arial,Bold"&amp;26CONFIDENTIAL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Rec'bls-Pmts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E71890</dc:creator>
  <cp:lastModifiedBy>Jan Havlíček</cp:lastModifiedBy>
  <cp:lastPrinted>2001-04-02T21:38:46Z</cp:lastPrinted>
  <dcterms:created xsi:type="dcterms:W3CDTF">2001-03-27T01:00:45Z</dcterms:created>
  <dcterms:modified xsi:type="dcterms:W3CDTF">2023-09-10T18:15:58Z</dcterms:modified>
</cp:coreProperties>
</file>