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661519-8D96-4E48-B663-483B119D33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G11" i="1"/>
  <c r="H11" i="1"/>
  <c r="E12" i="1"/>
  <c r="G12" i="1"/>
  <c r="H12" i="1"/>
  <c r="E13" i="1"/>
  <c r="G13" i="1"/>
  <c r="H13" i="1"/>
  <c r="E14" i="1"/>
  <c r="G14" i="1"/>
  <c r="H14" i="1"/>
  <c r="H15" i="1"/>
  <c r="E22" i="1"/>
  <c r="H22" i="1"/>
  <c r="E23" i="1"/>
  <c r="H23" i="1"/>
  <c r="E24" i="1"/>
  <c r="G24" i="1"/>
  <c r="H24" i="1"/>
  <c r="E25" i="1"/>
  <c r="H25" i="1"/>
  <c r="H26" i="1"/>
  <c r="H29" i="1"/>
</calcChain>
</file>

<file path=xl/sharedStrings.xml><?xml version="1.0" encoding="utf-8"?>
<sst xmlns="http://schemas.openxmlformats.org/spreadsheetml/2006/main" count="37" uniqueCount="21">
  <si>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</si>
  <si>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</si>
  <si>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</si>
  <si>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</si>
  <si>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</si>
  <si>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</si>
  <si>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</si>
  <si>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</si>
  <si>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</si>
  <si>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</si>
  <si>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</si>
  <si>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</si>
  <si>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</si>
  <si>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</si>
  <si>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</si>
  <si>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</si>
  <si>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</si>
  <si>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</si>
  <si>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</si>
  <si>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Wire Amount</t>
  </si>
  <si>
    <t>Power for delivery 1/5/02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</si>
</sst>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4" fontId="2" fillId="0" borderId="0" xfId="0" applyNumberFormat="1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9"/>
  <sheetViews>
    <sheetView tabSelected="1" workbookViewId="0">
      <selection activeCell="B16" sqref="B16:H17"/>
    </sheetView>
  </sheetViews>
  <sheetFormatPr defaultRowHeight="12.75" x14ac:dyDescent="0.2"/>
  <cols>
    <col min="5" max="5" width="12.85546875" customWidth="1"/>
    <col min="8" max="8" width="12.85546875" bestFit="1" customWidth="1"/>
  </cols>
  <sheetData>
    <row r="4" spans="2:8" x14ac:dyDescent="0.2">
      <c r="B4" s="1" t="s">
        <v>20</v>
      </c>
    </row>
    <row r="7" spans="2:8" x14ac:dyDescent="0.2">
      <c r="B7" s="1" t="s">
        <v>11</v>
      </c>
    </row>
    <row r="8" spans="2:8" x14ac:dyDescent="0.2">
      <c r="B8" s="1"/>
      <c r="C8" s="1" t="s">
        <v>16</v>
      </c>
      <c r="D8" s="1" t="s">
        <v>15</v>
      </c>
    </row>
    <row r="9" spans="2:8" x14ac:dyDescent="0.2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</row>
    <row r="10" spans="2:8" x14ac:dyDescent="0.2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</row>
    <row r="11" spans="2:8" x14ac:dyDescent="0.2">
      <c r="B11" s="1" t="s">
        <v>0</v>
      </c>
      <c r="C11" s="4">
        <v>100</v>
      </c>
      <c r="D11" s="5">
        <v>21.05</v>
      </c>
      <c r="E11" s="5">
        <f>D11*C11*16</f>
        <v>33680</v>
      </c>
      <c r="F11" s="5">
        <v>1</v>
      </c>
      <c r="G11" s="6">
        <f>IF(C11&gt;0,D11-F11,D11+F11)</f>
        <v>20.05</v>
      </c>
      <c r="H11" s="7">
        <f>IF(C11&gt;0,E11-(C11*F11*16),E11+(C11*F11*16))</f>
        <v>32080</v>
      </c>
    </row>
    <row r="12" spans="2:8" x14ac:dyDescent="0.2">
      <c r="B12" s="1" t="s">
        <v>1</v>
      </c>
      <c r="C12" s="8">
        <v>0</v>
      </c>
      <c r="D12" s="9"/>
      <c r="E12" s="9">
        <f>D12*C12*16</f>
        <v>0</v>
      </c>
      <c r="F12" s="9">
        <v>1</v>
      </c>
      <c r="G12" s="10">
        <f>IF(C12&gt;0,D12-F12,D12+F12)</f>
        <v>1</v>
      </c>
      <c r="H12" s="11">
        <f>IF(C12&gt;0,E12-(C12*F12*16),E12+(C12*F12*16))</f>
        <v>0</v>
      </c>
    </row>
    <row r="13" spans="2:8" x14ac:dyDescent="0.2">
      <c r="B13" s="1" t="s">
        <v>2</v>
      </c>
      <c r="C13" s="8">
        <v>-700</v>
      </c>
      <c r="D13" s="9">
        <v>24.88</v>
      </c>
      <c r="E13" s="9">
        <f>D13*C13*16</f>
        <v>-278656</v>
      </c>
      <c r="F13" s="9">
        <v>1</v>
      </c>
      <c r="G13" s="10">
        <f>IF(C13&gt;0,D13-F13,D13+F13)</f>
        <v>25.88</v>
      </c>
      <c r="H13" s="11">
        <f>IF(C13&gt;0,E13-(C13*F13*16),E13+(C13*F13*16))</f>
        <v>-289856</v>
      </c>
    </row>
    <row r="14" spans="2:8" x14ac:dyDescent="0.2">
      <c r="B14" s="1" t="s">
        <v>3</v>
      </c>
      <c r="C14" s="12">
        <v>-100</v>
      </c>
      <c r="D14" s="13">
        <v>24.15</v>
      </c>
      <c r="E14" s="13">
        <f>D14*C14*16</f>
        <v>-38640</v>
      </c>
      <c r="F14" s="13">
        <v>1</v>
      </c>
      <c r="G14" s="14">
        <f>IF(C14&gt;0,D14-F14,D14+F14)</f>
        <v>25.15</v>
      </c>
      <c r="H14" s="15">
        <f>IF(C14&gt;0,E14-(C14*F14*16),E14+(C14*F14*16))</f>
        <v>-40240</v>
      </c>
    </row>
    <row r="15" spans="2:8" x14ac:dyDescent="0.2">
      <c r="H15" s="2">
        <f>SUM(H11:H14)</f>
        <v>-298016</v>
      </c>
    </row>
    <row r="18" spans="2:8" x14ac:dyDescent="0.2">
      <c r="B18" s="1" t="s">
        <v>12</v>
      </c>
    </row>
    <row r="19" spans="2:8" x14ac:dyDescent="0.2">
      <c r="B19" s="1"/>
      <c r="C19" s="1" t="s">
        <v>16</v>
      </c>
      <c r="D19" s="1" t="s">
        <v>15</v>
      </c>
    </row>
    <row r="20" spans="2:8" x14ac:dyDescent="0.2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</row>
    <row r="21" spans="2:8" x14ac:dyDescent="0.2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</row>
    <row r="22" spans="2:8" x14ac:dyDescent="0.2">
      <c r="B22" s="1" t="s">
        <v>0</v>
      </c>
      <c r="C22" s="4">
        <v>0</v>
      </c>
      <c r="D22" s="5"/>
      <c r="E22" s="5">
        <f>D22*C22*8</f>
        <v>0</v>
      </c>
      <c r="F22" s="5">
        <v>1</v>
      </c>
      <c r="G22" s="5"/>
      <c r="H22" s="7">
        <f>IF(C22&gt;0,E22-(C22*F22*8),E22+(C22*F22*8))</f>
        <v>0</v>
      </c>
    </row>
    <row r="23" spans="2:8" x14ac:dyDescent="0.2">
      <c r="B23" s="1" t="s">
        <v>1</v>
      </c>
      <c r="C23" s="8">
        <v>0</v>
      </c>
      <c r="D23" s="9"/>
      <c r="E23" s="9">
        <f>D23*C23*8</f>
        <v>0</v>
      </c>
      <c r="F23" s="9">
        <v>1</v>
      </c>
      <c r="G23" s="9"/>
      <c r="H23" s="11">
        <f>IF(C23&gt;0,E23-(C23*F23*8),E23+(C23*F23*8))</f>
        <v>0</v>
      </c>
    </row>
    <row r="24" spans="2:8" x14ac:dyDescent="0.2">
      <c r="B24" s="1" t="s">
        <v>2</v>
      </c>
      <c r="C24" s="8">
        <v>-50</v>
      </c>
      <c r="D24" s="9">
        <v>17.14</v>
      </c>
      <c r="E24" s="9">
        <f>D24*C24*56</f>
        <v>-47992</v>
      </c>
      <c r="F24" s="9">
        <v>1</v>
      </c>
      <c r="G24" s="10">
        <f>D24+F24</f>
        <v>18.14</v>
      </c>
      <c r="H24" s="11">
        <f>IF(C24&gt;0,E24-(C24*F24*56),E24+(C24*F24*56))</f>
        <v>-50792</v>
      </c>
    </row>
    <row r="25" spans="2:8" x14ac:dyDescent="0.2">
      <c r="B25" s="1" t="s">
        <v>3</v>
      </c>
      <c r="C25" s="12">
        <v>0</v>
      </c>
      <c r="D25" s="13"/>
      <c r="E25" s="13">
        <f>D25*C25*8</f>
        <v>0</v>
      </c>
      <c r="F25" s="13">
        <v>1</v>
      </c>
      <c r="G25" s="13"/>
      <c r="H25" s="15">
        <f>IF(C25&gt;0,E25-(C25*F25*8),E25+(C25*F25*8))</f>
        <v>0</v>
      </c>
    </row>
    <row r="26" spans="2:8" x14ac:dyDescent="0.2">
      <c r="H26" s="2">
        <f>SUM(H22:H25)</f>
        <v>-50792</v>
      </c>
    </row>
    <row r="28" spans="2:8" ht="13.5" thickBot="1" x14ac:dyDescent="0.25">
      <c r="F28" s="1" t="s">
        <v>14</v>
      </c>
      <c r="G28" s="1"/>
      <c r="H28" s="16" t="s">
        <v>19</v>
      </c>
    </row>
    <row r="29" spans="2:8" ht="13.5" thickBot="1" x14ac:dyDescent="0.25">
      <c r="F29" s="1" t="s">
        <v>9</v>
      </c>
      <c r="G29" s="1" t="s">
        <v>18</v>
      </c>
      <c r="H29" s="3">
        <f>H15+H26</f>
        <v>-348808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2002-01-04T12:57:25Z</cp:lastPrinted>
  <dcterms:created xsi:type="dcterms:W3CDTF">2002-01-02T15:03:12Z</dcterms:created>
  <dcterms:modified xsi:type="dcterms:W3CDTF">2023-09-10T18:30:57Z</dcterms:modified>
</cp:coreProperties>
</file>